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mc:AlternateContent xmlns:mc="http://schemas.openxmlformats.org/markup-compatibility/2006">
    <mc:Choice Requires="x15">
      <x15ac:absPath xmlns:x15ac="http://schemas.microsoft.com/office/spreadsheetml/2010/11/ac" url="C:\Users\USUARIO\Downloads\"/>
    </mc:Choice>
  </mc:AlternateContent>
  <xr:revisionPtr revIDLastSave="0" documentId="13_ncr:1_{5B1C8FF4-777D-4041-90AE-1575A22C519C}" xr6:coauthVersionLast="47" xr6:coauthVersionMax="47" xr10:uidLastSave="{00000000-0000-0000-0000-000000000000}"/>
  <bookViews>
    <workbookView xWindow="-120" yWindow="-120" windowWidth="20730" windowHeight="11040" tabRatio="952" xr2:uid="{00000000-000D-0000-FFFF-FFFF00000000}"/>
  </bookViews>
  <sheets>
    <sheet name="PRESUPUESTO" sheetId="26" r:id="rId1"/>
    <sheet name="Ppto Interventoria" sheetId="27" state="hidden" r:id="rId2"/>
    <sheet name="1.1" sheetId="36" r:id="rId3"/>
    <sheet name="1.2" sheetId="43" r:id="rId4"/>
    <sheet name="1.3" sheetId="44" r:id="rId5"/>
    <sheet name="2,1" sheetId="45" r:id="rId6"/>
    <sheet name="3,1" sheetId="56" r:id="rId7"/>
    <sheet name="3,2" sheetId="57" r:id="rId8"/>
    <sheet name="4,1" sheetId="46" r:id="rId9"/>
    <sheet name="4,2" sheetId="58" r:id="rId10"/>
    <sheet name="AIU " sheetId="49" r:id="rId11"/>
    <sheet name="CANT 1.1 " sheetId="47" r:id="rId12"/>
    <sheet name="CANT 1.2" sheetId="48" r:id="rId13"/>
    <sheet name="CANT 2" sheetId="54" r:id="rId14"/>
    <sheet name="CANT 3" sheetId="59" r:id="rId15"/>
    <sheet name="CANT 4,1" sheetId="55" r:id="rId16"/>
    <sheet name="Factor Prestacional " sheetId="50" r:id="rId17"/>
    <sheet name="Personal " sheetId="51" state="hidden" r:id="rId18"/>
    <sheet name="FACTOR MULTIPLICADOR " sheetId="52" state="hidden" r:id="rId19"/>
    <sheet name="PROGRAMACION " sheetId="53"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s>
  <definedNames>
    <definedName name="\a" localSheetId="6">#REF!</definedName>
    <definedName name="\a" localSheetId="7">#REF!</definedName>
    <definedName name="\a" localSheetId="10">#REF!</definedName>
    <definedName name="\a" localSheetId="19">#N/A</definedName>
    <definedName name="\a">#REF!</definedName>
    <definedName name="\b" localSheetId="6">#REF!</definedName>
    <definedName name="\b" localSheetId="7">#REF!</definedName>
    <definedName name="\b" localSheetId="10">#REF!</definedName>
    <definedName name="\b" localSheetId="19">#REF!</definedName>
    <definedName name="\b">#REF!</definedName>
    <definedName name="\eliminar" localSheetId="6">[1]RESUM96!#REF!</definedName>
    <definedName name="\eliminar" localSheetId="7">[1]RESUM96!#REF!</definedName>
    <definedName name="\eliminar" localSheetId="10">[1]RESUM96!#REF!</definedName>
    <definedName name="\eliminar" localSheetId="19">[1]RESUM96!#REF!</definedName>
    <definedName name="\eliminar">[1]RESUM96!#REF!</definedName>
    <definedName name="\eliminar1" localSheetId="6">[1]RESUM96!#REF!</definedName>
    <definedName name="\eliminar1" localSheetId="7">[1]RESUM96!#REF!</definedName>
    <definedName name="\eliminar1">[1]RESUM96!#REF!</definedName>
    <definedName name="\i" localSheetId="6">[2]INSUMOS!#REF!</definedName>
    <definedName name="\i" localSheetId="7">[2]INSUMOS!#REF!</definedName>
    <definedName name="\i">[2]INSUMOS!#REF!</definedName>
    <definedName name="\m" localSheetId="6">[2]INSUMOS!#REF!</definedName>
    <definedName name="\m" localSheetId="7">[2]INSUMOS!#REF!</definedName>
    <definedName name="\m">[2]INSUMOS!#REF!</definedName>
    <definedName name="\q" localSheetId="6">#REF!</definedName>
    <definedName name="\q" localSheetId="7">#REF!</definedName>
    <definedName name="\q" localSheetId="10">#REF!</definedName>
    <definedName name="\q" localSheetId="19">#REF!</definedName>
    <definedName name="\q">#REF!</definedName>
    <definedName name="\r" localSheetId="6">[2]INSUMOS!#REF!</definedName>
    <definedName name="\r" localSheetId="7">[2]INSUMOS!#REF!</definedName>
    <definedName name="\r" localSheetId="19">[2]INSUMOS!#REF!</definedName>
    <definedName name="\r">[2]INSUMOS!#REF!</definedName>
    <definedName name="\s">#N/A</definedName>
    <definedName name="\t" localSheetId="6">[2]INSUMOS!#REF!</definedName>
    <definedName name="\t" localSheetId="7">[2]INSUMOS!#REF!</definedName>
    <definedName name="\t" localSheetId="19">[2]INSUMOS!#REF!</definedName>
    <definedName name="\t">[2]INSUMOS!#REF!</definedName>
    <definedName name="\X" localSheetId="10">[3]!ERR</definedName>
    <definedName name="\X">[3]!ERR</definedName>
    <definedName name="\Z" localSheetId="10">[3]!ERR</definedName>
    <definedName name="\Z">[3]!ERR</definedName>
    <definedName name="_" localSheetId="6">#REF!</definedName>
    <definedName name="_" localSheetId="7">#REF!</definedName>
    <definedName name="_" localSheetId="10">#REF!</definedName>
    <definedName name="_" localSheetId="18">#REF!</definedName>
    <definedName name="_" localSheetId="19">#REF!</definedName>
    <definedName name="_">#REF!</definedName>
    <definedName name="_________________________________apu1" localSheetId="6">[2]INSUMOS!#REF!</definedName>
    <definedName name="_________________________________apu1" localSheetId="7">[2]INSUMOS!#REF!</definedName>
    <definedName name="_________________________________apu1" localSheetId="19">[2]INSUMOS!#REF!</definedName>
    <definedName name="_________________________________apu1">[2]INSUMOS!#REF!</definedName>
    <definedName name="________________________________apu1" localSheetId="6">[2]INSUMOS!#REF!</definedName>
    <definedName name="________________________________apu1" localSheetId="7">[2]INSUMOS!#REF!</definedName>
    <definedName name="________________________________apu1" localSheetId="19">[2]INSUMOS!#REF!</definedName>
    <definedName name="________________________________apu1">[2]INSUMOS!#REF!</definedName>
    <definedName name="_______________________________apu1" localSheetId="6">[2]INSUMOS!#REF!</definedName>
    <definedName name="_______________________________apu1" localSheetId="7">[2]INSUMOS!#REF!</definedName>
    <definedName name="_______________________________apu1" localSheetId="19">[2]INSUMOS!#REF!</definedName>
    <definedName name="_______________________________apu1">[2]INSUMOS!#REF!</definedName>
    <definedName name="______________________________apu1" localSheetId="6">[2]INSUMOS!#REF!</definedName>
    <definedName name="______________________________apu1" localSheetId="7">[2]INSUMOS!#REF!</definedName>
    <definedName name="______________________________apu1" localSheetId="19">[2]INSUMOS!#REF!</definedName>
    <definedName name="______________________________apu1">[2]INSUMOS!#REF!</definedName>
    <definedName name="____________________________apu1" localSheetId="6">[2]INSUMOS!#REF!</definedName>
    <definedName name="____________________________apu1" localSheetId="7">[2]INSUMOS!#REF!</definedName>
    <definedName name="____________________________apu1" localSheetId="19">[2]INSUMOS!#REF!</definedName>
    <definedName name="____________________________apu1">[2]INSUMOS!#REF!</definedName>
    <definedName name="___________________________apu1" localSheetId="6">[2]INSUMOS!#REF!</definedName>
    <definedName name="___________________________apu1" localSheetId="7">[2]INSUMOS!#REF!</definedName>
    <definedName name="___________________________apu1">[2]INSUMOS!#REF!</definedName>
    <definedName name="__________________________apu1" localSheetId="6">[2]INSUMOS!#REF!</definedName>
    <definedName name="__________________________apu1" localSheetId="7">[2]INSUMOS!#REF!</definedName>
    <definedName name="__________________________apu1">[2]INSUMOS!#REF!</definedName>
    <definedName name="_________________________apu1" localSheetId="6">[2]INSUMOS!#REF!</definedName>
    <definedName name="_________________________apu1" localSheetId="7">[2]INSUMOS!#REF!</definedName>
    <definedName name="_________________________apu1">[2]INSUMOS!#REF!</definedName>
    <definedName name="________________________apu1" localSheetId="6">[2]INSUMOS!#REF!</definedName>
    <definedName name="________________________apu1" localSheetId="7">[2]INSUMOS!#REF!</definedName>
    <definedName name="________________________apu1">[2]INSUMOS!#REF!</definedName>
    <definedName name="_______________________apu1" localSheetId="6">[2]INSUMOS!#REF!</definedName>
    <definedName name="_______________________apu1" localSheetId="7">[2]INSUMOS!#REF!</definedName>
    <definedName name="_______________________apu1">[2]INSUMOS!#REF!</definedName>
    <definedName name="_____________________apu1" localSheetId="6">[2]INSUMOS!#REF!</definedName>
    <definedName name="_____________________apu1" localSheetId="7">[2]INSUMOS!#REF!</definedName>
    <definedName name="_____________________apu1">[2]INSUMOS!#REF!</definedName>
    <definedName name="____________________apu1" localSheetId="6">[2]INSUMOS!#REF!</definedName>
    <definedName name="____________________apu1" localSheetId="7">[2]INSUMOS!#REF!</definedName>
    <definedName name="____________________apu1">[2]INSUMOS!#REF!</definedName>
    <definedName name="___________________apu1" localSheetId="6">[2]INSUMOS!#REF!</definedName>
    <definedName name="___________________apu1" localSheetId="7">[2]INSUMOS!#REF!</definedName>
    <definedName name="___________________apu1">[2]INSUMOS!#REF!</definedName>
    <definedName name="__________________apu1" localSheetId="6">[2]INSUMOS!#REF!</definedName>
    <definedName name="__________________apu1" localSheetId="7">[2]INSUMOS!#REF!</definedName>
    <definedName name="__________________apu1">[2]INSUMOS!#REF!</definedName>
    <definedName name="_________________apu1" localSheetId="6">[2]INSUMOS!#REF!</definedName>
    <definedName name="_________________apu1" localSheetId="7">[2]INSUMOS!#REF!</definedName>
    <definedName name="_________________apu1">[2]INSUMOS!#REF!</definedName>
    <definedName name="________________apu1" localSheetId="6">[2]INSUMOS!#REF!</definedName>
    <definedName name="________________apu1" localSheetId="7">[2]INSUMOS!#REF!</definedName>
    <definedName name="________________apu1">[2]INSUMOS!#REF!</definedName>
    <definedName name="_______________apu1" localSheetId="6">[2]INSUMOS!#REF!</definedName>
    <definedName name="_______________apu1" localSheetId="7">[2]INSUMOS!#REF!</definedName>
    <definedName name="_______________apu1">[2]INSUMOS!#REF!</definedName>
    <definedName name="_______________EST1" localSheetId="6">#REF!</definedName>
    <definedName name="_______________EST1" localSheetId="7">#REF!</definedName>
    <definedName name="_______________EST1" localSheetId="19">#REF!</definedName>
    <definedName name="_______________EST1">#REF!</definedName>
    <definedName name="_______________EST10" localSheetId="6">#REF!</definedName>
    <definedName name="_______________EST10" localSheetId="7">#REF!</definedName>
    <definedName name="_______________EST10" localSheetId="19">#REF!</definedName>
    <definedName name="_______________EST10">#REF!</definedName>
    <definedName name="_______________EST11" localSheetId="6">#REF!</definedName>
    <definedName name="_______________EST11" localSheetId="7">#REF!</definedName>
    <definedName name="_______________EST11" localSheetId="19">#REF!</definedName>
    <definedName name="_______________EST11">#REF!</definedName>
    <definedName name="_______________EST12" localSheetId="6">#REF!</definedName>
    <definedName name="_______________EST12" localSheetId="7">#REF!</definedName>
    <definedName name="_______________EST12" localSheetId="19">#REF!</definedName>
    <definedName name="_______________EST12">#REF!</definedName>
    <definedName name="_______________EST13" localSheetId="6">#REF!</definedName>
    <definedName name="_______________EST13" localSheetId="7">#REF!</definedName>
    <definedName name="_______________EST13" localSheetId="19">#REF!</definedName>
    <definedName name="_______________EST13">#REF!</definedName>
    <definedName name="_______________EST14" localSheetId="6">#REF!</definedName>
    <definedName name="_______________EST14" localSheetId="7">#REF!</definedName>
    <definedName name="_______________EST14" localSheetId="19">#REF!</definedName>
    <definedName name="_______________EST14">#REF!</definedName>
    <definedName name="_______________EST15" localSheetId="6">#REF!</definedName>
    <definedName name="_______________EST15" localSheetId="7">#REF!</definedName>
    <definedName name="_______________EST15" localSheetId="19">#REF!</definedName>
    <definedName name="_______________EST15">#REF!</definedName>
    <definedName name="_______________EST16" localSheetId="6">#REF!</definedName>
    <definedName name="_______________EST16" localSheetId="7">#REF!</definedName>
    <definedName name="_______________EST16" localSheetId="19">#REF!</definedName>
    <definedName name="_______________EST16">#REF!</definedName>
    <definedName name="_______________EST17" localSheetId="6">#REF!</definedName>
    <definedName name="_______________EST17" localSheetId="7">#REF!</definedName>
    <definedName name="_______________EST17" localSheetId="19">#REF!</definedName>
    <definedName name="_______________EST17">#REF!</definedName>
    <definedName name="_______________EST18" localSheetId="6">#REF!</definedName>
    <definedName name="_______________EST18" localSheetId="7">#REF!</definedName>
    <definedName name="_______________EST18" localSheetId="19">#REF!</definedName>
    <definedName name="_______________EST18">#REF!</definedName>
    <definedName name="_______________EST19" localSheetId="6">#REF!</definedName>
    <definedName name="_______________EST19" localSheetId="7">#REF!</definedName>
    <definedName name="_______________EST19" localSheetId="19">#REF!</definedName>
    <definedName name="_______________EST19">#REF!</definedName>
    <definedName name="_______________EST2" localSheetId="6">#REF!</definedName>
    <definedName name="_______________EST2" localSheetId="7">#REF!</definedName>
    <definedName name="_______________EST2" localSheetId="19">#REF!</definedName>
    <definedName name="_______________EST2">#REF!</definedName>
    <definedName name="_______________EST3" localSheetId="6">#REF!</definedName>
    <definedName name="_______________EST3" localSheetId="7">#REF!</definedName>
    <definedName name="_______________EST3" localSheetId="19">#REF!</definedName>
    <definedName name="_______________EST3">#REF!</definedName>
    <definedName name="_______________EST4" localSheetId="6">#REF!</definedName>
    <definedName name="_______________EST4" localSheetId="7">#REF!</definedName>
    <definedName name="_______________EST4" localSheetId="19">#REF!</definedName>
    <definedName name="_______________EST4">#REF!</definedName>
    <definedName name="_______________EST5" localSheetId="6">#REF!</definedName>
    <definedName name="_______________EST5" localSheetId="7">#REF!</definedName>
    <definedName name="_______________EST5" localSheetId="19">#REF!</definedName>
    <definedName name="_______________EST5">#REF!</definedName>
    <definedName name="_______________EST6" localSheetId="6">#REF!</definedName>
    <definedName name="_______________EST6" localSheetId="7">#REF!</definedName>
    <definedName name="_______________EST6" localSheetId="19">#REF!</definedName>
    <definedName name="_______________EST6">#REF!</definedName>
    <definedName name="_______________EST7" localSheetId="6">#REF!</definedName>
    <definedName name="_______________EST7" localSheetId="7">#REF!</definedName>
    <definedName name="_______________EST7" localSheetId="19">#REF!</definedName>
    <definedName name="_______________EST7">#REF!</definedName>
    <definedName name="_______________EST8" localSheetId="6">#REF!</definedName>
    <definedName name="_______________EST8" localSheetId="7">#REF!</definedName>
    <definedName name="_______________EST8" localSheetId="19">#REF!</definedName>
    <definedName name="_______________EST8">#REF!</definedName>
    <definedName name="_______________EST9" localSheetId="6">#REF!</definedName>
    <definedName name="_______________EST9" localSheetId="7">#REF!</definedName>
    <definedName name="_______________EST9" localSheetId="19">#REF!</definedName>
    <definedName name="_______________EST9">#REF!</definedName>
    <definedName name="_______________EXC1" localSheetId="6">#REF!</definedName>
    <definedName name="_______________EXC1" localSheetId="7">#REF!</definedName>
    <definedName name="_______________EXC1" localSheetId="19">#REF!</definedName>
    <definedName name="_______________EXC1">#REF!</definedName>
    <definedName name="_______________EXC10" localSheetId="6">#REF!</definedName>
    <definedName name="_______________EXC10" localSheetId="7">#REF!</definedName>
    <definedName name="_______________EXC10" localSheetId="19">#REF!</definedName>
    <definedName name="_______________EXC10">#REF!</definedName>
    <definedName name="_______________EXC11" localSheetId="6">#REF!</definedName>
    <definedName name="_______________EXC11" localSheetId="7">#REF!</definedName>
    <definedName name="_______________EXC11" localSheetId="19">#REF!</definedName>
    <definedName name="_______________EXC11">#REF!</definedName>
    <definedName name="_______________EXC12" localSheetId="6">#REF!</definedName>
    <definedName name="_______________EXC12" localSheetId="7">#REF!</definedName>
    <definedName name="_______________EXC12" localSheetId="19">#REF!</definedName>
    <definedName name="_______________EXC12">#REF!</definedName>
    <definedName name="_______________EXC2" localSheetId="6">#REF!</definedName>
    <definedName name="_______________EXC2" localSheetId="7">#REF!</definedName>
    <definedName name="_______________EXC2" localSheetId="19">#REF!</definedName>
    <definedName name="_______________EXC2">#REF!</definedName>
    <definedName name="_______________EXC3" localSheetId="6">#REF!</definedName>
    <definedName name="_______________EXC3" localSheetId="7">#REF!</definedName>
    <definedName name="_______________EXC3" localSheetId="19">#REF!</definedName>
    <definedName name="_______________EXC3">#REF!</definedName>
    <definedName name="_______________EXC4" localSheetId="6">#REF!</definedName>
    <definedName name="_______________EXC4" localSheetId="7">#REF!</definedName>
    <definedName name="_______________EXC4" localSheetId="19">#REF!</definedName>
    <definedName name="_______________EXC4">#REF!</definedName>
    <definedName name="_______________EXC5" localSheetId="6">#REF!</definedName>
    <definedName name="_______________EXC5" localSheetId="7">#REF!</definedName>
    <definedName name="_______________EXC5" localSheetId="19">#REF!</definedName>
    <definedName name="_______________EXC5">#REF!</definedName>
    <definedName name="_______________EXC6" localSheetId="6">#REF!</definedName>
    <definedName name="_______________EXC6" localSheetId="7">#REF!</definedName>
    <definedName name="_______________EXC6" localSheetId="19">#REF!</definedName>
    <definedName name="_______________EXC6">#REF!</definedName>
    <definedName name="_______________EXC7" localSheetId="6">#REF!</definedName>
    <definedName name="_______________EXC7" localSheetId="7">#REF!</definedName>
    <definedName name="_______________EXC7" localSheetId="19">#REF!</definedName>
    <definedName name="_______________EXC7">#REF!</definedName>
    <definedName name="_______________EXC8" localSheetId="6">#REF!</definedName>
    <definedName name="_______________EXC8" localSheetId="7">#REF!</definedName>
    <definedName name="_______________EXC8" localSheetId="19">#REF!</definedName>
    <definedName name="_______________EXC8">#REF!</definedName>
    <definedName name="_______________EXC9" localSheetId="6">#REF!</definedName>
    <definedName name="_______________EXC9" localSheetId="7">#REF!</definedName>
    <definedName name="_______________EXC9" localSheetId="19">#REF!</definedName>
    <definedName name="_______________EXC9">#REF!</definedName>
    <definedName name="_______________V1" localSheetId="6">#REF!</definedName>
    <definedName name="_______________V1" localSheetId="7">#REF!</definedName>
    <definedName name="_______________V1" localSheetId="10">#REF!</definedName>
    <definedName name="_______________V1" localSheetId="18">#REF!</definedName>
    <definedName name="_______________V1" localSheetId="19">#REF!</definedName>
    <definedName name="_______________V1">#REF!</definedName>
    <definedName name="______________apu1" localSheetId="6">[2]INSUMOS!#REF!</definedName>
    <definedName name="______________apu1" localSheetId="7">[2]INSUMOS!#REF!</definedName>
    <definedName name="______________apu1">[2]INSUMOS!#REF!</definedName>
    <definedName name="______________TC212" localSheetId="6">[4]FLEXIBLE!#REF!</definedName>
    <definedName name="______________TC212" localSheetId="7">[4]FLEXIBLE!#REF!</definedName>
    <definedName name="______________TC212" localSheetId="10">[4]FLEXIBLE!#REF!</definedName>
    <definedName name="______________TC212" localSheetId="18">[4]FLEXIBLE!#REF!</definedName>
    <definedName name="______________TC212">[4]FLEXIBLE!#REF!</definedName>
    <definedName name="_____________apu1" localSheetId="6">[2]INSUMOS!#REF!</definedName>
    <definedName name="_____________apu1" localSheetId="7">[2]INSUMOS!#REF!</definedName>
    <definedName name="_____________apu1">[2]INSUMOS!#REF!</definedName>
    <definedName name="_____________EST1" localSheetId="6">#REF!</definedName>
    <definedName name="_____________EST1" localSheetId="7">#REF!</definedName>
    <definedName name="_____________EST1" localSheetId="10">#REF!</definedName>
    <definedName name="_____________EST1" localSheetId="19">#REF!</definedName>
    <definedName name="_____________EST1">#REF!</definedName>
    <definedName name="_____________EST10" localSheetId="6">#REF!</definedName>
    <definedName name="_____________EST10" localSheetId="7">#REF!</definedName>
    <definedName name="_____________EST10" localSheetId="10">#REF!</definedName>
    <definedName name="_____________EST10" localSheetId="19">#REF!</definedName>
    <definedName name="_____________EST10">#REF!</definedName>
    <definedName name="_____________EST11" localSheetId="6">#REF!</definedName>
    <definedName name="_____________EST11" localSheetId="7">#REF!</definedName>
    <definedName name="_____________EST11" localSheetId="10">#REF!</definedName>
    <definedName name="_____________EST11" localSheetId="19">#REF!</definedName>
    <definedName name="_____________EST11">#REF!</definedName>
    <definedName name="_____________EST12" localSheetId="6">#REF!</definedName>
    <definedName name="_____________EST12" localSheetId="7">#REF!</definedName>
    <definedName name="_____________EST12" localSheetId="19">#REF!</definedName>
    <definedName name="_____________EST12">#REF!</definedName>
    <definedName name="_____________EST13" localSheetId="6">#REF!</definedName>
    <definedName name="_____________EST13" localSheetId="7">#REF!</definedName>
    <definedName name="_____________EST13" localSheetId="19">#REF!</definedName>
    <definedName name="_____________EST13">#REF!</definedName>
    <definedName name="_____________EST14" localSheetId="6">#REF!</definedName>
    <definedName name="_____________EST14" localSheetId="7">#REF!</definedName>
    <definedName name="_____________EST14" localSheetId="19">#REF!</definedName>
    <definedName name="_____________EST14">#REF!</definedName>
    <definedName name="_____________EST15" localSheetId="6">#REF!</definedName>
    <definedName name="_____________EST15" localSheetId="7">#REF!</definedName>
    <definedName name="_____________EST15" localSheetId="19">#REF!</definedName>
    <definedName name="_____________EST15">#REF!</definedName>
    <definedName name="_____________EST16" localSheetId="6">#REF!</definedName>
    <definedName name="_____________EST16" localSheetId="7">#REF!</definedName>
    <definedName name="_____________EST16" localSheetId="19">#REF!</definedName>
    <definedName name="_____________EST16">#REF!</definedName>
    <definedName name="_____________EST17" localSheetId="6">#REF!</definedName>
    <definedName name="_____________EST17" localSheetId="7">#REF!</definedName>
    <definedName name="_____________EST17" localSheetId="19">#REF!</definedName>
    <definedName name="_____________EST17">#REF!</definedName>
    <definedName name="_____________EST18" localSheetId="6">#REF!</definedName>
    <definedName name="_____________EST18" localSheetId="7">#REF!</definedName>
    <definedName name="_____________EST18" localSheetId="19">#REF!</definedName>
    <definedName name="_____________EST18">#REF!</definedName>
    <definedName name="_____________EST19" localSheetId="6">#REF!</definedName>
    <definedName name="_____________EST19" localSheetId="7">#REF!</definedName>
    <definedName name="_____________EST19" localSheetId="19">#REF!</definedName>
    <definedName name="_____________EST19">#REF!</definedName>
    <definedName name="_____________EST2" localSheetId="6">#REF!</definedName>
    <definedName name="_____________EST2" localSheetId="7">#REF!</definedName>
    <definedName name="_____________EST2" localSheetId="19">#REF!</definedName>
    <definedName name="_____________EST2">#REF!</definedName>
    <definedName name="_____________EST3" localSheetId="6">#REF!</definedName>
    <definedName name="_____________EST3" localSheetId="7">#REF!</definedName>
    <definedName name="_____________EST3" localSheetId="19">#REF!</definedName>
    <definedName name="_____________EST3">#REF!</definedName>
    <definedName name="_____________EST4" localSheetId="6">#REF!</definedName>
    <definedName name="_____________EST4" localSheetId="7">#REF!</definedName>
    <definedName name="_____________EST4" localSheetId="19">#REF!</definedName>
    <definedName name="_____________EST4">#REF!</definedName>
    <definedName name="_____________EST5" localSheetId="6">#REF!</definedName>
    <definedName name="_____________EST5" localSheetId="7">#REF!</definedName>
    <definedName name="_____________EST5" localSheetId="19">#REF!</definedName>
    <definedName name="_____________EST5">#REF!</definedName>
    <definedName name="_____________EST6" localSheetId="6">#REF!</definedName>
    <definedName name="_____________EST6" localSheetId="7">#REF!</definedName>
    <definedName name="_____________EST6" localSheetId="19">#REF!</definedName>
    <definedName name="_____________EST6">#REF!</definedName>
    <definedName name="_____________EST7" localSheetId="6">#REF!</definedName>
    <definedName name="_____________EST7" localSheetId="7">#REF!</definedName>
    <definedName name="_____________EST7" localSheetId="19">#REF!</definedName>
    <definedName name="_____________EST7">#REF!</definedName>
    <definedName name="_____________EST8" localSheetId="6">#REF!</definedName>
    <definedName name="_____________EST8" localSheetId="7">#REF!</definedName>
    <definedName name="_____________EST8" localSheetId="19">#REF!</definedName>
    <definedName name="_____________EST8">#REF!</definedName>
    <definedName name="_____________EST9" localSheetId="6">#REF!</definedName>
    <definedName name="_____________EST9" localSheetId="7">#REF!</definedName>
    <definedName name="_____________EST9" localSheetId="19">#REF!</definedName>
    <definedName name="_____________EST9">#REF!</definedName>
    <definedName name="_____________EXC1" localSheetId="6">#REF!</definedName>
    <definedName name="_____________EXC1" localSheetId="7">#REF!</definedName>
    <definedName name="_____________EXC1" localSheetId="19">#REF!</definedName>
    <definedName name="_____________EXC1">#REF!</definedName>
    <definedName name="_____________EXC10" localSheetId="6">#REF!</definedName>
    <definedName name="_____________EXC10" localSheetId="7">#REF!</definedName>
    <definedName name="_____________EXC10" localSheetId="19">#REF!</definedName>
    <definedName name="_____________EXC10">#REF!</definedName>
    <definedName name="_____________EXC11" localSheetId="6">#REF!</definedName>
    <definedName name="_____________EXC11" localSheetId="7">#REF!</definedName>
    <definedName name="_____________EXC11" localSheetId="19">#REF!</definedName>
    <definedName name="_____________EXC11">#REF!</definedName>
    <definedName name="_____________EXC12" localSheetId="6">#REF!</definedName>
    <definedName name="_____________EXC12" localSheetId="7">#REF!</definedName>
    <definedName name="_____________EXC12" localSheetId="19">#REF!</definedName>
    <definedName name="_____________EXC12">#REF!</definedName>
    <definedName name="_____________EXC2" localSheetId="6">#REF!</definedName>
    <definedName name="_____________EXC2" localSheetId="7">#REF!</definedName>
    <definedName name="_____________EXC2" localSheetId="19">#REF!</definedName>
    <definedName name="_____________EXC2">#REF!</definedName>
    <definedName name="_____________EXC3" localSheetId="6">#REF!</definedName>
    <definedName name="_____________EXC3" localSheetId="7">#REF!</definedName>
    <definedName name="_____________EXC3" localSheetId="19">#REF!</definedName>
    <definedName name="_____________EXC3">#REF!</definedName>
    <definedName name="_____________EXC4" localSheetId="6">#REF!</definedName>
    <definedName name="_____________EXC4" localSheetId="7">#REF!</definedName>
    <definedName name="_____________EXC4" localSheetId="19">#REF!</definedName>
    <definedName name="_____________EXC4">#REF!</definedName>
    <definedName name="_____________EXC5" localSheetId="6">#REF!</definedName>
    <definedName name="_____________EXC5" localSheetId="7">#REF!</definedName>
    <definedName name="_____________EXC5" localSheetId="19">#REF!</definedName>
    <definedName name="_____________EXC5">#REF!</definedName>
    <definedName name="_____________EXC8" localSheetId="6">#REF!</definedName>
    <definedName name="_____________EXC8" localSheetId="7">#REF!</definedName>
    <definedName name="_____________EXC8" localSheetId="19">#REF!</definedName>
    <definedName name="_____________EXC8">#REF!</definedName>
    <definedName name="_____________EXC9" localSheetId="6">#REF!</definedName>
    <definedName name="_____________EXC9" localSheetId="7">#REF!</definedName>
    <definedName name="_____________EXC9" localSheetId="19">#REF!</definedName>
    <definedName name="_____________EXC9">#REF!</definedName>
    <definedName name="_____________ORO10" localSheetId="6">#REF!</definedName>
    <definedName name="_____________ORO10" localSheetId="7">#REF!</definedName>
    <definedName name="_____________ORO10" localSheetId="19">#REF!</definedName>
    <definedName name="_____________ORO10">#REF!</definedName>
    <definedName name="_____________ORO11" localSheetId="6">#REF!</definedName>
    <definedName name="_____________ORO11" localSheetId="7">#REF!</definedName>
    <definedName name="_____________ORO11" localSheetId="19">#REF!</definedName>
    <definedName name="_____________ORO11">#REF!</definedName>
    <definedName name="_____________ORO12" localSheetId="6">#REF!</definedName>
    <definedName name="_____________ORO12" localSheetId="7">#REF!</definedName>
    <definedName name="_____________ORO12" localSheetId="19">#REF!</definedName>
    <definedName name="_____________ORO12">#REF!</definedName>
    <definedName name="_____________ORO13" localSheetId="6">#REF!</definedName>
    <definedName name="_____________ORO13" localSheetId="7">#REF!</definedName>
    <definedName name="_____________ORO13" localSheetId="19">#REF!</definedName>
    <definedName name="_____________ORO13">#REF!</definedName>
    <definedName name="_____________ORO14" localSheetId="6">#REF!</definedName>
    <definedName name="_____________ORO14" localSheetId="7">#REF!</definedName>
    <definedName name="_____________ORO14" localSheetId="19">#REF!</definedName>
    <definedName name="_____________ORO14">#REF!</definedName>
    <definedName name="_____________ORO15" localSheetId="6">#REF!</definedName>
    <definedName name="_____________ORO15" localSheetId="7">#REF!</definedName>
    <definedName name="_____________ORO15" localSheetId="19">#REF!</definedName>
    <definedName name="_____________ORO15">#REF!</definedName>
    <definedName name="_____________ORO16" localSheetId="6">#REF!</definedName>
    <definedName name="_____________ORO16" localSheetId="7">#REF!</definedName>
    <definedName name="_____________ORO16" localSheetId="19">#REF!</definedName>
    <definedName name="_____________ORO16">#REF!</definedName>
    <definedName name="_____________ORO17" localSheetId="6">#REF!</definedName>
    <definedName name="_____________ORO17" localSheetId="7">#REF!</definedName>
    <definedName name="_____________ORO17" localSheetId="19">#REF!</definedName>
    <definedName name="_____________ORO17">#REF!</definedName>
    <definedName name="_____________ORO18" localSheetId="6">#REF!</definedName>
    <definedName name="_____________ORO18" localSheetId="7">#REF!</definedName>
    <definedName name="_____________ORO18" localSheetId="19">#REF!</definedName>
    <definedName name="_____________ORO18">#REF!</definedName>
    <definedName name="_____________ORO19" localSheetId="6">#REF!</definedName>
    <definedName name="_____________ORO19" localSheetId="7">#REF!</definedName>
    <definedName name="_____________ORO19" localSheetId="19">#REF!</definedName>
    <definedName name="_____________ORO19">#REF!</definedName>
    <definedName name="____________apu1" localSheetId="6">[2]INSUMOS!#REF!</definedName>
    <definedName name="____________apu1" localSheetId="7">[2]INSUMOS!#REF!</definedName>
    <definedName name="____________apu1">[2]INSUMOS!#REF!</definedName>
    <definedName name="____________EXC6" localSheetId="6">#REF!</definedName>
    <definedName name="____________EXC6" localSheetId="7">#REF!</definedName>
    <definedName name="____________EXC6" localSheetId="19">#REF!</definedName>
    <definedName name="____________EXC6">#REF!</definedName>
    <definedName name="____________EXC7" localSheetId="6">#REF!</definedName>
    <definedName name="____________EXC7" localSheetId="7">#REF!</definedName>
    <definedName name="____________EXC7" localSheetId="19">#REF!</definedName>
    <definedName name="____________EXC7">#REF!</definedName>
    <definedName name="___________apu1" localSheetId="6">[2]INSUMOS!#REF!</definedName>
    <definedName name="___________apu1" localSheetId="7">[2]INSUMOS!#REF!</definedName>
    <definedName name="___________apu1">[2]INSUMOS!#REF!</definedName>
    <definedName name="___________tab1" localSheetId="6">#REF!</definedName>
    <definedName name="___________tab1" localSheetId="7">#REF!</definedName>
    <definedName name="___________tab1" localSheetId="19">#REF!</definedName>
    <definedName name="___________tab1">#REF!</definedName>
    <definedName name="___________tab2" localSheetId="6">#REF!</definedName>
    <definedName name="___________tab2" localSheetId="7">#REF!</definedName>
    <definedName name="___________tab2" localSheetId="19">#REF!</definedName>
    <definedName name="___________tab2">#REF!</definedName>
    <definedName name="___________tab3" localSheetId="6">#REF!</definedName>
    <definedName name="___________tab3" localSheetId="7">#REF!</definedName>
    <definedName name="___________tab3" localSheetId="19">#REF!</definedName>
    <definedName name="___________tab3">#REF!</definedName>
    <definedName name="___________TAB4" localSheetId="6">#REF!</definedName>
    <definedName name="___________TAB4" localSheetId="7">#REF!</definedName>
    <definedName name="___________TAB4" localSheetId="19">#REF!</definedName>
    <definedName name="___________TAB4">#REF!</definedName>
    <definedName name="__________apu1" localSheetId="6">[2]INSUMOS!#REF!</definedName>
    <definedName name="__________apu1" localSheetId="7">[2]INSUMOS!#REF!</definedName>
    <definedName name="__________apu1">[2]INSUMOS!#REF!</definedName>
    <definedName name="__________ORO10" localSheetId="6">#REF!</definedName>
    <definedName name="__________ORO10" localSheetId="7">#REF!</definedName>
    <definedName name="__________ORO10" localSheetId="19">#REF!</definedName>
    <definedName name="__________ORO10">#REF!</definedName>
    <definedName name="__________ORO11" localSheetId="6">#REF!</definedName>
    <definedName name="__________ORO11" localSheetId="7">#REF!</definedName>
    <definedName name="__________ORO11" localSheetId="19">#REF!</definedName>
    <definedName name="__________ORO11">#REF!</definedName>
    <definedName name="__________ORO12" localSheetId="6">#REF!</definedName>
    <definedName name="__________ORO12" localSheetId="7">#REF!</definedName>
    <definedName name="__________ORO12" localSheetId="19">#REF!</definedName>
    <definedName name="__________ORO12">#REF!</definedName>
    <definedName name="__________ORO13" localSheetId="6">#REF!</definedName>
    <definedName name="__________ORO13" localSheetId="7">#REF!</definedName>
    <definedName name="__________ORO13" localSheetId="19">#REF!</definedName>
    <definedName name="__________ORO13">#REF!</definedName>
    <definedName name="__________ORO14" localSheetId="6">#REF!</definedName>
    <definedName name="__________ORO14" localSheetId="7">#REF!</definedName>
    <definedName name="__________ORO14" localSheetId="19">#REF!</definedName>
    <definedName name="__________ORO14">#REF!</definedName>
    <definedName name="__________ORO15" localSheetId="6">#REF!</definedName>
    <definedName name="__________ORO15" localSheetId="7">#REF!</definedName>
    <definedName name="__________ORO15" localSheetId="19">#REF!</definedName>
    <definedName name="__________ORO15">#REF!</definedName>
    <definedName name="__________ORO16" localSheetId="6">#REF!</definedName>
    <definedName name="__________ORO16" localSheetId="7">#REF!</definedName>
    <definedName name="__________ORO16" localSheetId="19">#REF!</definedName>
    <definedName name="__________ORO16">#REF!</definedName>
    <definedName name="__________ORO17" localSheetId="6">#REF!</definedName>
    <definedName name="__________ORO17" localSheetId="7">#REF!</definedName>
    <definedName name="__________ORO17" localSheetId="19">#REF!</definedName>
    <definedName name="__________ORO17">#REF!</definedName>
    <definedName name="__________ORO18" localSheetId="6">#REF!</definedName>
    <definedName name="__________ORO18" localSheetId="7">#REF!</definedName>
    <definedName name="__________ORO18" localSheetId="19">#REF!</definedName>
    <definedName name="__________ORO18">#REF!</definedName>
    <definedName name="__________ORO19" localSheetId="6">#REF!</definedName>
    <definedName name="__________ORO19" localSheetId="7">#REF!</definedName>
    <definedName name="__________ORO19" localSheetId="19">#REF!</definedName>
    <definedName name="__________ORO19">#REF!</definedName>
    <definedName name="__________tab1" localSheetId="6">#REF!</definedName>
    <definedName name="__________tab1" localSheetId="7">#REF!</definedName>
    <definedName name="__________tab1" localSheetId="19">#REF!</definedName>
    <definedName name="__________tab1">#REF!</definedName>
    <definedName name="__________tab2" localSheetId="6">#REF!</definedName>
    <definedName name="__________tab2" localSheetId="7">#REF!</definedName>
    <definedName name="__________tab2" localSheetId="19">#REF!</definedName>
    <definedName name="__________tab2">#REF!</definedName>
    <definedName name="__________tab3" localSheetId="6">#REF!</definedName>
    <definedName name="__________tab3" localSheetId="7">#REF!</definedName>
    <definedName name="__________tab3" localSheetId="19">#REF!</definedName>
    <definedName name="__________tab3">#REF!</definedName>
    <definedName name="__________TAB4" localSheetId="6">#REF!</definedName>
    <definedName name="__________TAB4" localSheetId="7">#REF!</definedName>
    <definedName name="__________TAB4" localSheetId="19">#REF!</definedName>
    <definedName name="__________TAB4">#REF!</definedName>
    <definedName name="_________AFC1" localSheetId="10">[5]INV!$A$25:$D$28</definedName>
    <definedName name="_________AFC1">[5]INV!$A$25:$D$28</definedName>
    <definedName name="_________AFC3" localSheetId="10">[5]INV!$F$25:$I$28</definedName>
    <definedName name="_________AFC3">[5]INV!$F$25:$I$28</definedName>
    <definedName name="_________AFC5" localSheetId="10">[5]INV!$K$25:$N$28</definedName>
    <definedName name="_________AFC5">[5]INV!$K$25:$N$28</definedName>
    <definedName name="_________apu1" localSheetId="6">[2]INSUMOS!#REF!</definedName>
    <definedName name="_________apu1" localSheetId="7">[2]INSUMOS!#REF!</definedName>
    <definedName name="_________apu1">[2]INSUMOS!#REF!</definedName>
    <definedName name="_________BGC1" localSheetId="10">[5]INV!$A$5:$D$8</definedName>
    <definedName name="_________BGC1">[5]INV!$A$5:$D$8</definedName>
    <definedName name="_________BGC3" localSheetId="10">[5]INV!$F$5:$I$8</definedName>
    <definedName name="_________BGC3">[5]INV!$F$5:$I$8</definedName>
    <definedName name="_________BGC5" localSheetId="10">[5]INV!$K$5:$N$8</definedName>
    <definedName name="_________BGC5">[5]INV!$K$5:$N$8</definedName>
    <definedName name="_________CAC1" localSheetId="10">[5]INV!$A$19:$D$22</definedName>
    <definedName name="_________CAC1">[5]INV!$A$19:$D$22</definedName>
    <definedName name="_________CAC3" localSheetId="10">[5]INV!$F$19:$I$22</definedName>
    <definedName name="_________CAC3">[5]INV!$F$19:$I$22</definedName>
    <definedName name="_________CAC5" localSheetId="10">[5]INV!$K$19:$N$22</definedName>
    <definedName name="_________CAC5">[5]INV!$K$19:$N$22</definedName>
    <definedName name="_________EST10" localSheetId="6">#REF!</definedName>
    <definedName name="_________EST10" localSheetId="7">#REF!</definedName>
    <definedName name="_________EST10" localSheetId="10">#REF!</definedName>
    <definedName name="_________EST10" localSheetId="19">#REF!</definedName>
    <definedName name="_________EST10">#REF!</definedName>
    <definedName name="_________EST11" localSheetId="6">#REF!</definedName>
    <definedName name="_________EST11" localSheetId="7">#REF!</definedName>
    <definedName name="_________EST11" localSheetId="10">#REF!</definedName>
    <definedName name="_________EST11" localSheetId="19">#REF!</definedName>
    <definedName name="_________EST11">#REF!</definedName>
    <definedName name="_________EST12" localSheetId="6">#REF!</definedName>
    <definedName name="_________EST12" localSheetId="7">#REF!</definedName>
    <definedName name="_________EST12" localSheetId="10">#REF!</definedName>
    <definedName name="_________EST12" localSheetId="19">#REF!</definedName>
    <definedName name="_________EST12">#REF!</definedName>
    <definedName name="_________EST13" localSheetId="6">#REF!</definedName>
    <definedName name="_________EST13" localSheetId="7">#REF!</definedName>
    <definedName name="_________EST13" localSheetId="19">#REF!</definedName>
    <definedName name="_________EST13">#REF!</definedName>
    <definedName name="_________EST14" localSheetId="6">#REF!</definedName>
    <definedName name="_________EST14" localSheetId="7">#REF!</definedName>
    <definedName name="_________EST14" localSheetId="19">#REF!</definedName>
    <definedName name="_________EST14">#REF!</definedName>
    <definedName name="_________EST16" localSheetId="6">#REF!</definedName>
    <definedName name="_________EST16" localSheetId="7">#REF!</definedName>
    <definedName name="_________EST16" localSheetId="19">#REF!</definedName>
    <definedName name="_________EST16">#REF!</definedName>
    <definedName name="_________EST17" localSheetId="6">#REF!</definedName>
    <definedName name="_________EST17" localSheetId="7">#REF!</definedName>
    <definedName name="_________EST17" localSheetId="19">#REF!</definedName>
    <definedName name="_________EST17">#REF!</definedName>
    <definedName name="_________EST18" localSheetId="6">#REF!</definedName>
    <definedName name="_________EST18" localSheetId="7">#REF!</definedName>
    <definedName name="_________EST18" localSheetId="19">#REF!</definedName>
    <definedName name="_________EST18">#REF!</definedName>
    <definedName name="_________EST19" localSheetId="6">#REF!</definedName>
    <definedName name="_________EST19" localSheetId="7">#REF!</definedName>
    <definedName name="_________EST19" localSheetId="19">#REF!</definedName>
    <definedName name="_________EST19">#REF!</definedName>
    <definedName name="_________EST2" localSheetId="6">#REF!</definedName>
    <definedName name="_________EST2" localSheetId="7">#REF!</definedName>
    <definedName name="_________EST2" localSheetId="19">#REF!</definedName>
    <definedName name="_________EST2">#REF!</definedName>
    <definedName name="_________EST3" localSheetId="6">#REF!</definedName>
    <definedName name="_________EST3" localSheetId="7">#REF!</definedName>
    <definedName name="_________EST3" localSheetId="19">#REF!</definedName>
    <definedName name="_________EST3">#REF!</definedName>
    <definedName name="_________EST4" localSheetId="6">#REF!</definedName>
    <definedName name="_________EST4" localSheetId="7">#REF!</definedName>
    <definedName name="_________EST4" localSheetId="19">#REF!</definedName>
    <definedName name="_________EST4">#REF!</definedName>
    <definedName name="_________EST5" localSheetId="6">#REF!</definedName>
    <definedName name="_________EST5" localSheetId="7">#REF!</definedName>
    <definedName name="_________EST5" localSheetId="19">#REF!</definedName>
    <definedName name="_________EST5">#REF!</definedName>
    <definedName name="_________EST6" localSheetId="6">#REF!</definedName>
    <definedName name="_________EST6" localSheetId="7">#REF!</definedName>
    <definedName name="_________EST6" localSheetId="19">#REF!</definedName>
    <definedName name="_________EST6">#REF!</definedName>
    <definedName name="_________EST7" localSheetId="6">#REF!</definedName>
    <definedName name="_________EST7" localSheetId="7">#REF!</definedName>
    <definedName name="_________EST7" localSheetId="19">#REF!</definedName>
    <definedName name="_________EST7">#REF!</definedName>
    <definedName name="_________EST8" localSheetId="6">#REF!</definedName>
    <definedName name="_________EST8" localSheetId="7">#REF!</definedName>
    <definedName name="_________EST8" localSheetId="19">#REF!</definedName>
    <definedName name="_________EST8">#REF!</definedName>
    <definedName name="_________EST9" localSheetId="6">#REF!</definedName>
    <definedName name="_________EST9" localSheetId="7">#REF!</definedName>
    <definedName name="_________EST9" localSheetId="19">#REF!</definedName>
    <definedName name="_________EST9">#REF!</definedName>
    <definedName name="_________EXC1" localSheetId="6">#REF!</definedName>
    <definedName name="_________EXC1" localSheetId="7">#REF!</definedName>
    <definedName name="_________EXC1" localSheetId="19">#REF!</definedName>
    <definedName name="_________EXC1">#REF!</definedName>
    <definedName name="_________EXC10" localSheetId="6">#REF!</definedName>
    <definedName name="_________EXC10" localSheetId="7">#REF!</definedName>
    <definedName name="_________EXC10" localSheetId="19">#REF!</definedName>
    <definedName name="_________EXC10">#REF!</definedName>
    <definedName name="_________EXC11" localSheetId="6">#REF!</definedName>
    <definedName name="_________EXC11" localSheetId="7">#REF!</definedName>
    <definedName name="_________EXC11" localSheetId="19">#REF!</definedName>
    <definedName name="_________EXC11">#REF!</definedName>
    <definedName name="_________EXC12" localSheetId="6">#REF!</definedName>
    <definedName name="_________EXC12" localSheetId="7">#REF!</definedName>
    <definedName name="_________EXC12" localSheetId="19">#REF!</definedName>
    <definedName name="_________EXC12">#REF!</definedName>
    <definedName name="_________EXC2" localSheetId="6">#REF!</definedName>
    <definedName name="_________EXC2" localSheetId="7">#REF!</definedName>
    <definedName name="_________EXC2" localSheetId="19">#REF!</definedName>
    <definedName name="_________EXC2">#REF!</definedName>
    <definedName name="_________EXC3" localSheetId="6">#REF!</definedName>
    <definedName name="_________EXC3" localSheetId="7">#REF!</definedName>
    <definedName name="_________EXC3" localSheetId="19">#REF!</definedName>
    <definedName name="_________EXC3">#REF!</definedName>
    <definedName name="_________EXC4" localSheetId="6">#REF!</definedName>
    <definedName name="_________EXC4" localSheetId="7">#REF!</definedName>
    <definedName name="_________EXC4" localSheetId="19">#REF!</definedName>
    <definedName name="_________EXC4">#REF!</definedName>
    <definedName name="_________EXC5" localSheetId="6">#REF!</definedName>
    <definedName name="_________EXC5" localSheetId="7">#REF!</definedName>
    <definedName name="_________EXC5" localSheetId="19">#REF!</definedName>
    <definedName name="_________EXC5">#REF!</definedName>
    <definedName name="_________EXC8" localSheetId="6">#REF!</definedName>
    <definedName name="_________EXC8" localSheetId="7">#REF!</definedName>
    <definedName name="_________EXC8" localSheetId="19">#REF!</definedName>
    <definedName name="_________EXC8">#REF!</definedName>
    <definedName name="_________EXC9" localSheetId="6">#REF!</definedName>
    <definedName name="_________EXC9" localSheetId="7">#REF!</definedName>
    <definedName name="_________EXC9" localSheetId="19">#REF!</definedName>
    <definedName name="_________EXC9">#REF!</definedName>
    <definedName name="_________PJ50" localSheetId="6">#REF!</definedName>
    <definedName name="_________PJ50" localSheetId="7">#REF!</definedName>
    <definedName name="_________PJ50" localSheetId="10">#REF!</definedName>
    <definedName name="_________PJ50" localSheetId="19">#N/A</definedName>
    <definedName name="_________PJ50">#REF!</definedName>
    <definedName name="_________PMT5671" localSheetId="6">[6]MEMORIAS!#REF!</definedName>
    <definedName name="_________PMT5671" localSheetId="7">[6]MEMORIAS!#REF!</definedName>
    <definedName name="_________PMT5671">[6]MEMORIAS!#REF!</definedName>
    <definedName name="_________PMT5805" localSheetId="6">[6]MEMORIAS!#REF!</definedName>
    <definedName name="_________PMT5805" localSheetId="7">[6]MEMORIAS!#REF!</definedName>
    <definedName name="_________PMT5805">[6]MEMORIAS!#REF!</definedName>
    <definedName name="_________PMT5806" localSheetId="6">[6]MEMORIAS!#REF!</definedName>
    <definedName name="_________PMT5806" localSheetId="7">[6]MEMORIAS!#REF!</definedName>
    <definedName name="_________PMT5806">[6]MEMORIAS!#REF!</definedName>
    <definedName name="_________PMT5815" localSheetId="6">[6]MEMORIAS!#REF!</definedName>
    <definedName name="_________PMT5815" localSheetId="7">[6]MEMORIAS!#REF!</definedName>
    <definedName name="_________PMT5815">[6]MEMORIAS!#REF!</definedName>
    <definedName name="_________PMT5820" localSheetId="6">[6]MEMORIAS!#REF!</definedName>
    <definedName name="_________PMT5820" localSheetId="7">[6]MEMORIAS!#REF!</definedName>
    <definedName name="_________PMT5820">[6]MEMORIAS!#REF!</definedName>
    <definedName name="_________SBC1" localSheetId="10">[5]INV!$A$12:$D$15</definedName>
    <definedName name="_________SBC1">[5]INV!$A$12:$D$15</definedName>
    <definedName name="_________SBC3" localSheetId="10">[5]INV!$F$12:$I$15</definedName>
    <definedName name="_________SBC3">[5]INV!$F$12:$I$15</definedName>
    <definedName name="_________SBC5" localSheetId="10">[5]INV!$K$12:$N$15</definedName>
    <definedName name="_________SBC5">[5]INV!$K$12:$N$15</definedName>
    <definedName name="________AFC1" localSheetId="10">[5]INV!$A$25:$D$28</definedName>
    <definedName name="________AFC1">[5]INV!$A$25:$D$28</definedName>
    <definedName name="________AFC3" localSheetId="10">[5]INV!$F$25:$I$28</definedName>
    <definedName name="________AFC3">[5]INV!$F$25:$I$28</definedName>
    <definedName name="________AFC5" localSheetId="10">[5]INV!$K$25:$N$28</definedName>
    <definedName name="________AFC5">[5]INV!$K$25:$N$28</definedName>
    <definedName name="________aiu2">[7]AIU!$J$105</definedName>
    <definedName name="________apu1" localSheetId="6">[2]INSUMOS!#REF!</definedName>
    <definedName name="________apu1" localSheetId="7">[2]INSUMOS!#REF!</definedName>
    <definedName name="________apu1">[2]INSUMOS!#REF!</definedName>
    <definedName name="________BGC1" localSheetId="10">[5]INV!$A$5:$D$8</definedName>
    <definedName name="________BGC1">[5]INV!$A$5:$D$8</definedName>
    <definedName name="________BGC3" localSheetId="10">[5]INV!$F$5:$I$8</definedName>
    <definedName name="________BGC3">[5]INV!$F$5:$I$8</definedName>
    <definedName name="________BGC5" localSheetId="10">[5]INV!$K$5:$N$8</definedName>
    <definedName name="________BGC5">[5]INV!$K$5:$N$8</definedName>
    <definedName name="________CAC1" localSheetId="10">[5]INV!$A$19:$D$22</definedName>
    <definedName name="________CAC1">[5]INV!$A$19:$D$22</definedName>
    <definedName name="________CAC3" localSheetId="10">[5]INV!$F$19:$I$22</definedName>
    <definedName name="________CAC3">[5]INV!$F$19:$I$22</definedName>
    <definedName name="________CAC5" localSheetId="10">[5]INV!$K$19:$N$22</definedName>
    <definedName name="________CAC5">[5]INV!$K$19:$N$22</definedName>
    <definedName name="________EST1" localSheetId="6">#REF!</definedName>
    <definedName name="________EST1" localSheetId="7">#REF!</definedName>
    <definedName name="________EST1" localSheetId="10">#REF!</definedName>
    <definedName name="________EST1" localSheetId="19">#REF!</definedName>
    <definedName name="________EST1">#REF!</definedName>
    <definedName name="________EST10" localSheetId="6">#REF!</definedName>
    <definedName name="________EST10" localSheetId="7">#REF!</definedName>
    <definedName name="________EST10" localSheetId="10">#REF!</definedName>
    <definedName name="________EST10" localSheetId="19">#REF!</definedName>
    <definedName name="________EST10">#REF!</definedName>
    <definedName name="________EST11" localSheetId="6">#REF!</definedName>
    <definedName name="________EST11" localSheetId="7">#REF!</definedName>
    <definedName name="________EST11" localSheetId="19">#REF!</definedName>
    <definedName name="________EST11">#REF!</definedName>
    <definedName name="________EST12" localSheetId="6">#REF!</definedName>
    <definedName name="________EST12" localSheetId="7">#REF!</definedName>
    <definedName name="________EST12" localSheetId="19">#REF!</definedName>
    <definedName name="________EST12">#REF!</definedName>
    <definedName name="________EST13" localSheetId="6">#REF!</definedName>
    <definedName name="________EST13" localSheetId="7">#REF!</definedName>
    <definedName name="________EST13" localSheetId="19">#REF!</definedName>
    <definedName name="________EST13">#REF!</definedName>
    <definedName name="________EST14" localSheetId="6">#REF!</definedName>
    <definedName name="________EST14" localSheetId="7">#REF!</definedName>
    <definedName name="________EST14" localSheetId="19">#REF!</definedName>
    <definedName name="________EST14">#REF!</definedName>
    <definedName name="________EST15" localSheetId="6">#REF!</definedName>
    <definedName name="________EST15" localSheetId="7">#REF!</definedName>
    <definedName name="________EST15" localSheetId="19">#REF!</definedName>
    <definedName name="________EST15">#REF!</definedName>
    <definedName name="________EST16" localSheetId="6">#REF!</definedName>
    <definedName name="________EST16" localSheetId="7">#REF!</definedName>
    <definedName name="________EST16" localSheetId="19">#REF!</definedName>
    <definedName name="________EST16">#REF!</definedName>
    <definedName name="________EST17" localSheetId="6">#REF!</definedName>
    <definedName name="________EST17" localSheetId="7">#REF!</definedName>
    <definedName name="________EST17" localSheetId="19">#REF!</definedName>
    <definedName name="________EST17">#REF!</definedName>
    <definedName name="________EST18" localSheetId="6">#REF!</definedName>
    <definedName name="________EST18" localSheetId="7">#REF!</definedName>
    <definedName name="________EST18" localSheetId="19">#REF!</definedName>
    <definedName name="________EST18">#REF!</definedName>
    <definedName name="________EST19" localSheetId="6">#REF!</definedName>
    <definedName name="________EST19" localSheetId="7">#REF!</definedName>
    <definedName name="________EST19" localSheetId="19">#REF!</definedName>
    <definedName name="________EST19">#REF!</definedName>
    <definedName name="________EST2" localSheetId="6">#REF!</definedName>
    <definedName name="________EST2" localSheetId="7">#REF!</definedName>
    <definedName name="________EST2" localSheetId="19">#REF!</definedName>
    <definedName name="________EST2">#REF!</definedName>
    <definedName name="________EST3" localSheetId="6">#REF!</definedName>
    <definedName name="________EST3" localSheetId="7">#REF!</definedName>
    <definedName name="________EST3" localSheetId="19">#REF!</definedName>
    <definedName name="________EST3">#REF!</definedName>
    <definedName name="________EST4" localSheetId="6">#REF!</definedName>
    <definedName name="________EST4" localSheetId="7">#REF!</definedName>
    <definedName name="________EST4" localSheetId="19">#REF!</definedName>
    <definedName name="________EST4">#REF!</definedName>
    <definedName name="________EST5" localSheetId="6">#REF!</definedName>
    <definedName name="________EST5" localSheetId="7">#REF!</definedName>
    <definedName name="________EST5" localSheetId="19">#REF!</definedName>
    <definedName name="________EST5">#REF!</definedName>
    <definedName name="________EST6" localSheetId="6">#REF!</definedName>
    <definedName name="________EST6" localSheetId="7">#REF!</definedName>
    <definedName name="________EST6" localSheetId="19">#REF!</definedName>
    <definedName name="________EST6">#REF!</definedName>
    <definedName name="________EST7" localSheetId="6">#REF!</definedName>
    <definedName name="________EST7" localSheetId="7">#REF!</definedName>
    <definedName name="________EST7" localSheetId="19">#REF!</definedName>
    <definedName name="________EST7">#REF!</definedName>
    <definedName name="________EST8" localSheetId="6">#REF!</definedName>
    <definedName name="________EST8" localSheetId="7">#REF!</definedName>
    <definedName name="________EST8" localSheetId="19">#REF!</definedName>
    <definedName name="________EST8">#REF!</definedName>
    <definedName name="________EST9" localSheetId="6">#REF!</definedName>
    <definedName name="________EST9" localSheetId="7">#REF!</definedName>
    <definedName name="________EST9" localSheetId="19">#REF!</definedName>
    <definedName name="________EST9">#REF!</definedName>
    <definedName name="________EXC1" localSheetId="6">#REF!</definedName>
    <definedName name="________EXC1" localSheetId="7">#REF!</definedName>
    <definedName name="________EXC1" localSheetId="19">#REF!</definedName>
    <definedName name="________EXC1">#REF!</definedName>
    <definedName name="________EXC10" localSheetId="6">#REF!</definedName>
    <definedName name="________EXC10" localSheetId="7">#REF!</definedName>
    <definedName name="________EXC10" localSheetId="19">#REF!</definedName>
    <definedName name="________EXC10">#REF!</definedName>
    <definedName name="________EXC11" localSheetId="6">#REF!</definedName>
    <definedName name="________EXC11" localSheetId="7">#REF!</definedName>
    <definedName name="________EXC11" localSheetId="19">#REF!</definedName>
    <definedName name="________EXC11">#REF!</definedName>
    <definedName name="________EXC12" localSheetId="6">#REF!</definedName>
    <definedName name="________EXC12" localSheetId="7">#REF!</definedName>
    <definedName name="________EXC12" localSheetId="19">#REF!</definedName>
    <definedName name="________EXC12">#REF!</definedName>
    <definedName name="________EXC2" localSheetId="6">#REF!</definedName>
    <definedName name="________EXC2" localSheetId="7">#REF!</definedName>
    <definedName name="________EXC2" localSheetId="19">#REF!</definedName>
    <definedName name="________EXC2">#REF!</definedName>
    <definedName name="________EXC3" localSheetId="6">#REF!</definedName>
    <definedName name="________EXC3" localSheetId="7">#REF!</definedName>
    <definedName name="________EXC3" localSheetId="19">#REF!</definedName>
    <definedName name="________EXC3">#REF!</definedName>
    <definedName name="________EXC4" localSheetId="6">#REF!</definedName>
    <definedName name="________EXC4" localSheetId="7">#REF!</definedName>
    <definedName name="________EXC4" localSheetId="19">#REF!</definedName>
    <definedName name="________EXC4">#REF!</definedName>
    <definedName name="________EXC5" localSheetId="6">#REF!</definedName>
    <definedName name="________EXC5" localSheetId="7">#REF!</definedName>
    <definedName name="________EXC5" localSheetId="19">#REF!</definedName>
    <definedName name="________EXC5">#REF!</definedName>
    <definedName name="________EXC6" localSheetId="6">#REF!</definedName>
    <definedName name="________EXC6" localSheetId="7">#REF!</definedName>
    <definedName name="________EXC6" localSheetId="19">#REF!</definedName>
    <definedName name="________EXC6">#REF!</definedName>
    <definedName name="________EXC7" localSheetId="6">#REF!</definedName>
    <definedName name="________EXC7" localSheetId="7">#REF!</definedName>
    <definedName name="________EXC7" localSheetId="19">#REF!</definedName>
    <definedName name="________EXC7">#REF!</definedName>
    <definedName name="________EXC8" localSheetId="6">#REF!</definedName>
    <definedName name="________EXC8" localSheetId="7">#REF!</definedName>
    <definedName name="________EXC8" localSheetId="19">#REF!</definedName>
    <definedName name="________EXC8">#REF!</definedName>
    <definedName name="________EXC9" localSheetId="6">#REF!</definedName>
    <definedName name="________EXC9" localSheetId="7">#REF!</definedName>
    <definedName name="________EXC9" localSheetId="19">#REF!</definedName>
    <definedName name="________EXC9">#REF!</definedName>
    <definedName name="________MA2">#N/A</definedName>
    <definedName name="________PJ50" localSheetId="6">#REF!</definedName>
    <definedName name="________PJ50" localSheetId="7">#REF!</definedName>
    <definedName name="________PJ50" localSheetId="10">#REF!</definedName>
    <definedName name="________PJ50" localSheetId="19">#N/A</definedName>
    <definedName name="________PJ50">#REF!</definedName>
    <definedName name="________SBC1" localSheetId="10">[5]INV!$A$12:$D$15</definedName>
    <definedName name="________SBC1">[5]INV!$A$12:$D$15</definedName>
    <definedName name="________SBC3" localSheetId="10">[5]INV!$F$12:$I$15</definedName>
    <definedName name="________SBC3">[5]INV!$F$12:$I$15</definedName>
    <definedName name="________SBC5" localSheetId="10">[5]INV!$K$12:$N$15</definedName>
    <definedName name="________SBC5">[5]INV!$K$12:$N$15</definedName>
    <definedName name="_______AFC1" localSheetId="10">[5]INV!$A$25:$D$28</definedName>
    <definedName name="_______AFC1">[5]INV!$A$25:$D$28</definedName>
    <definedName name="_______AFC3" localSheetId="10">[5]INV!$F$25:$I$28</definedName>
    <definedName name="_______AFC3">[5]INV!$F$25:$I$28</definedName>
    <definedName name="_______AFC5" localSheetId="10">[5]INV!$K$25:$N$28</definedName>
    <definedName name="_______AFC5">[5]INV!$K$25:$N$28</definedName>
    <definedName name="_______apu1" localSheetId="6">[2]INSUMOS!#REF!</definedName>
    <definedName name="_______apu1" localSheetId="7">[2]INSUMOS!#REF!</definedName>
    <definedName name="_______apu1">[2]INSUMOS!#REF!</definedName>
    <definedName name="_______BGC1" localSheetId="10">[5]INV!$A$5:$D$8</definedName>
    <definedName name="_______BGC1">[5]INV!$A$5:$D$8</definedName>
    <definedName name="_______BGC3" localSheetId="10">[5]INV!$F$5:$I$8</definedName>
    <definedName name="_______BGC3">[5]INV!$F$5:$I$8</definedName>
    <definedName name="_______BGC5" localSheetId="10">[5]INV!$K$5:$N$8</definedName>
    <definedName name="_______BGC5">[5]INV!$K$5:$N$8</definedName>
    <definedName name="_______CAC1" localSheetId="10">[5]INV!$A$19:$D$22</definedName>
    <definedName name="_______CAC1">[5]INV!$A$19:$D$22</definedName>
    <definedName name="_______CAC3" localSheetId="10">[5]INV!$F$19:$I$22</definedName>
    <definedName name="_______CAC3">[5]INV!$F$19:$I$22</definedName>
    <definedName name="_______CAC5" localSheetId="10">[5]INV!$K$19:$N$22</definedName>
    <definedName name="_______CAC5">[5]INV!$K$19:$N$22</definedName>
    <definedName name="_______EST1" localSheetId="6">#REF!</definedName>
    <definedName name="_______EST1" localSheetId="7">#REF!</definedName>
    <definedName name="_______EST1" localSheetId="10">#REF!</definedName>
    <definedName name="_______EST1" localSheetId="19">#REF!</definedName>
    <definedName name="_______EST1">#REF!</definedName>
    <definedName name="_______EST10" localSheetId="6">#REF!</definedName>
    <definedName name="_______EST10" localSheetId="7">#REF!</definedName>
    <definedName name="_______EST10" localSheetId="10">#REF!</definedName>
    <definedName name="_______EST10" localSheetId="19">#REF!</definedName>
    <definedName name="_______EST10">#REF!</definedName>
    <definedName name="_______EST11" localSheetId="6">#REF!</definedName>
    <definedName name="_______EST11" localSheetId="7">#REF!</definedName>
    <definedName name="_______EST11" localSheetId="10">#REF!</definedName>
    <definedName name="_______EST11" localSheetId="19">#REF!</definedName>
    <definedName name="_______EST11">#REF!</definedName>
    <definedName name="_______EST12" localSheetId="6">#REF!</definedName>
    <definedName name="_______EST12" localSheetId="7">#REF!</definedName>
    <definedName name="_______EST12" localSheetId="19">#REF!</definedName>
    <definedName name="_______EST12">#REF!</definedName>
    <definedName name="_______EST13" localSheetId="6">#REF!</definedName>
    <definedName name="_______EST13" localSheetId="7">#REF!</definedName>
    <definedName name="_______EST13" localSheetId="19">#REF!</definedName>
    <definedName name="_______EST13">#REF!</definedName>
    <definedName name="_______EST14" localSheetId="6">#REF!</definedName>
    <definedName name="_______EST14" localSheetId="7">#REF!</definedName>
    <definedName name="_______EST14" localSheetId="19">#REF!</definedName>
    <definedName name="_______EST14">#REF!</definedName>
    <definedName name="_______EST15" localSheetId="6">#REF!</definedName>
    <definedName name="_______EST15" localSheetId="7">#REF!</definedName>
    <definedName name="_______EST15" localSheetId="19">#REF!</definedName>
    <definedName name="_______EST15">#REF!</definedName>
    <definedName name="_______EST16" localSheetId="6">#REF!</definedName>
    <definedName name="_______EST16" localSheetId="7">#REF!</definedName>
    <definedName name="_______EST16" localSheetId="19">#REF!</definedName>
    <definedName name="_______EST16">#REF!</definedName>
    <definedName name="_______EST17" localSheetId="6">#REF!</definedName>
    <definedName name="_______EST17" localSheetId="7">#REF!</definedName>
    <definedName name="_______EST17" localSheetId="19">#REF!</definedName>
    <definedName name="_______EST17">#REF!</definedName>
    <definedName name="_______EST18" localSheetId="6">#REF!</definedName>
    <definedName name="_______EST18" localSheetId="7">#REF!</definedName>
    <definedName name="_______EST18" localSheetId="19">#REF!</definedName>
    <definedName name="_______EST18">#REF!</definedName>
    <definedName name="_______EST19" localSheetId="6">#REF!</definedName>
    <definedName name="_______EST19" localSheetId="7">#REF!</definedName>
    <definedName name="_______EST19" localSheetId="19">#REF!</definedName>
    <definedName name="_______EST19">#REF!</definedName>
    <definedName name="_______EST2" localSheetId="6">#REF!</definedName>
    <definedName name="_______EST2" localSheetId="7">#REF!</definedName>
    <definedName name="_______EST2" localSheetId="19">#REF!</definedName>
    <definedName name="_______EST2">#REF!</definedName>
    <definedName name="_______EST3" localSheetId="6">#REF!</definedName>
    <definedName name="_______EST3" localSheetId="7">#REF!</definedName>
    <definedName name="_______EST3" localSheetId="19">#REF!</definedName>
    <definedName name="_______EST3">#REF!</definedName>
    <definedName name="_______EST4" localSheetId="6">#REF!</definedName>
    <definedName name="_______EST4" localSheetId="7">#REF!</definedName>
    <definedName name="_______EST4" localSheetId="19">#REF!</definedName>
    <definedName name="_______EST4">#REF!</definedName>
    <definedName name="_______EST5" localSheetId="6">#REF!</definedName>
    <definedName name="_______EST5" localSheetId="7">#REF!</definedName>
    <definedName name="_______EST5" localSheetId="19">#REF!</definedName>
    <definedName name="_______EST5">#REF!</definedName>
    <definedName name="_______EST6" localSheetId="6">#REF!</definedName>
    <definedName name="_______EST6" localSheetId="7">#REF!</definedName>
    <definedName name="_______EST6" localSheetId="19">#REF!</definedName>
    <definedName name="_______EST6">#REF!</definedName>
    <definedName name="_______EST7" localSheetId="6">#REF!</definedName>
    <definedName name="_______EST7" localSheetId="7">#REF!</definedName>
    <definedName name="_______EST7" localSheetId="19">#REF!</definedName>
    <definedName name="_______EST7">#REF!</definedName>
    <definedName name="_______EST8" localSheetId="6">#REF!</definedName>
    <definedName name="_______EST8" localSheetId="7">#REF!</definedName>
    <definedName name="_______EST8" localSheetId="19">#REF!</definedName>
    <definedName name="_______EST8">#REF!</definedName>
    <definedName name="_______EST9" localSheetId="6">#REF!</definedName>
    <definedName name="_______EST9" localSheetId="7">#REF!</definedName>
    <definedName name="_______EST9" localSheetId="19">#REF!</definedName>
    <definedName name="_______EST9">#REF!</definedName>
    <definedName name="_______EXC1" localSheetId="6">#REF!</definedName>
    <definedName name="_______EXC1" localSheetId="7">#REF!</definedName>
    <definedName name="_______EXC1" localSheetId="19">#REF!</definedName>
    <definedName name="_______EXC1">#REF!</definedName>
    <definedName name="_______EXC10" localSheetId="6">#REF!</definedName>
    <definedName name="_______EXC10" localSheetId="7">#REF!</definedName>
    <definedName name="_______EXC10" localSheetId="19">#REF!</definedName>
    <definedName name="_______EXC10">#REF!</definedName>
    <definedName name="_______EXC11" localSheetId="6">#REF!</definedName>
    <definedName name="_______EXC11" localSheetId="7">#REF!</definedName>
    <definedName name="_______EXC11" localSheetId="19">#REF!</definedName>
    <definedName name="_______EXC11">#REF!</definedName>
    <definedName name="_______EXC12" localSheetId="6">#REF!</definedName>
    <definedName name="_______EXC12" localSheetId="7">#REF!</definedName>
    <definedName name="_______EXC12" localSheetId="19">#REF!</definedName>
    <definedName name="_______EXC12">#REF!</definedName>
    <definedName name="_______EXC2" localSheetId="6">#REF!</definedName>
    <definedName name="_______EXC2" localSheetId="7">#REF!</definedName>
    <definedName name="_______EXC2" localSheetId="19">#REF!</definedName>
    <definedName name="_______EXC2">#REF!</definedName>
    <definedName name="_______EXC3" localSheetId="6">#REF!</definedName>
    <definedName name="_______EXC3" localSheetId="7">#REF!</definedName>
    <definedName name="_______EXC3" localSheetId="19">#REF!</definedName>
    <definedName name="_______EXC3">#REF!</definedName>
    <definedName name="_______EXC4" localSheetId="6">#REF!</definedName>
    <definedName name="_______EXC4" localSheetId="7">#REF!</definedName>
    <definedName name="_______EXC4" localSheetId="19">#REF!</definedName>
    <definedName name="_______EXC4">#REF!</definedName>
    <definedName name="_______EXC5" localSheetId="6">#REF!</definedName>
    <definedName name="_______EXC5" localSheetId="7">#REF!</definedName>
    <definedName name="_______EXC5" localSheetId="19">#REF!</definedName>
    <definedName name="_______EXC5">#REF!</definedName>
    <definedName name="_______EXC6" localSheetId="6">#REF!</definedName>
    <definedName name="_______EXC6" localSheetId="7">#REF!</definedName>
    <definedName name="_______EXC6" localSheetId="19">#REF!</definedName>
    <definedName name="_______EXC6">#REF!</definedName>
    <definedName name="_______EXC7" localSheetId="6">#REF!</definedName>
    <definedName name="_______EXC7" localSheetId="7">#REF!</definedName>
    <definedName name="_______EXC7" localSheetId="19">#REF!</definedName>
    <definedName name="_______EXC7">#REF!</definedName>
    <definedName name="_______EXC8" localSheetId="6">#REF!</definedName>
    <definedName name="_______EXC8" localSheetId="7">#REF!</definedName>
    <definedName name="_______EXC8" localSheetId="19">#REF!</definedName>
    <definedName name="_______EXC8">#REF!</definedName>
    <definedName name="_______EXC9" localSheetId="6">#REF!</definedName>
    <definedName name="_______EXC9" localSheetId="7">#REF!</definedName>
    <definedName name="_______EXC9" localSheetId="19">#REF!</definedName>
    <definedName name="_______EXC9">#REF!</definedName>
    <definedName name="_______MA2">#N/A</definedName>
    <definedName name="_______PJ50" localSheetId="6">#REF!</definedName>
    <definedName name="_______PJ50" localSheetId="7">#REF!</definedName>
    <definedName name="_______PJ50" localSheetId="10">#REF!</definedName>
    <definedName name="_______PJ50" localSheetId="19">#N/A</definedName>
    <definedName name="_______PJ50">#REF!</definedName>
    <definedName name="_______SBC1" localSheetId="10">[5]INV!$A$12:$D$15</definedName>
    <definedName name="_______SBC1">[5]INV!$A$12:$D$15</definedName>
    <definedName name="_______SBC3" localSheetId="10">[5]INV!$F$12:$I$15</definedName>
    <definedName name="_______SBC3">[5]INV!$F$12:$I$15</definedName>
    <definedName name="_______SBC5" localSheetId="10">[5]INV!$K$12:$N$15</definedName>
    <definedName name="_______SBC5">[5]INV!$K$12:$N$15</definedName>
    <definedName name="______AFC1" localSheetId="10">[5]INV!$A$25:$D$28</definedName>
    <definedName name="______AFC1">[5]INV!$A$25:$D$28</definedName>
    <definedName name="______AFC3" localSheetId="10">[5]INV!$F$25:$I$28</definedName>
    <definedName name="______AFC3">[5]INV!$F$25:$I$28</definedName>
    <definedName name="______AFC5" localSheetId="10">[5]INV!$K$25:$N$28</definedName>
    <definedName name="______AFC5">[5]INV!$K$25:$N$28</definedName>
    <definedName name="______apu1" localSheetId="6">[2]INSUMOS!#REF!</definedName>
    <definedName name="______apu1" localSheetId="7">[2]INSUMOS!#REF!</definedName>
    <definedName name="______apu1">[2]INSUMOS!#REF!</definedName>
    <definedName name="______BGC1" localSheetId="10">[5]INV!$A$5:$D$8</definedName>
    <definedName name="______BGC1">[5]INV!$A$5:$D$8</definedName>
    <definedName name="______BGC3" localSheetId="10">[5]INV!$F$5:$I$8</definedName>
    <definedName name="______BGC3">[5]INV!$F$5:$I$8</definedName>
    <definedName name="______BGC5" localSheetId="10">[5]INV!$K$5:$N$8</definedName>
    <definedName name="______BGC5">[5]INV!$K$5:$N$8</definedName>
    <definedName name="______CAC1" localSheetId="10">[5]INV!$A$19:$D$22</definedName>
    <definedName name="______CAC1">[5]INV!$A$19:$D$22</definedName>
    <definedName name="______CAC3" localSheetId="10">[5]INV!$F$19:$I$22</definedName>
    <definedName name="______CAC3">[5]INV!$F$19:$I$22</definedName>
    <definedName name="______CAC5" localSheetId="10">[5]INV!$K$19:$N$22</definedName>
    <definedName name="______CAC5">[5]INV!$K$19:$N$22</definedName>
    <definedName name="______EST1" localSheetId="6">#REF!</definedName>
    <definedName name="______EST1" localSheetId="7">#REF!</definedName>
    <definedName name="______EST1" localSheetId="10">#REF!</definedName>
    <definedName name="______EST1" localSheetId="19">#REF!</definedName>
    <definedName name="______EST1">#REF!</definedName>
    <definedName name="______EST10" localSheetId="6">#REF!</definedName>
    <definedName name="______EST10" localSheetId="7">#REF!</definedName>
    <definedName name="______EST10" localSheetId="10">#REF!</definedName>
    <definedName name="______EST10" localSheetId="19">#REF!</definedName>
    <definedName name="______EST10">#REF!</definedName>
    <definedName name="______EST11" localSheetId="6">#REF!</definedName>
    <definedName name="______EST11" localSheetId="7">#REF!</definedName>
    <definedName name="______EST11" localSheetId="10">#REF!</definedName>
    <definedName name="______EST11" localSheetId="19">#REF!</definedName>
    <definedName name="______EST11">#REF!</definedName>
    <definedName name="______EST12" localSheetId="6">#REF!</definedName>
    <definedName name="______EST12" localSheetId="7">#REF!</definedName>
    <definedName name="______EST12" localSheetId="19">#REF!</definedName>
    <definedName name="______EST12">#REF!</definedName>
    <definedName name="______EST13" localSheetId="6">#REF!</definedName>
    <definedName name="______EST13" localSheetId="7">#REF!</definedName>
    <definedName name="______EST13" localSheetId="19">#REF!</definedName>
    <definedName name="______EST13">#REF!</definedName>
    <definedName name="______EST14" localSheetId="6">#REF!</definedName>
    <definedName name="______EST14" localSheetId="7">#REF!</definedName>
    <definedName name="______EST14" localSheetId="19">#REF!</definedName>
    <definedName name="______EST14">#REF!</definedName>
    <definedName name="______EST15" localSheetId="6">#REF!</definedName>
    <definedName name="______EST15" localSheetId="7">#REF!</definedName>
    <definedName name="______EST15" localSheetId="19">#REF!</definedName>
    <definedName name="______EST15">#REF!</definedName>
    <definedName name="______EST16" localSheetId="6">#REF!</definedName>
    <definedName name="______EST16" localSheetId="7">#REF!</definedName>
    <definedName name="______EST16" localSheetId="19">#REF!</definedName>
    <definedName name="______EST16">#REF!</definedName>
    <definedName name="______EST17" localSheetId="6">#REF!</definedName>
    <definedName name="______EST17" localSheetId="7">#REF!</definedName>
    <definedName name="______EST17" localSheetId="19">#REF!</definedName>
    <definedName name="______EST17">#REF!</definedName>
    <definedName name="______EST18" localSheetId="6">#REF!</definedName>
    <definedName name="______EST18" localSheetId="7">#REF!</definedName>
    <definedName name="______EST18" localSheetId="19">#REF!</definedName>
    <definedName name="______EST18">#REF!</definedName>
    <definedName name="______EST19" localSheetId="6">#REF!</definedName>
    <definedName name="______EST19" localSheetId="7">#REF!</definedName>
    <definedName name="______EST19" localSheetId="19">#REF!</definedName>
    <definedName name="______EST19">#REF!</definedName>
    <definedName name="______EST2" localSheetId="6">#REF!</definedName>
    <definedName name="______EST2" localSheetId="7">#REF!</definedName>
    <definedName name="______EST2" localSheetId="19">#REF!</definedName>
    <definedName name="______EST2">#REF!</definedName>
    <definedName name="______EST3" localSheetId="6">#REF!</definedName>
    <definedName name="______EST3" localSheetId="7">#REF!</definedName>
    <definedName name="______EST3" localSheetId="19">#REF!</definedName>
    <definedName name="______EST3">#REF!</definedName>
    <definedName name="______EST4" localSheetId="6">#REF!</definedName>
    <definedName name="______EST4" localSheetId="7">#REF!</definedName>
    <definedName name="______EST4" localSheetId="19">#REF!</definedName>
    <definedName name="______EST4">#REF!</definedName>
    <definedName name="______EST5" localSheetId="6">#REF!</definedName>
    <definedName name="______EST5" localSheetId="7">#REF!</definedName>
    <definedName name="______EST5" localSheetId="19">#REF!</definedName>
    <definedName name="______EST5">#REF!</definedName>
    <definedName name="______EST6" localSheetId="6">#REF!</definedName>
    <definedName name="______EST6" localSheetId="7">#REF!</definedName>
    <definedName name="______EST6" localSheetId="19">#REF!</definedName>
    <definedName name="______EST6">#REF!</definedName>
    <definedName name="______EST7" localSheetId="6">#REF!</definedName>
    <definedName name="______EST7" localSheetId="7">#REF!</definedName>
    <definedName name="______EST7" localSheetId="19">#REF!</definedName>
    <definedName name="______EST7">#REF!</definedName>
    <definedName name="______EST8" localSheetId="6">#REF!</definedName>
    <definedName name="______EST8" localSheetId="7">#REF!</definedName>
    <definedName name="______EST8" localSheetId="19">#REF!</definedName>
    <definedName name="______EST8">#REF!</definedName>
    <definedName name="______EST9" localSheetId="6">#REF!</definedName>
    <definedName name="______EST9" localSheetId="7">#REF!</definedName>
    <definedName name="______EST9" localSheetId="19">#REF!</definedName>
    <definedName name="______EST9">#REF!</definedName>
    <definedName name="______EXC1" localSheetId="6">#REF!</definedName>
    <definedName name="______EXC1" localSheetId="7">#REF!</definedName>
    <definedName name="______EXC1" localSheetId="19">#REF!</definedName>
    <definedName name="______EXC1">#REF!</definedName>
    <definedName name="______EXC10" localSheetId="6">#REF!</definedName>
    <definedName name="______EXC10" localSheetId="7">#REF!</definedName>
    <definedName name="______EXC10" localSheetId="19">#REF!</definedName>
    <definedName name="______EXC10">#REF!</definedName>
    <definedName name="______EXC11" localSheetId="6">#REF!</definedName>
    <definedName name="______EXC11" localSheetId="7">#REF!</definedName>
    <definedName name="______EXC11" localSheetId="19">#REF!</definedName>
    <definedName name="______EXC11">#REF!</definedName>
    <definedName name="______EXC12" localSheetId="6">#REF!</definedName>
    <definedName name="______EXC12" localSheetId="7">#REF!</definedName>
    <definedName name="______EXC12" localSheetId="19">#REF!</definedName>
    <definedName name="______EXC12">#REF!</definedName>
    <definedName name="______EXC2" localSheetId="6">#REF!</definedName>
    <definedName name="______EXC2" localSheetId="7">#REF!</definedName>
    <definedName name="______EXC2" localSheetId="19">#REF!</definedName>
    <definedName name="______EXC2">#REF!</definedName>
    <definedName name="______EXC3" localSheetId="6">#REF!</definedName>
    <definedName name="______EXC3" localSheetId="7">#REF!</definedName>
    <definedName name="______EXC3" localSheetId="19">#REF!</definedName>
    <definedName name="______EXC3">#REF!</definedName>
    <definedName name="______EXC4" localSheetId="6">#REF!</definedName>
    <definedName name="______EXC4" localSheetId="7">#REF!</definedName>
    <definedName name="______EXC4" localSheetId="19">#REF!</definedName>
    <definedName name="______EXC4">#REF!</definedName>
    <definedName name="______EXC5" localSheetId="6">#REF!</definedName>
    <definedName name="______EXC5" localSheetId="7">#REF!</definedName>
    <definedName name="______EXC5" localSheetId="19">#REF!</definedName>
    <definedName name="______EXC5">#REF!</definedName>
    <definedName name="______EXC6" localSheetId="6">#REF!</definedName>
    <definedName name="______EXC6" localSheetId="7">#REF!</definedName>
    <definedName name="______EXC6" localSheetId="19">#REF!</definedName>
    <definedName name="______EXC6">#REF!</definedName>
    <definedName name="______EXC7" localSheetId="6">#REF!</definedName>
    <definedName name="______EXC7" localSheetId="7">#REF!</definedName>
    <definedName name="______EXC7" localSheetId="19">#REF!</definedName>
    <definedName name="______EXC7">#REF!</definedName>
    <definedName name="______EXC8" localSheetId="6">#REF!</definedName>
    <definedName name="______EXC8" localSheetId="7">#REF!</definedName>
    <definedName name="______EXC8" localSheetId="19">#REF!</definedName>
    <definedName name="______EXC8">#REF!</definedName>
    <definedName name="______EXC9" localSheetId="6">#REF!</definedName>
    <definedName name="______EXC9" localSheetId="7">#REF!</definedName>
    <definedName name="______EXC9" localSheetId="19">#REF!</definedName>
    <definedName name="______EXC9">#REF!</definedName>
    <definedName name="______MA2">#N/A</definedName>
    <definedName name="______PJ50" localSheetId="6">#REF!</definedName>
    <definedName name="______PJ50" localSheetId="7">#REF!</definedName>
    <definedName name="______PJ50" localSheetId="10">#REF!</definedName>
    <definedName name="______PJ50" localSheetId="19">#N/A</definedName>
    <definedName name="______PJ50">#REF!</definedName>
    <definedName name="______SBC1" localSheetId="10">[5]INV!$A$12:$D$15</definedName>
    <definedName name="______SBC1">[5]INV!$A$12:$D$15</definedName>
    <definedName name="______SBC3" localSheetId="10">[5]INV!$F$12:$I$15</definedName>
    <definedName name="______SBC3">[5]INV!$F$12:$I$15</definedName>
    <definedName name="______SBC5" localSheetId="10">[5]INV!$K$12:$N$15</definedName>
    <definedName name="______SBC5">[5]INV!$K$12:$N$15</definedName>
    <definedName name="_____AFC1" localSheetId="10">[5]INV!$A$25:$D$28</definedName>
    <definedName name="_____AFC1">[5]INV!$A$25:$D$28</definedName>
    <definedName name="_____AFC3" localSheetId="10">[5]INV!$F$25:$I$28</definedName>
    <definedName name="_____AFC3">[5]INV!$F$25:$I$28</definedName>
    <definedName name="_____AFC5" localSheetId="10">[5]INV!$K$25:$N$28</definedName>
    <definedName name="_____AFC5">[5]INV!$K$25:$N$28</definedName>
    <definedName name="_____aiu2">[7]AIU!$J$105</definedName>
    <definedName name="_____apu1" localSheetId="6">[2]INSUMOS!#REF!</definedName>
    <definedName name="_____apu1" localSheetId="7">[2]INSUMOS!#REF!</definedName>
    <definedName name="_____apu1">[2]INSUMOS!#REF!</definedName>
    <definedName name="_____BGC1" localSheetId="10">[5]INV!$A$5:$D$8</definedName>
    <definedName name="_____BGC1">[5]INV!$A$5:$D$8</definedName>
    <definedName name="_____BGC3" localSheetId="10">[5]INV!$F$5:$I$8</definedName>
    <definedName name="_____BGC3">[5]INV!$F$5:$I$8</definedName>
    <definedName name="_____BGC5" localSheetId="10">[5]INV!$K$5:$N$8</definedName>
    <definedName name="_____BGC5">[5]INV!$K$5:$N$8</definedName>
    <definedName name="_____CAC1" localSheetId="10">[5]INV!$A$19:$D$22</definedName>
    <definedName name="_____CAC1">[5]INV!$A$19:$D$22</definedName>
    <definedName name="_____CAC3" localSheetId="10">[5]INV!$F$19:$I$22</definedName>
    <definedName name="_____CAC3">[5]INV!$F$19:$I$22</definedName>
    <definedName name="_____CAC5" localSheetId="10">[5]INV!$K$19:$N$22</definedName>
    <definedName name="_____CAC5">[5]INV!$K$19:$N$22</definedName>
    <definedName name="_____CON123" localSheetId="18">'[8]Base Datos'!$B$8</definedName>
    <definedName name="_____CON123" localSheetId="19">'[9]Base Datos'!$B$8</definedName>
    <definedName name="_____CON123">'[8]Base Datos'!$B$8</definedName>
    <definedName name="_____EQP1" localSheetId="18">'[10]Base Datos'!$B$20</definedName>
    <definedName name="_____EQP1" localSheetId="19">'[11]Base Datos'!$B$20</definedName>
    <definedName name="_____EQP1">'[10]Base Datos'!$B$20</definedName>
    <definedName name="_____EQP10" localSheetId="18">'[10]Base Datos'!$B$29</definedName>
    <definedName name="_____EQP10" localSheetId="19">'[11]Base Datos'!$B$29</definedName>
    <definedName name="_____EQP10">'[10]Base Datos'!$B$29</definedName>
    <definedName name="_____EQP11" localSheetId="18">'[10]Base Datos'!$B$30</definedName>
    <definedName name="_____EQP11" localSheetId="19">'[11]Base Datos'!$B$30</definedName>
    <definedName name="_____EQP11">'[10]Base Datos'!$B$30</definedName>
    <definedName name="_____EQP12" localSheetId="18">'[10]Base Datos'!$B$31</definedName>
    <definedName name="_____EQP12" localSheetId="19">'[11]Base Datos'!$B$31</definedName>
    <definedName name="_____EQP12">'[10]Base Datos'!$B$31</definedName>
    <definedName name="_____EQP13" localSheetId="18">'[10]Base Datos'!$B$32</definedName>
    <definedName name="_____EQP13" localSheetId="19">'[11]Base Datos'!$B$32</definedName>
    <definedName name="_____EQP13">'[10]Base Datos'!$B$32</definedName>
    <definedName name="_____EQP14" localSheetId="18">'[10]Base Datos'!$B$33</definedName>
    <definedName name="_____EQP14" localSheetId="19">'[11]Base Datos'!$B$33</definedName>
    <definedName name="_____EQP14">'[10]Base Datos'!$B$33</definedName>
    <definedName name="_____EQP15" localSheetId="18">'[10]Base Datos'!$B$34</definedName>
    <definedName name="_____EQP15" localSheetId="19">'[11]Base Datos'!$B$34</definedName>
    <definedName name="_____EQP15">'[10]Base Datos'!$B$34</definedName>
    <definedName name="_____EQP16" localSheetId="18">'[10]Base Datos'!$B$35</definedName>
    <definedName name="_____EQP16" localSheetId="19">'[11]Base Datos'!$B$35</definedName>
    <definedName name="_____EQP16">'[10]Base Datos'!$B$35</definedName>
    <definedName name="_____EQP17" localSheetId="18">'[10]Base Datos'!$B$36</definedName>
    <definedName name="_____EQP17" localSheetId="19">'[11]Base Datos'!$B$36</definedName>
    <definedName name="_____EQP17">'[10]Base Datos'!$B$36</definedName>
    <definedName name="_____EQP18" localSheetId="18">'[10]Base Datos'!$B$37</definedName>
    <definedName name="_____EQP18" localSheetId="19">'[11]Base Datos'!$B$37</definedName>
    <definedName name="_____EQP18">'[10]Base Datos'!$B$37</definedName>
    <definedName name="_____EQP19" localSheetId="18">'[10]Base Datos'!$B$38</definedName>
    <definedName name="_____EQP19" localSheetId="19">'[11]Base Datos'!$B$38</definedName>
    <definedName name="_____EQP19">'[10]Base Datos'!$B$38</definedName>
    <definedName name="_____EQP2" localSheetId="18">'[10]Base Datos'!$B$21</definedName>
    <definedName name="_____EQP2" localSheetId="19">'[11]Base Datos'!$B$21</definedName>
    <definedName name="_____EQP2">'[10]Base Datos'!$B$21</definedName>
    <definedName name="_____EQP20" localSheetId="18">'[10]Base Datos'!$B$39</definedName>
    <definedName name="_____EQP20" localSheetId="19">'[11]Base Datos'!$B$39</definedName>
    <definedName name="_____EQP20">'[10]Base Datos'!$B$39</definedName>
    <definedName name="_____EQP3" localSheetId="18">'[10]Base Datos'!$B$22</definedName>
    <definedName name="_____EQP3" localSheetId="19">'[11]Base Datos'!$B$22</definedName>
    <definedName name="_____EQP3">'[10]Base Datos'!$B$22</definedName>
    <definedName name="_____EQP4" localSheetId="18">'[10]Base Datos'!$B$23</definedName>
    <definedName name="_____EQP4" localSheetId="19">'[11]Base Datos'!$B$23</definedName>
    <definedName name="_____EQP4">'[10]Base Datos'!$B$23</definedName>
    <definedName name="_____EQP5" localSheetId="18">'[10]Base Datos'!$B$24</definedName>
    <definedName name="_____EQP5" localSheetId="19">'[11]Base Datos'!$B$24</definedName>
    <definedName name="_____EQP5">'[10]Base Datos'!$B$24</definedName>
    <definedName name="_____EQP6" localSheetId="18">'[10]Base Datos'!$B$25</definedName>
    <definedName name="_____EQP6" localSheetId="19">'[11]Base Datos'!$B$25</definedName>
    <definedName name="_____EQP6">'[10]Base Datos'!$B$25</definedName>
    <definedName name="_____EQP7" localSheetId="18">'[10]Base Datos'!$B$26</definedName>
    <definedName name="_____EQP7" localSheetId="19">'[11]Base Datos'!$B$26</definedName>
    <definedName name="_____EQP7">'[10]Base Datos'!$B$26</definedName>
    <definedName name="_____EQP8" localSheetId="18">'[10]Base Datos'!$B$27</definedName>
    <definedName name="_____EQP8" localSheetId="19">'[11]Base Datos'!$B$27</definedName>
    <definedName name="_____EQP8">'[10]Base Datos'!$B$27</definedName>
    <definedName name="_____EQP9" localSheetId="18">'[10]Base Datos'!$B$28</definedName>
    <definedName name="_____EQP9" localSheetId="19">'[11]Base Datos'!$B$28</definedName>
    <definedName name="_____EQP9">'[10]Base Datos'!$B$28</definedName>
    <definedName name="_____EST1" localSheetId="6">#REF!</definedName>
    <definedName name="_____EST1" localSheetId="7">#REF!</definedName>
    <definedName name="_____EST1" localSheetId="10">#REF!</definedName>
    <definedName name="_____EST1" localSheetId="19">#REF!</definedName>
    <definedName name="_____EST1">#REF!</definedName>
    <definedName name="_____EST10" localSheetId="6">#REF!</definedName>
    <definedName name="_____EST10" localSheetId="7">#REF!</definedName>
    <definedName name="_____EST10" localSheetId="19">#REF!</definedName>
    <definedName name="_____EST10">#REF!</definedName>
    <definedName name="_____EST11" localSheetId="6">#REF!</definedName>
    <definedName name="_____EST11" localSheetId="7">#REF!</definedName>
    <definedName name="_____EST11" localSheetId="19">#REF!</definedName>
    <definedName name="_____EST11">#REF!</definedName>
    <definedName name="_____EST12" localSheetId="6">#REF!</definedName>
    <definedName name="_____EST12" localSheetId="7">#REF!</definedName>
    <definedName name="_____EST12" localSheetId="19">#REF!</definedName>
    <definedName name="_____EST12">#REF!</definedName>
    <definedName name="_____EST13" localSheetId="6">#REF!</definedName>
    <definedName name="_____EST13" localSheetId="7">#REF!</definedName>
    <definedName name="_____EST13" localSheetId="19">#REF!</definedName>
    <definedName name="_____EST13">#REF!</definedName>
    <definedName name="_____EST14" localSheetId="6">#REF!</definedName>
    <definedName name="_____EST14" localSheetId="7">#REF!</definedName>
    <definedName name="_____EST14" localSheetId="19">#REF!</definedName>
    <definedName name="_____EST14">#REF!</definedName>
    <definedName name="_____EST15" localSheetId="6">#REF!</definedName>
    <definedName name="_____EST15" localSheetId="7">#REF!</definedName>
    <definedName name="_____EST15" localSheetId="19">#REF!</definedName>
    <definedName name="_____EST15">#REF!</definedName>
    <definedName name="_____EST16" localSheetId="6">#REF!</definedName>
    <definedName name="_____EST16" localSheetId="7">#REF!</definedName>
    <definedName name="_____EST16" localSheetId="19">#REF!</definedName>
    <definedName name="_____EST16">#REF!</definedName>
    <definedName name="_____EST17" localSheetId="6">#REF!</definedName>
    <definedName name="_____EST17" localSheetId="7">#REF!</definedName>
    <definedName name="_____EST17" localSheetId="19">#REF!</definedName>
    <definedName name="_____EST17">#REF!</definedName>
    <definedName name="_____EST18" localSheetId="6">#REF!</definedName>
    <definedName name="_____EST18" localSheetId="7">#REF!</definedName>
    <definedName name="_____EST18" localSheetId="19">#REF!</definedName>
    <definedName name="_____EST18">#REF!</definedName>
    <definedName name="_____EST19" localSheetId="6">#REF!</definedName>
    <definedName name="_____EST19" localSheetId="7">#REF!</definedName>
    <definedName name="_____EST19" localSheetId="19">#REF!</definedName>
    <definedName name="_____EST19">#REF!</definedName>
    <definedName name="_____EST2" localSheetId="6">#REF!</definedName>
    <definedName name="_____EST2" localSheetId="7">#REF!</definedName>
    <definedName name="_____EST2" localSheetId="19">#REF!</definedName>
    <definedName name="_____EST2">#REF!</definedName>
    <definedName name="_____EST3" localSheetId="6">#REF!</definedName>
    <definedName name="_____EST3" localSheetId="7">#REF!</definedName>
    <definedName name="_____EST3" localSheetId="19">#REF!</definedName>
    <definedName name="_____EST3">#REF!</definedName>
    <definedName name="_____EST4" localSheetId="6">#REF!</definedName>
    <definedName name="_____EST4" localSheetId="7">#REF!</definedName>
    <definedName name="_____EST4" localSheetId="19">#REF!</definedName>
    <definedName name="_____EST4">#REF!</definedName>
    <definedName name="_____EST5" localSheetId="6">#REF!</definedName>
    <definedName name="_____EST5" localSheetId="7">#REF!</definedName>
    <definedName name="_____EST5" localSheetId="19">#REF!</definedName>
    <definedName name="_____EST5">#REF!</definedName>
    <definedName name="_____EST6" localSheetId="6">#REF!</definedName>
    <definedName name="_____EST6" localSheetId="7">#REF!</definedName>
    <definedName name="_____EST6" localSheetId="19">#REF!</definedName>
    <definedName name="_____EST6">#REF!</definedName>
    <definedName name="_____EST7" localSheetId="6">#REF!</definedName>
    <definedName name="_____EST7" localSheetId="7">#REF!</definedName>
    <definedName name="_____EST7" localSheetId="19">#REF!</definedName>
    <definedName name="_____EST7">#REF!</definedName>
    <definedName name="_____EST8" localSheetId="6">#REF!</definedName>
    <definedName name="_____EST8" localSheetId="7">#REF!</definedName>
    <definedName name="_____EST8" localSheetId="19">#REF!</definedName>
    <definedName name="_____EST8">#REF!</definedName>
    <definedName name="_____EST9" localSheetId="6">#REF!</definedName>
    <definedName name="_____EST9" localSheetId="7">#REF!</definedName>
    <definedName name="_____EST9" localSheetId="19">#REF!</definedName>
    <definedName name="_____EST9">#REF!</definedName>
    <definedName name="_____EXC1" localSheetId="6">#REF!</definedName>
    <definedName name="_____EXC1" localSheetId="7">#REF!</definedName>
    <definedName name="_____EXC1" localSheetId="19">#REF!</definedName>
    <definedName name="_____EXC1">#REF!</definedName>
    <definedName name="_____EXC10" localSheetId="6">#REF!</definedName>
    <definedName name="_____EXC10" localSheetId="7">#REF!</definedName>
    <definedName name="_____EXC10" localSheetId="19">#REF!</definedName>
    <definedName name="_____EXC10">#REF!</definedName>
    <definedName name="_____EXC11" localSheetId="6">#REF!</definedName>
    <definedName name="_____EXC11" localSheetId="7">#REF!</definedName>
    <definedName name="_____EXC11" localSheetId="19">#REF!</definedName>
    <definedName name="_____EXC11">#REF!</definedName>
    <definedName name="_____EXC12" localSheetId="6">#REF!</definedName>
    <definedName name="_____EXC12" localSheetId="7">#REF!</definedName>
    <definedName name="_____EXC12" localSheetId="19">#REF!</definedName>
    <definedName name="_____EXC12">#REF!</definedName>
    <definedName name="_____EXC2" localSheetId="6">#REF!</definedName>
    <definedName name="_____EXC2" localSheetId="7">#REF!</definedName>
    <definedName name="_____EXC2" localSheetId="19">#REF!</definedName>
    <definedName name="_____EXC2">#REF!</definedName>
    <definedName name="_____EXC3" localSheetId="6">#REF!</definedName>
    <definedName name="_____EXC3" localSheetId="7">#REF!</definedName>
    <definedName name="_____EXC3" localSheetId="19">#REF!</definedName>
    <definedName name="_____EXC3">#REF!</definedName>
    <definedName name="_____EXC4" localSheetId="6">#REF!</definedName>
    <definedName name="_____EXC4" localSheetId="7">#REF!</definedName>
    <definedName name="_____EXC4" localSheetId="19">#REF!</definedName>
    <definedName name="_____EXC4">#REF!</definedName>
    <definedName name="_____EXC5" localSheetId="6">#REF!</definedName>
    <definedName name="_____EXC5" localSheetId="7">#REF!</definedName>
    <definedName name="_____EXC5" localSheetId="19">#REF!</definedName>
    <definedName name="_____EXC5">#REF!</definedName>
    <definedName name="_____EXC6" localSheetId="6">#REF!</definedName>
    <definedName name="_____EXC6" localSheetId="7">#REF!</definedName>
    <definedName name="_____EXC6" localSheetId="19">#REF!</definedName>
    <definedName name="_____EXC6">#REF!</definedName>
    <definedName name="_____EXC7" localSheetId="6">#REF!</definedName>
    <definedName name="_____EXC7" localSheetId="7">#REF!</definedName>
    <definedName name="_____EXC7" localSheetId="19">#REF!</definedName>
    <definedName name="_____EXC7">#REF!</definedName>
    <definedName name="_____EXC8" localSheetId="6">#REF!</definedName>
    <definedName name="_____EXC8" localSheetId="7">#REF!</definedName>
    <definedName name="_____EXC8" localSheetId="19">#REF!</definedName>
    <definedName name="_____EXC8">#REF!</definedName>
    <definedName name="_____EXC9" localSheetId="6">#REF!</definedName>
    <definedName name="_____EXC9" localSheetId="7">#REF!</definedName>
    <definedName name="_____EXC9" localSheetId="19">#REF!</definedName>
    <definedName name="_____EXC9">#REF!</definedName>
    <definedName name="_____M14" localSheetId="18">'[8]Base Datos'!$B$9</definedName>
    <definedName name="_____M14" localSheetId="19">'[9]Base Datos'!$B$9</definedName>
    <definedName name="_____M14">'[8]Base Datos'!$B$9</definedName>
    <definedName name="_____MA2">#N/A</definedName>
    <definedName name="_____MAT1" localSheetId="18">'[10]Base Datos'!$B$43</definedName>
    <definedName name="_____MAT1" localSheetId="19">'[11]Base Datos'!$B$43</definedName>
    <definedName name="_____MAT1">'[10]Base Datos'!$B$43</definedName>
    <definedName name="_____MAT10" localSheetId="18">'[10]Base Datos'!$B$53</definedName>
    <definedName name="_____MAT10" localSheetId="19">'[11]Base Datos'!$B$53</definedName>
    <definedName name="_____MAT10">'[10]Base Datos'!$B$53</definedName>
    <definedName name="_____MAT11" localSheetId="18">'[10]Base Datos'!$B$54</definedName>
    <definedName name="_____MAT11" localSheetId="19">'[11]Base Datos'!$B$54</definedName>
    <definedName name="_____MAT11">'[10]Base Datos'!$B$54</definedName>
    <definedName name="_____MAT1111" localSheetId="18">'[8]Base Datos'!$B$43</definedName>
    <definedName name="_____MAT1111" localSheetId="19">'[9]Base Datos'!$B$43</definedName>
    <definedName name="_____MAT1111">'[8]Base Datos'!$B$43</definedName>
    <definedName name="_____MAT12" localSheetId="18">'[10]Base Datos'!$B$55</definedName>
    <definedName name="_____MAT12" localSheetId="19">'[11]Base Datos'!$B$55</definedName>
    <definedName name="_____MAT12">'[10]Base Datos'!$B$55</definedName>
    <definedName name="_____MAT13" localSheetId="18">'[10]Base Datos'!$B$56</definedName>
    <definedName name="_____MAT13" localSheetId="19">'[11]Base Datos'!$B$56</definedName>
    <definedName name="_____MAT13">'[10]Base Datos'!$B$56</definedName>
    <definedName name="_____MAT14" localSheetId="18">'[10]Base Datos'!$B$57</definedName>
    <definedName name="_____MAT14" localSheetId="19">'[11]Base Datos'!$B$57</definedName>
    <definedName name="_____MAT14">'[10]Base Datos'!$B$57</definedName>
    <definedName name="_____MAT15" localSheetId="18">'[10]Base Datos'!$B$58</definedName>
    <definedName name="_____MAT15" localSheetId="19">'[11]Base Datos'!$B$58</definedName>
    <definedName name="_____MAT15">'[10]Base Datos'!$B$58</definedName>
    <definedName name="_____MAT16" localSheetId="18">'[10]Base Datos'!$B$59</definedName>
    <definedName name="_____MAT16" localSheetId="19">'[11]Base Datos'!$B$59</definedName>
    <definedName name="_____MAT16">'[10]Base Datos'!$B$59</definedName>
    <definedName name="_____MAT17" localSheetId="18">'[10]Base Datos'!$B$60</definedName>
    <definedName name="_____MAT17" localSheetId="19">'[11]Base Datos'!$B$60</definedName>
    <definedName name="_____MAT17">'[10]Base Datos'!$B$60</definedName>
    <definedName name="_____MAT170" localSheetId="18">'[12]Base Datos'!$B$212</definedName>
    <definedName name="_____MAT170" localSheetId="19">'[13]Base Datos'!$B$212</definedName>
    <definedName name="_____MAT170">'[12]Base Datos'!$B$212</definedName>
    <definedName name="_____MAT171" localSheetId="18">'[12]Base Datos'!$B$213</definedName>
    <definedName name="_____MAT171" localSheetId="19">'[13]Base Datos'!$B$213</definedName>
    <definedName name="_____MAT171">'[12]Base Datos'!$B$213</definedName>
    <definedName name="_____MAT18" localSheetId="18">'[10]Base Datos'!$B$61</definedName>
    <definedName name="_____MAT18" localSheetId="19">'[11]Base Datos'!$B$61</definedName>
    <definedName name="_____MAT18">'[10]Base Datos'!$B$61</definedName>
    <definedName name="_____MAT19" localSheetId="18">'[10]Base Datos'!$B$62</definedName>
    <definedName name="_____MAT19" localSheetId="19">'[11]Base Datos'!$B$62</definedName>
    <definedName name="_____MAT19">'[10]Base Datos'!$B$62</definedName>
    <definedName name="_____MAT2" localSheetId="18">'[10]Base Datos'!$B$44</definedName>
    <definedName name="_____MAT2" localSheetId="19">'[11]Base Datos'!$B$44</definedName>
    <definedName name="_____MAT2">'[10]Base Datos'!$B$44</definedName>
    <definedName name="_____MAT20" localSheetId="18">'[10]Base Datos'!$B$63</definedName>
    <definedName name="_____MAT20" localSheetId="19">'[11]Base Datos'!$B$63</definedName>
    <definedName name="_____MAT20">'[10]Base Datos'!$B$63</definedName>
    <definedName name="_____MAT21" localSheetId="18">'[10]Base Datos'!$B$64</definedName>
    <definedName name="_____MAT21" localSheetId="19">'[11]Base Datos'!$B$64</definedName>
    <definedName name="_____MAT21">'[10]Base Datos'!$B$64</definedName>
    <definedName name="_____MAT22" localSheetId="18">'[10]Base Datos'!$B$65</definedName>
    <definedName name="_____MAT22" localSheetId="19">'[11]Base Datos'!$B$65</definedName>
    <definedName name="_____MAT22">'[10]Base Datos'!$B$65</definedName>
    <definedName name="_____MAT23" localSheetId="18">'[10]Base Datos'!$B$66</definedName>
    <definedName name="_____MAT23" localSheetId="19">'[11]Base Datos'!$B$66</definedName>
    <definedName name="_____MAT23">'[10]Base Datos'!$B$66</definedName>
    <definedName name="_____MAT24" localSheetId="18">'[10]Base Datos'!$B$67</definedName>
    <definedName name="_____MAT24" localSheetId="19">'[11]Base Datos'!$B$67</definedName>
    <definedName name="_____MAT24">'[10]Base Datos'!$B$67</definedName>
    <definedName name="_____MAT25" localSheetId="18">'[10]Base Datos'!$B$68</definedName>
    <definedName name="_____MAT25" localSheetId="19">'[11]Base Datos'!$B$68</definedName>
    <definedName name="_____MAT25">'[10]Base Datos'!$B$68</definedName>
    <definedName name="_____MAT26" localSheetId="18">'[10]Base Datos'!$B$69</definedName>
    <definedName name="_____MAT26" localSheetId="19">'[11]Base Datos'!$B$69</definedName>
    <definedName name="_____MAT26">'[10]Base Datos'!$B$69</definedName>
    <definedName name="_____MAT27" localSheetId="18">'[10]Base Datos'!$B$70</definedName>
    <definedName name="_____MAT27" localSheetId="19">'[11]Base Datos'!$B$70</definedName>
    <definedName name="_____MAT27">'[10]Base Datos'!$B$70</definedName>
    <definedName name="_____MAT28" localSheetId="18">'[10]Base Datos'!$B$71</definedName>
    <definedName name="_____MAT28" localSheetId="19">'[11]Base Datos'!$B$71</definedName>
    <definedName name="_____MAT28">'[10]Base Datos'!$B$71</definedName>
    <definedName name="_____MAT29" localSheetId="18">'[10]Base Datos'!$B$72</definedName>
    <definedName name="_____MAT29" localSheetId="19">'[11]Base Datos'!$B$72</definedName>
    <definedName name="_____MAT29">'[10]Base Datos'!$B$72</definedName>
    <definedName name="_____MAT3" localSheetId="18">'[10]Base Datos'!$B$45</definedName>
    <definedName name="_____MAT3" localSheetId="19">'[11]Base Datos'!$B$45</definedName>
    <definedName name="_____MAT3">'[10]Base Datos'!$B$45</definedName>
    <definedName name="_____MAT30" localSheetId="18">'[10]Base Datos'!$B$73</definedName>
    <definedName name="_____MAT30" localSheetId="19">'[11]Base Datos'!$B$73</definedName>
    <definedName name="_____MAT30">'[10]Base Datos'!$B$73</definedName>
    <definedName name="_____MAT31" localSheetId="18">'[10]Base Datos'!$B$74</definedName>
    <definedName name="_____MAT31" localSheetId="19">'[11]Base Datos'!$B$74</definedName>
    <definedName name="_____MAT31">'[10]Base Datos'!$B$74</definedName>
    <definedName name="_____MAT32" localSheetId="18">'[10]Base Datos'!$B$75</definedName>
    <definedName name="_____MAT32" localSheetId="19">'[11]Base Datos'!$B$75</definedName>
    <definedName name="_____MAT32">'[10]Base Datos'!$B$75</definedName>
    <definedName name="_____MAT33" localSheetId="18">'[10]Base Datos'!$B$76</definedName>
    <definedName name="_____MAT33" localSheetId="19">'[11]Base Datos'!$B$76</definedName>
    <definedName name="_____MAT33">'[10]Base Datos'!$B$76</definedName>
    <definedName name="_____MAT34" localSheetId="18">'[10]Base Datos'!$B$77</definedName>
    <definedName name="_____MAT34" localSheetId="19">'[11]Base Datos'!$B$77</definedName>
    <definedName name="_____MAT34">'[10]Base Datos'!$B$77</definedName>
    <definedName name="_____MAT35" localSheetId="18">'[10]Base Datos'!$B$78</definedName>
    <definedName name="_____MAT35" localSheetId="19">'[11]Base Datos'!$B$78</definedName>
    <definedName name="_____MAT35">'[10]Base Datos'!$B$78</definedName>
    <definedName name="_____MAT36" localSheetId="18">'[10]Base Datos'!$B$79</definedName>
    <definedName name="_____MAT36" localSheetId="19">'[11]Base Datos'!$B$79</definedName>
    <definedName name="_____MAT36">'[10]Base Datos'!$B$79</definedName>
    <definedName name="_____MAT37" localSheetId="18">'[10]Base Datos'!$B$80</definedName>
    <definedName name="_____MAT37" localSheetId="19">'[11]Base Datos'!$B$80</definedName>
    <definedName name="_____MAT37">'[10]Base Datos'!$B$80</definedName>
    <definedName name="_____MAT4" localSheetId="18">'[10]Base Datos'!$B$46</definedName>
    <definedName name="_____MAT4" localSheetId="19">'[11]Base Datos'!$B$46</definedName>
    <definedName name="_____MAT4">'[10]Base Datos'!$B$46</definedName>
    <definedName name="_____MAT5" localSheetId="18">'[10]Base Datos'!$B$48</definedName>
    <definedName name="_____MAT5" localSheetId="19">'[11]Base Datos'!$B$48</definedName>
    <definedName name="_____MAT5">'[10]Base Datos'!$B$48</definedName>
    <definedName name="_____MAT6" localSheetId="18">'[10]Base Datos'!$B$49</definedName>
    <definedName name="_____MAT6" localSheetId="19">'[11]Base Datos'!$B$49</definedName>
    <definedName name="_____MAT6">'[10]Base Datos'!$B$49</definedName>
    <definedName name="_____MAT7" localSheetId="18">'[10]Base Datos'!$B$50</definedName>
    <definedName name="_____MAT7" localSheetId="19">'[11]Base Datos'!$B$50</definedName>
    <definedName name="_____MAT7">'[10]Base Datos'!$B$50</definedName>
    <definedName name="_____MAT8" localSheetId="18">'[10]Base Datos'!$B$51</definedName>
    <definedName name="_____MAT8" localSheetId="19">'[11]Base Datos'!$B$51</definedName>
    <definedName name="_____MAT8">'[10]Base Datos'!$B$51</definedName>
    <definedName name="_____MAT832" localSheetId="18">'[14]Base Datos'!$B$125</definedName>
    <definedName name="_____MAT832" localSheetId="19">'[15]Base Datos'!$B$125</definedName>
    <definedName name="_____MAT832">'[14]Base Datos'!$B$125</definedName>
    <definedName name="_____MAT9" localSheetId="18">'[10]Base Datos'!$B$52</definedName>
    <definedName name="_____MAT9" localSheetId="19">'[11]Base Datos'!$B$52</definedName>
    <definedName name="_____MAT9">'[10]Base Datos'!$B$52</definedName>
    <definedName name="_____MAY88" localSheetId="18">'[16]Base Datos'!$B$11</definedName>
    <definedName name="_____MAY88" localSheetId="19">'[17]Base Datos'!$B$11</definedName>
    <definedName name="_____MAY88">'[16]Base Datos'!$B$11</definedName>
    <definedName name="_____MO1" localSheetId="18">'[10]Base Datos'!$B$216</definedName>
    <definedName name="_____MO1" localSheetId="19">'[11]Base Datos'!$B$216</definedName>
    <definedName name="_____MO1">'[10]Base Datos'!$B$216</definedName>
    <definedName name="_____MO10" localSheetId="18">'[10]Base Datos'!$B$225</definedName>
    <definedName name="_____MO10" localSheetId="19">'[11]Base Datos'!$B$225</definedName>
    <definedName name="_____MO10">'[10]Base Datos'!$B$225</definedName>
    <definedName name="_____MO2" localSheetId="18">'[10]Base Datos'!$B$217</definedName>
    <definedName name="_____MO2" localSheetId="19">'[11]Base Datos'!$B$217</definedName>
    <definedName name="_____MO2">'[10]Base Datos'!$B$217</definedName>
    <definedName name="_____MO3" localSheetId="18">'[10]Base Datos'!$B$218</definedName>
    <definedName name="_____MO3" localSheetId="19">'[11]Base Datos'!$B$218</definedName>
    <definedName name="_____MO3">'[10]Base Datos'!$B$218</definedName>
    <definedName name="_____MO4" localSheetId="18">'[10]Base Datos'!$B$219</definedName>
    <definedName name="_____MO4" localSheetId="19">'[11]Base Datos'!$B$219</definedName>
    <definedName name="_____MO4">'[10]Base Datos'!$B$219</definedName>
    <definedName name="_____MO5" localSheetId="18">'[10]Base Datos'!$B$220</definedName>
    <definedName name="_____MO5" localSheetId="19">'[11]Base Datos'!$B$220</definedName>
    <definedName name="_____MO5">'[10]Base Datos'!$B$220</definedName>
    <definedName name="_____MO6" localSheetId="18">'[10]Base Datos'!$B$221</definedName>
    <definedName name="_____MO6" localSheetId="19">'[11]Base Datos'!$B$221</definedName>
    <definedName name="_____MO6">'[10]Base Datos'!$B$221</definedName>
    <definedName name="_____MO7" localSheetId="18">'[10]Base Datos'!$B$222</definedName>
    <definedName name="_____MO7" localSheetId="19">'[11]Base Datos'!$B$222</definedName>
    <definedName name="_____MO7">'[10]Base Datos'!$B$222</definedName>
    <definedName name="_____MO8" localSheetId="18">'[10]Base Datos'!$B$223</definedName>
    <definedName name="_____MO8" localSheetId="19">'[11]Base Datos'!$B$223</definedName>
    <definedName name="_____MO8">'[10]Base Datos'!$B$223</definedName>
    <definedName name="_____MO9" localSheetId="18">'[10]Base Datos'!$B$224</definedName>
    <definedName name="_____MO9" localSheetId="19">'[11]Base Datos'!$B$224</definedName>
    <definedName name="_____MO9">'[10]Base Datos'!$B$224</definedName>
    <definedName name="_____MV1" localSheetId="18">'[10]Base Datos'!$B$230</definedName>
    <definedName name="_____MV1" localSheetId="19">'[11]Base Datos'!$B$230</definedName>
    <definedName name="_____MV1">'[10]Base Datos'!$B$230</definedName>
    <definedName name="_____MV10" localSheetId="18">'[10]Base Datos'!$B$239</definedName>
    <definedName name="_____MV10" localSheetId="19">'[11]Base Datos'!$B$239</definedName>
    <definedName name="_____MV10">'[10]Base Datos'!$B$239</definedName>
    <definedName name="_____MV11" localSheetId="18">'[10]Base Datos'!$B$240</definedName>
    <definedName name="_____MV11" localSheetId="19">'[11]Base Datos'!$B$240</definedName>
    <definedName name="_____MV11">'[10]Base Datos'!$B$240</definedName>
    <definedName name="_____MV12" localSheetId="18">'[10]Base Datos'!$B$241</definedName>
    <definedName name="_____MV12" localSheetId="19">'[11]Base Datos'!$B$241</definedName>
    <definedName name="_____MV12">'[10]Base Datos'!$B$241</definedName>
    <definedName name="_____MV13" localSheetId="18">'[10]Base Datos'!$B$242</definedName>
    <definedName name="_____MV13" localSheetId="19">'[11]Base Datos'!$B$242</definedName>
    <definedName name="_____MV13">'[10]Base Datos'!$B$242</definedName>
    <definedName name="_____MV14" localSheetId="18">'[10]Base Datos'!$B$243</definedName>
    <definedName name="_____MV14" localSheetId="19">'[11]Base Datos'!$B$243</definedName>
    <definedName name="_____MV14">'[10]Base Datos'!$B$243</definedName>
    <definedName name="_____MV15" localSheetId="18">'[10]Base Datos'!$B$244</definedName>
    <definedName name="_____MV15" localSheetId="19">'[11]Base Datos'!$B$244</definedName>
    <definedName name="_____MV15">'[10]Base Datos'!$B$244</definedName>
    <definedName name="_____MV16" localSheetId="18">'[10]Base Datos'!$B$245</definedName>
    <definedName name="_____MV16" localSheetId="19">'[11]Base Datos'!$B$245</definedName>
    <definedName name="_____MV16">'[10]Base Datos'!$B$245</definedName>
    <definedName name="_____MV17" localSheetId="18">'[10]Base Datos'!$B$246</definedName>
    <definedName name="_____MV17" localSheetId="19">'[11]Base Datos'!$B$246</definedName>
    <definedName name="_____MV17">'[10]Base Datos'!$B$246</definedName>
    <definedName name="_____MV18" localSheetId="18">'[10]Base Datos'!$B$247</definedName>
    <definedName name="_____MV18" localSheetId="19">'[11]Base Datos'!$B$247</definedName>
    <definedName name="_____MV18">'[10]Base Datos'!$B$247</definedName>
    <definedName name="_____MV19" localSheetId="18">'[10]Base Datos'!$B$248</definedName>
    <definedName name="_____MV19" localSheetId="19">'[11]Base Datos'!$B$248</definedName>
    <definedName name="_____MV19">'[10]Base Datos'!$B$248</definedName>
    <definedName name="_____MV2" localSheetId="18">'[10]Base Datos'!$B$231</definedName>
    <definedName name="_____MV2" localSheetId="19">'[11]Base Datos'!$B$231</definedName>
    <definedName name="_____MV2">'[10]Base Datos'!$B$231</definedName>
    <definedName name="_____MV20" localSheetId="18">'[10]Base Datos'!$B$249</definedName>
    <definedName name="_____MV20" localSheetId="19">'[11]Base Datos'!$B$249</definedName>
    <definedName name="_____MV20">'[10]Base Datos'!$B$249</definedName>
    <definedName name="_____MV3" localSheetId="18">'[10]Base Datos'!$B$232</definedName>
    <definedName name="_____MV3" localSheetId="19">'[11]Base Datos'!$B$232</definedName>
    <definedName name="_____MV3">'[10]Base Datos'!$B$232</definedName>
    <definedName name="_____MV5" localSheetId="18">'[10]Base Datos'!$B$234</definedName>
    <definedName name="_____MV5" localSheetId="19">'[11]Base Datos'!$B$234</definedName>
    <definedName name="_____MV5">'[10]Base Datos'!$B$234</definedName>
    <definedName name="_____MV6" localSheetId="18">'[10]Base Datos'!$B$235</definedName>
    <definedName name="_____MV6" localSheetId="19">'[11]Base Datos'!$B$235</definedName>
    <definedName name="_____MV6">'[10]Base Datos'!$B$235</definedName>
    <definedName name="_____MV7" localSheetId="18">'[10]Base Datos'!$B$236</definedName>
    <definedName name="_____MV7" localSheetId="19">'[11]Base Datos'!$B$236</definedName>
    <definedName name="_____MV7">'[10]Base Datos'!$B$236</definedName>
    <definedName name="_____MV8" localSheetId="18">'[10]Base Datos'!$B$237</definedName>
    <definedName name="_____MV8" localSheetId="19">'[11]Base Datos'!$B$237</definedName>
    <definedName name="_____MV8">'[10]Base Datos'!$B$237</definedName>
    <definedName name="_____MV9" localSheetId="18">'[10]Base Datos'!$B$238</definedName>
    <definedName name="_____MV9" localSheetId="19">'[11]Base Datos'!$B$238</definedName>
    <definedName name="_____MV9">'[10]Base Datos'!$B$238</definedName>
    <definedName name="_____ORO10" localSheetId="6">#REF!</definedName>
    <definedName name="_____ORO10" localSheetId="7">#REF!</definedName>
    <definedName name="_____ORO10" localSheetId="10">#REF!</definedName>
    <definedName name="_____ORO10" localSheetId="19">#REF!</definedName>
    <definedName name="_____ORO10">#REF!</definedName>
    <definedName name="_____ORO11" localSheetId="6">#REF!</definedName>
    <definedName name="_____ORO11" localSheetId="7">#REF!</definedName>
    <definedName name="_____ORO11" localSheetId="10">#REF!</definedName>
    <definedName name="_____ORO11" localSheetId="19">#REF!</definedName>
    <definedName name="_____ORO11">#REF!</definedName>
    <definedName name="_____ORO12" localSheetId="6">#REF!</definedName>
    <definedName name="_____ORO12" localSheetId="7">#REF!</definedName>
    <definedName name="_____ORO12" localSheetId="10">#REF!</definedName>
    <definedName name="_____ORO12" localSheetId="19">#REF!</definedName>
    <definedName name="_____ORO12">#REF!</definedName>
    <definedName name="_____ORO13" localSheetId="6">#REF!</definedName>
    <definedName name="_____ORO13" localSheetId="7">#REF!</definedName>
    <definedName name="_____ORO13" localSheetId="19">#REF!</definedName>
    <definedName name="_____ORO13">#REF!</definedName>
    <definedName name="_____ORO14" localSheetId="6">#REF!</definedName>
    <definedName name="_____ORO14" localSheetId="7">#REF!</definedName>
    <definedName name="_____ORO14" localSheetId="19">#REF!</definedName>
    <definedName name="_____ORO14">#REF!</definedName>
    <definedName name="_____ORO15" localSheetId="6">#REF!</definedName>
    <definedName name="_____ORO15" localSheetId="7">#REF!</definedName>
    <definedName name="_____ORO15" localSheetId="19">#REF!</definedName>
    <definedName name="_____ORO15">#REF!</definedName>
    <definedName name="_____ORO16" localSheetId="6">#REF!</definedName>
    <definedName name="_____ORO16" localSheetId="7">#REF!</definedName>
    <definedName name="_____ORO16" localSheetId="19">#REF!</definedName>
    <definedName name="_____ORO16">#REF!</definedName>
    <definedName name="_____ORO17" localSheetId="6">#REF!</definedName>
    <definedName name="_____ORO17" localSheetId="7">#REF!</definedName>
    <definedName name="_____ORO17" localSheetId="19">#REF!</definedName>
    <definedName name="_____ORO17">#REF!</definedName>
    <definedName name="_____ORO18" localSheetId="6">#REF!</definedName>
    <definedName name="_____ORO18" localSheetId="7">#REF!</definedName>
    <definedName name="_____ORO18" localSheetId="19">#REF!</definedName>
    <definedName name="_____ORO18">#REF!</definedName>
    <definedName name="_____ORO19" localSheetId="6">#REF!</definedName>
    <definedName name="_____ORO19" localSheetId="7">#REF!</definedName>
    <definedName name="_____ORO19" localSheetId="19">#REF!</definedName>
    <definedName name="_____ORO19">#REF!</definedName>
    <definedName name="_____PJ50" localSheetId="6">#REF!</definedName>
    <definedName name="_____PJ50" localSheetId="7">#REF!</definedName>
    <definedName name="_____PJ50" localSheetId="10">#REF!</definedName>
    <definedName name="_____PJ50" localSheetId="19">#N/A</definedName>
    <definedName name="_____PJ50">#REF!</definedName>
    <definedName name="_____PMT5671" localSheetId="6">[6]MEMORIAS!#REF!</definedName>
    <definedName name="_____PMT5671" localSheetId="7">[6]MEMORIAS!#REF!</definedName>
    <definedName name="_____PMT5671">[6]MEMORIAS!#REF!</definedName>
    <definedName name="_____PMT5805" localSheetId="6">[6]MEMORIAS!#REF!</definedName>
    <definedName name="_____PMT5805" localSheetId="7">[6]MEMORIAS!#REF!</definedName>
    <definedName name="_____PMT5805">[6]MEMORIAS!#REF!</definedName>
    <definedName name="_____PMT5806" localSheetId="6">[6]MEMORIAS!#REF!</definedName>
    <definedName name="_____PMT5806" localSheetId="7">[6]MEMORIAS!#REF!</definedName>
    <definedName name="_____PMT5806">[6]MEMORIAS!#REF!</definedName>
    <definedName name="_____PMT5815" localSheetId="6">[6]MEMORIAS!#REF!</definedName>
    <definedName name="_____PMT5815" localSheetId="7">[6]MEMORIAS!#REF!</definedName>
    <definedName name="_____PMT5815">[6]MEMORIAS!#REF!</definedName>
    <definedName name="_____PMT5820" localSheetId="6">[6]MEMORIAS!#REF!</definedName>
    <definedName name="_____PMT5820" localSheetId="7">[6]MEMORIAS!#REF!</definedName>
    <definedName name="_____PMT5820">[6]MEMORIAS!#REF!</definedName>
    <definedName name="_____r" localSheetId="6">#REF!</definedName>
    <definedName name="_____r" localSheetId="7">#REF!</definedName>
    <definedName name="_____r" localSheetId="10">#REF!</definedName>
    <definedName name="_____r" localSheetId="19">#REF!</definedName>
    <definedName name="_____r">#REF!</definedName>
    <definedName name="_____SBC1" localSheetId="10">[5]INV!$A$12:$D$15</definedName>
    <definedName name="_____SBC1">[5]INV!$A$12:$D$15</definedName>
    <definedName name="_____SBC3" localSheetId="10">[5]INV!$F$12:$I$15</definedName>
    <definedName name="_____SBC3">[5]INV!$F$12:$I$15</definedName>
    <definedName name="_____SBC5" localSheetId="10">[5]INV!$K$12:$N$15</definedName>
    <definedName name="_____SBC5">[5]INV!$K$12:$N$15</definedName>
    <definedName name="_____tab1" localSheetId="6">#REF!</definedName>
    <definedName name="_____tab1" localSheetId="7">#REF!</definedName>
    <definedName name="_____tab1" localSheetId="10">#REF!</definedName>
    <definedName name="_____tab1" localSheetId="19">#REF!</definedName>
    <definedName name="_____tab1">#REF!</definedName>
    <definedName name="_____tab2" localSheetId="6">#REF!</definedName>
    <definedName name="_____tab2" localSheetId="7">#REF!</definedName>
    <definedName name="_____tab2" localSheetId="19">#REF!</definedName>
    <definedName name="_____tab2">#REF!</definedName>
    <definedName name="_____tab3" localSheetId="6">#REF!</definedName>
    <definedName name="_____tab3" localSheetId="7">#REF!</definedName>
    <definedName name="_____tab3" localSheetId="19">#REF!</definedName>
    <definedName name="_____tab3">#REF!</definedName>
    <definedName name="_____TAB4" localSheetId="6">#REF!</definedName>
    <definedName name="_____TAB4" localSheetId="7">#REF!</definedName>
    <definedName name="_____TAB4" localSheetId="19">#REF!</definedName>
    <definedName name="_____TAB4">#REF!</definedName>
    <definedName name="_____Vol1">[18]Item!$A:$D</definedName>
    <definedName name="____AFC1" localSheetId="10">[5]INV!$A$25:$D$28</definedName>
    <definedName name="____AFC1">[5]INV!$A$25:$D$28</definedName>
    <definedName name="____AFC3" localSheetId="10">[5]INV!$F$25:$I$28</definedName>
    <definedName name="____AFC3">[5]INV!$F$25:$I$28</definedName>
    <definedName name="____AFC5" localSheetId="10">[5]INV!$K$25:$N$28</definedName>
    <definedName name="____AFC5">[5]INV!$K$25:$N$28</definedName>
    <definedName name="____aiu2">[7]AIU!$J$105</definedName>
    <definedName name="____apu1" localSheetId="6">[2]INSUMOS!#REF!</definedName>
    <definedName name="____apu1" localSheetId="7">[2]INSUMOS!#REF!</definedName>
    <definedName name="____apu1">[2]INSUMOS!#REF!</definedName>
    <definedName name="____BGC1" localSheetId="10">[5]INV!$A$5:$D$8</definedName>
    <definedName name="____BGC1">[5]INV!$A$5:$D$8</definedName>
    <definedName name="____BGC3" localSheetId="10">[5]INV!$F$5:$I$8</definedName>
    <definedName name="____BGC3">[5]INV!$F$5:$I$8</definedName>
    <definedName name="____BGC5" localSheetId="10">[5]INV!$K$5:$N$8</definedName>
    <definedName name="____BGC5">[5]INV!$K$5:$N$8</definedName>
    <definedName name="____CAC1" localSheetId="10">[5]INV!$A$19:$D$22</definedName>
    <definedName name="____CAC1">[5]INV!$A$19:$D$22</definedName>
    <definedName name="____CAC3" localSheetId="10">[5]INV!$F$19:$I$22</definedName>
    <definedName name="____CAC3">[5]INV!$F$19:$I$22</definedName>
    <definedName name="____CAC5" localSheetId="10">[5]INV!$K$19:$N$22</definedName>
    <definedName name="____CAC5">[5]INV!$K$19:$N$22</definedName>
    <definedName name="____CON123" localSheetId="18">'[8]Base Datos'!$B$8</definedName>
    <definedName name="____CON123" localSheetId="19">'[9]Base Datos'!$B$8</definedName>
    <definedName name="____CON123">'[8]Base Datos'!$B$8</definedName>
    <definedName name="____EQP1" localSheetId="18">'[10]Base Datos'!$B$20</definedName>
    <definedName name="____EQP1" localSheetId="19">'[11]Base Datos'!$B$20</definedName>
    <definedName name="____EQP1">'[10]Base Datos'!$B$20</definedName>
    <definedName name="____EQP10" localSheetId="18">'[10]Base Datos'!$B$29</definedName>
    <definedName name="____EQP10" localSheetId="19">'[11]Base Datos'!$B$29</definedName>
    <definedName name="____EQP10">'[10]Base Datos'!$B$29</definedName>
    <definedName name="____EQP11" localSheetId="18">'[10]Base Datos'!$B$30</definedName>
    <definedName name="____EQP11" localSheetId="19">'[11]Base Datos'!$B$30</definedName>
    <definedName name="____EQP11">'[10]Base Datos'!$B$30</definedName>
    <definedName name="____EQP12" localSheetId="18">'[10]Base Datos'!$B$31</definedName>
    <definedName name="____EQP12" localSheetId="19">'[11]Base Datos'!$B$31</definedName>
    <definedName name="____EQP12">'[10]Base Datos'!$B$31</definedName>
    <definedName name="____EQP13" localSheetId="18">'[10]Base Datos'!$B$32</definedName>
    <definedName name="____EQP13" localSheetId="19">'[11]Base Datos'!$B$32</definedName>
    <definedName name="____EQP13">'[10]Base Datos'!$B$32</definedName>
    <definedName name="____EQP14" localSheetId="18">'[10]Base Datos'!$B$33</definedName>
    <definedName name="____EQP14" localSheetId="19">'[11]Base Datos'!$B$33</definedName>
    <definedName name="____EQP14">'[10]Base Datos'!$B$33</definedName>
    <definedName name="____EQP15" localSheetId="18">'[10]Base Datos'!$B$34</definedName>
    <definedName name="____EQP15" localSheetId="19">'[11]Base Datos'!$B$34</definedName>
    <definedName name="____EQP15">'[10]Base Datos'!$B$34</definedName>
    <definedName name="____EQP16" localSheetId="18">'[10]Base Datos'!$B$35</definedName>
    <definedName name="____EQP16" localSheetId="19">'[11]Base Datos'!$B$35</definedName>
    <definedName name="____EQP16">'[10]Base Datos'!$B$35</definedName>
    <definedName name="____EQP17" localSheetId="18">'[10]Base Datos'!$B$36</definedName>
    <definedName name="____EQP17" localSheetId="19">'[11]Base Datos'!$B$36</definedName>
    <definedName name="____EQP17">'[10]Base Datos'!$B$36</definedName>
    <definedName name="____EQP18" localSheetId="18">'[10]Base Datos'!$B$37</definedName>
    <definedName name="____EQP18" localSheetId="19">'[11]Base Datos'!$B$37</definedName>
    <definedName name="____EQP18">'[10]Base Datos'!$B$37</definedName>
    <definedName name="____EQP19" localSheetId="18">'[10]Base Datos'!$B$38</definedName>
    <definedName name="____EQP19" localSheetId="19">'[11]Base Datos'!$B$38</definedName>
    <definedName name="____EQP19">'[10]Base Datos'!$B$38</definedName>
    <definedName name="____EQP2" localSheetId="18">'[10]Base Datos'!$B$21</definedName>
    <definedName name="____EQP2" localSheetId="19">'[11]Base Datos'!$B$21</definedName>
    <definedName name="____EQP2">'[10]Base Datos'!$B$21</definedName>
    <definedName name="____EQP20" localSheetId="18">'[10]Base Datos'!$B$39</definedName>
    <definedName name="____EQP20" localSheetId="19">'[11]Base Datos'!$B$39</definedName>
    <definedName name="____EQP20">'[10]Base Datos'!$B$39</definedName>
    <definedName name="____EQP3" localSheetId="18">'[10]Base Datos'!$B$22</definedName>
    <definedName name="____EQP3" localSheetId="19">'[11]Base Datos'!$B$22</definedName>
    <definedName name="____EQP3">'[10]Base Datos'!$B$22</definedName>
    <definedName name="____EQP4" localSheetId="18">'[10]Base Datos'!$B$23</definedName>
    <definedName name="____EQP4" localSheetId="19">'[11]Base Datos'!$B$23</definedName>
    <definedName name="____EQP4">'[10]Base Datos'!$B$23</definedName>
    <definedName name="____EQP5" localSheetId="18">'[10]Base Datos'!$B$24</definedName>
    <definedName name="____EQP5" localSheetId="19">'[11]Base Datos'!$B$24</definedName>
    <definedName name="____EQP5">'[10]Base Datos'!$B$24</definedName>
    <definedName name="____EQP6" localSheetId="18">'[10]Base Datos'!$B$25</definedName>
    <definedName name="____EQP6" localSheetId="19">'[11]Base Datos'!$B$25</definedName>
    <definedName name="____EQP6">'[10]Base Datos'!$B$25</definedName>
    <definedName name="____EQP7" localSheetId="18">'[10]Base Datos'!$B$26</definedName>
    <definedName name="____EQP7" localSheetId="19">'[11]Base Datos'!$B$26</definedName>
    <definedName name="____EQP7">'[10]Base Datos'!$B$26</definedName>
    <definedName name="____EQP8" localSheetId="18">'[10]Base Datos'!$B$27</definedName>
    <definedName name="____EQP8" localSheetId="19">'[11]Base Datos'!$B$27</definedName>
    <definedName name="____EQP8">'[10]Base Datos'!$B$27</definedName>
    <definedName name="____EQP9" localSheetId="18">'[10]Base Datos'!$B$28</definedName>
    <definedName name="____EQP9" localSheetId="19">'[11]Base Datos'!$B$28</definedName>
    <definedName name="____EQP9">'[10]Base Datos'!$B$28</definedName>
    <definedName name="____EST1" localSheetId="6">#REF!</definedName>
    <definedName name="____EST1" localSheetId="7">#REF!</definedName>
    <definedName name="____EST1" localSheetId="10">#REF!</definedName>
    <definedName name="____EST1" localSheetId="19">#REF!</definedName>
    <definedName name="____EST1">#REF!</definedName>
    <definedName name="____EST10" localSheetId="6">#REF!</definedName>
    <definedName name="____EST10" localSheetId="7">#REF!</definedName>
    <definedName name="____EST10" localSheetId="19">#REF!</definedName>
    <definedName name="____EST10">#REF!</definedName>
    <definedName name="____EST11" localSheetId="6">#REF!</definedName>
    <definedName name="____EST11" localSheetId="7">#REF!</definedName>
    <definedName name="____EST11" localSheetId="19">#REF!</definedName>
    <definedName name="____EST11">#REF!</definedName>
    <definedName name="____EST12" localSheetId="6">#REF!</definedName>
    <definedName name="____EST12" localSheetId="7">#REF!</definedName>
    <definedName name="____EST12" localSheetId="19">#REF!</definedName>
    <definedName name="____EST12">#REF!</definedName>
    <definedName name="____EST13" localSheetId="6">#REF!</definedName>
    <definedName name="____EST13" localSheetId="7">#REF!</definedName>
    <definedName name="____EST13" localSheetId="19">#REF!</definedName>
    <definedName name="____EST13">#REF!</definedName>
    <definedName name="____EST14" localSheetId="6">#REF!</definedName>
    <definedName name="____EST14" localSheetId="7">#REF!</definedName>
    <definedName name="____EST14" localSheetId="19">#REF!</definedName>
    <definedName name="____EST14">#REF!</definedName>
    <definedName name="____EST15" localSheetId="6">#REF!</definedName>
    <definedName name="____EST15" localSheetId="7">#REF!</definedName>
    <definedName name="____EST15" localSheetId="19">#REF!</definedName>
    <definedName name="____EST15">#REF!</definedName>
    <definedName name="____EST16" localSheetId="6">#REF!</definedName>
    <definedName name="____EST16" localSheetId="7">#REF!</definedName>
    <definedName name="____EST16" localSheetId="19">#REF!</definedName>
    <definedName name="____EST16">#REF!</definedName>
    <definedName name="____EST17" localSheetId="6">#REF!</definedName>
    <definedName name="____EST17" localSheetId="7">#REF!</definedName>
    <definedName name="____EST17" localSheetId="19">#REF!</definedName>
    <definedName name="____EST17">#REF!</definedName>
    <definedName name="____EST18" localSheetId="6">#REF!</definedName>
    <definedName name="____EST18" localSheetId="7">#REF!</definedName>
    <definedName name="____EST18" localSheetId="19">#REF!</definedName>
    <definedName name="____EST18">#REF!</definedName>
    <definedName name="____EST19" localSheetId="6">#REF!</definedName>
    <definedName name="____EST19" localSheetId="7">#REF!</definedName>
    <definedName name="____EST19" localSheetId="19">#REF!</definedName>
    <definedName name="____EST19">#REF!</definedName>
    <definedName name="____EST2" localSheetId="6">#REF!</definedName>
    <definedName name="____EST2" localSheetId="7">#REF!</definedName>
    <definedName name="____EST2" localSheetId="19">#REF!</definedName>
    <definedName name="____EST2">#REF!</definedName>
    <definedName name="____EST3" localSheetId="6">#REF!</definedName>
    <definedName name="____EST3" localSheetId="7">#REF!</definedName>
    <definedName name="____EST3" localSheetId="19">#REF!</definedName>
    <definedName name="____EST3">#REF!</definedName>
    <definedName name="____EST4" localSheetId="6">#REF!</definedName>
    <definedName name="____EST4" localSheetId="7">#REF!</definedName>
    <definedName name="____EST4" localSheetId="19">#REF!</definedName>
    <definedName name="____EST4">#REF!</definedName>
    <definedName name="____EST5" localSheetId="6">#REF!</definedName>
    <definedName name="____EST5" localSheetId="7">#REF!</definedName>
    <definedName name="____EST5" localSheetId="19">#REF!</definedName>
    <definedName name="____EST5">#REF!</definedName>
    <definedName name="____EST6" localSheetId="6">#REF!</definedName>
    <definedName name="____EST6" localSheetId="7">#REF!</definedName>
    <definedName name="____EST6" localSheetId="19">#REF!</definedName>
    <definedName name="____EST6">#REF!</definedName>
    <definedName name="____EST7" localSheetId="6">#REF!</definedName>
    <definedName name="____EST7" localSheetId="7">#REF!</definedName>
    <definedName name="____EST7" localSheetId="19">#REF!</definedName>
    <definedName name="____EST7">#REF!</definedName>
    <definedName name="____EST8" localSheetId="6">#REF!</definedName>
    <definedName name="____EST8" localSheetId="7">#REF!</definedName>
    <definedName name="____EST8" localSheetId="19">#REF!</definedName>
    <definedName name="____EST8">#REF!</definedName>
    <definedName name="____EST9" localSheetId="6">#REF!</definedName>
    <definedName name="____EST9" localSheetId="7">#REF!</definedName>
    <definedName name="____EST9" localSheetId="19">#REF!</definedName>
    <definedName name="____EST9">#REF!</definedName>
    <definedName name="____EXC1" localSheetId="6">#REF!</definedName>
    <definedName name="____EXC1" localSheetId="7">#REF!</definedName>
    <definedName name="____EXC1" localSheetId="19">#REF!</definedName>
    <definedName name="____EXC1">#REF!</definedName>
    <definedName name="____EXC10" localSheetId="6">#REF!</definedName>
    <definedName name="____EXC10" localSheetId="7">#REF!</definedName>
    <definedName name="____EXC10" localSheetId="19">#REF!</definedName>
    <definedName name="____EXC10">#REF!</definedName>
    <definedName name="____EXC11" localSheetId="6">#REF!</definedName>
    <definedName name="____EXC11" localSheetId="7">#REF!</definedName>
    <definedName name="____EXC11" localSheetId="19">#REF!</definedName>
    <definedName name="____EXC11">#REF!</definedName>
    <definedName name="____EXC12" localSheetId="6">#REF!</definedName>
    <definedName name="____EXC12" localSheetId="7">#REF!</definedName>
    <definedName name="____EXC12" localSheetId="19">#REF!</definedName>
    <definedName name="____EXC12">#REF!</definedName>
    <definedName name="____EXC2" localSheetId="6">#REF!</definedName>
    <definedName name="____EXC2" localSheetId="7">#REF!</definedName>
    <definedName name="____EXC2" localSheetId="19">#REF!</definedName>
    <definedName name="____EXC2">#REF!</definedName>
    <definedName name="____EXC3" localSheetId="6">#REF!</definedName>
    <definedName name="____EXC3" localSheetId="7">#REF!</definedName>
    <definedName name="____EXC3" localSheetId="19">#REF!</definedName>
    <definedName name="____EXC3">#REF!</definedName>
    <definedName name="____EXC4" localSheetId="6">#REF!</definedName>
    <definedName name="____EXC4" localSheetId="7">#REF!</definedName>
    <definedName name="____EXC4" localSheetId="19">#REF!</definedName>
    <definedName name="____EXC4">#REF!</definedName>
    <definedName name="____EXC5" localSheetId="6">#REF!</definedName>
    <definedName name="____EXC5" localSheetId="7">#REF!</definedName>
    <definedName name="____EXC5" localSheetId="19">#REF!</definedName>
    <definedName name="____EXC5">#REF!</definedName>
    <definedName name="____EXC6" localSheetId="6">#REF!</definedName>
    <definedName name="____EXC6" localSheetId="7">#REF!</definedName>
    <definedName name="____EXC6" localSheetId="19">#REF!</definedName>
    <definedName name="____EXC6">#REF!</definedName>
    <definedName name="____EXC7" localSheetId="6">#REF!</definedName>
    <definedName name="____EXC7" localSheetId="7">#REF!</definedName>
    <definedName name="____EXC7" localSheetId="19">#REF!</definedName>
    <definedName name="____EXC7">#REF!</definedName>
    <definedName name="____EXC8" localSheetId="6">#REF!</definedName>
    <definedName name="____EXC8" localSheetId="7">#REF!</definedName>
    <definedName name="____EXC8" localSheetId="19">#REF!</definedName>
    <definedName name="____EXC8">#REF!</definedName>
    <definedName name="____EXC9" localSheetId="6">#REF!</definedName>
    <definedName name="____EXC9" localSheetId="7">#REF!</definedName>
    <definedName name="____EXC9" localSheetId="19">#REF!</definedName>
    <definedName name="____EXC9">#REF!</definedName>
    <definedName name="____M14" localSheetId="18">'[8]Base Datos'!$B$9</definedName>
    <definedName name="____M14" localSheetId="19">'[9]Base Datos'!$B$9</definedName>
    <definedName name="____M14">'[8]Base Datos'!$B$9</definedName>
    <definedName name="____MA2">#N/A</definedName>
    <definedName name="____MAT1" localSheetId="18">'[10]Base Datos'!$B$43</definedName>
    <definedName name="____MAT1" localSheetId="19">'[11]Base Datos'!$B$43</definedName>
    <definedName name="____MAT1">'[10]Base Datos'!$B$43</definedName>
    <definedName name="____MAT10" localSheetId="18">'[10]Base Datos'!$B$53</definedName>
    <definedName name="____MAT10" localSheetId="19">'[11]Base Datos'!$B$53</definedName>
    <definedName name="____MAT10">'[10]Base Datos'!$B$53</definedName>
    <definedName name="____MAT11" localSheetId="18">'[10]Base Datos'!$B$54</definedName>
    <definedName name="____MAT11" localSheetId="19">'[11]Base Datos'!$B$54</definedName>
    <definedName name="____MAT11">'[10]Base Datos'!$B$54</definedName>
    <definedName name="____MAT1111" localSheetId="18">'[8]Base Datos'!$B$43</definedName>
    <definedName name="____MAT1111" localSheetId="19">'[9]Base Datos'!$B$43</definedName>
    <definedName name="____MAT1111">'[8]Base Datos'!$B$43</definedName>
    <definedName name="____MAT12" localSheetId="18">'[10]Base Datos'!$B$55</definedName>
    <definedName name="____MAT12" localSheetId="19">'[11]Base Datos'!$B$55</definedName>
    <definedName name="____MAT12">'[10]Base Datos'!$B$55</definedName>
    <definedName name="____MAT13" localSheetId="18">'[10]Base Datos'!$B$56</definedName>
    <definedName name="____MAT13" localSheetId="19">'[11]Base Datos'!$B$56</definedName>
    <definedName name="____MAT13">'[10]Base Datos'!$B$56</definedName>
    <definedName name="____MAT14" localSheetId="18">'[10]Base Datos'!$B$57</definedName>
    <definedName name="____MAT14" localSheetId="19">'[11]Base Datos'!$B$57</definedName>
    <definedName name="____MAT14">'[10]Base Datos'!$B$57</definedName>
    <definedName name="____MAT15" localSheetId="18">'[10]Base Datos'!$B$58</definedName>
    <definedName name="____MAT15" localSheetId="19">'[11]Base Datos'!$B$58</definedName>
    <definedName name="____MAT15">'[10]Base Datos'!$B$58</definedName>
    <definedName name="____MAT16" localSheetId="18">'[10]Base Datos'!$B$59</definedName>
    <definedName name="____MAT16" localSheetId="19">'[11]Base Datos'!$B$59</definedName>
    <definedName name="____MAT16">'[10]Base Datos'!$B$59</definedName>
    <definedName name="____MAT17" localSheetId="18">'[10]Base Datos'!$B$60</definedName>
    <definedName name="____MAT17" localSheetId="19">'[11]Base Datos'!$B$60</definedName>
    <definedName name="____MAT17">'[10]Base Datos'!$B$60</definedName>
    <definedName name="____MAT170" localSheetId="18">'[12]Base Datos'!$B$212</definedName>
    <definedName name="____MAT170" localSheetId="19">'[13]Base Datos'!$B$212</definedName>
    <definedName name="____MAT170">'[12]Base Datos'!$B$212</definedName>
    <definedName name="____MAT171" localSheetId="18">'[12]Base Datos'!$B$213</definedName>
    <definedName name="____MAT171" localSheetId="19">'[13]Base Datos'!$B$213</definedName>
    <definedName name="____MAT171">'[12]Base Datos'!$B$213</definedName>
    <definedName name="____MAT18" localSheetId="18">'[10]Base Datos'!$B$61</definedName>
    <definedName name="____MAT18" localSheetId="19">'[11]Base Datos'!$B$61</definedName>
    <definedName name="____MAT18">'[10]Base Datos'!$B$61</definedName>
    <definedName name="____MAT19" localSheetId="18">'[10]Base Datos'!$B$62</definedName>
    <definedName name="____MAT19" localSheetId="19">'[11]Base Datos'!$B$62</definedName>
    <definedName name="____MAT19">'[10]Base Datos'!$B$62</definedName>
    <definedName name="____MAT2" localSheetId="18">'[10]Base Datos'!$B$44</definedName>
    <definedName name="____MAT2" localSheetId="19">'[11]Base Datos'!$B$44</definedName>
    <definedName name="____MAT2">'[10]Base Datos'!$B$44</definedName>
    <definedName name="____MAT20" localSheetId="18">'[10]Base Datos'!$B$63</definedName>
    <definedName name="____MAT20" localSheetId="19">'[11]Base Datos'!$B$63</definedName>
    <definedName name="____MAT20">'[10]Base Datos'!$B$63</definedName>
    <definedName name="____MAT21" localSheetId="18">'[10]Base Datos'!$B$64</definedName>
    <definedName name="____MAT21" localSheetId="19">'[11]Base Datos'!$B$64</definedName>
    <definedName name="____MAT21">'[10]Base Datos'!$B$64</definedName>
    <definedName name="____MAT22" localSheetId="18">'[10]Base Datos'!$B$65</definedName>
    <definedName name="____MAT22" localSheetId="19">'[11]Base Datos'!$B$65</definedName>
    <definedName name="____MAT22">'[10]Base Datos'!$B$65</definedName>
    <definedName name="____MAT23" localSheetId="18">'[10]Base Datos'!$B$66</definedName>
    <definedName name="____MAT23" localSheetId="19">'[11]Base Datos'!$B$66</definedName>
    <definedName name="____MAT23">'[10]Base Datos'!$B$66</definedName>
    <definedName name="____MAT24" localSheetId="18">'[10]Base Datos'!$B$67</definedName>
    <definedName name="____MAT24" localSheetId="19">'[11]Base Datos'!$B$67</definedName>
    <definedName name="____MAT24">'[10]Base Datos'!$B$67</definedName>
    <definedName name="____MAT25" localSheetId="18">'[10]Base Datos'!$B$68</definedName>
    <definedName name="____MAT25" localSheetId="19">'[11]Base Datos'!$B$68</definedName>
    <definedName name="____MAT25">'[10]Base Datos'!$B$68</definedName>
    <definedName name="____MAT26" localSheetId="18">'[10]Base Datos'!$B$69</definedName>
    <definedName name="____MAT26" localSheetId="19">'[11]Base Datos'!$B$69</definedName>
    <definedName name="____MAT26">'[10]Base Datos'!$B$69</definedName>
    <definedName name="____MAT27" localSheetId="18">'[10]Base Datos'!$B$70</definedName>
    <definedName name="____MAT27" localSheetId="19">'[11]Base Datos'!$B$70</definedName>
    <definedName name="____MAT27">'[10]Base Datos'!$B$70</definedName>
    <definedName name="____MAT28" localSheetId="18">'[10]Base Datos'!$B$71</definedName>
    <definedName name="____MAT28" localSheetId="19">'[11]Base Datos'!$B$71</definedName>
    <definedName name="____MAT28">'[10]Base Datos'!$B$71</definedName>
    <definedName name="____MAT29" localSheetId="18">'[10]Base Datos'!$B$72</definedName>
    <definedName name="____MAT29" localSheetId="19">'[11]Base Datos'!$B$72</definedName>
    <definedName name="____MAT29">'[10]Base Datos'!$B$72</definedName>
    <definedName name="____MAT3" localSheetId="18">'[10]Base Datos'!$B$45</definedName>
    <definedName name="____MAT3" localSheetId="19">'[11]Base Datos'!$B$45</definedName>
    <definedName name="____MAT3">'[10]Base Datos'!$B$45</definedName>
    <definedName name="____MAT30" localSheetId="18">'[10]Base Datos'!$B$73</definedName>
    <definedName name="____MAT30" localSheetId="19">'[11]Base Datos'!$B$73</definedName>
    <definedName name="____MAT30">'[10]Base Datos'!$B$73</definedName>
    <definedName name="____MAT31" localSheetId="18">'[10]Base Datos'!$B$74</definedName>
    <definedName name="____MAT31" localSheetId="19">'[11]Base Datos'!$B$74</definedName>
    <definedName name="____MAT31">'[10]Base Datos'!$B$74</definedName>
    <definedName name="____MAT32" localSheetId="18">'[10]Base Datos'!$B$75</definedName>
    <definedName name="____MAT32" localSheetId="19">'[11]Base Datos'!$B$75</definedName>
    <definedName name="____MAT32">'[10]Base Datos'!$B$75</definedName>
    <definedName name="____MAT33" localSheetId="18">'[10]Base Datos'!$B$76</definedName>
    <definedName name="____MAT33" localSheetId="19">'[11]Base Datos'!$B$76</definedName>
    <definedName name="____MAT33">'[10]Base Datos'!$B$76</definedName>
    <definedName name="____MAT34" localSheetId="18">'[10]Base Datos'!$B$77</definedName>
    <definedName name="____MAT34" localSheetId="19">'[11]Base Datos'!$B$77</definedName>
    <definedName name="____MAT34">'[10]Base Datos'!$B$77</definedName>
    <definedName name="____MAT35" localSheetId="18">'[10]Base Datos'!$B$78</definedName>
    <definedName name="____MAT35" localSheetId="19">'[11]Base Datos'!$B$78</definedName>
    <definedName name="____MAT35">'[10]Base Datos'!$B$78</definedName>
    <definedName name="____MAT36" localSheetId="18">'[10]Base Datos'!$B$79</definedName>
    <definedName name="____MAT36" localSheetId="19">'[11]Base Datos'!$B$79</definedName>
    <definedName name="____MAT36">'[10]Base Datos'!$B$79</definedName>
    <definedName name="____MAT37" localSheetId="18">'[10]Base Datos'!$B$80</definedName>
    <definedName name="____MAT37" localSheetId="19">'[11]Base Datos'!$B$80</definedName>
    <definedName name="____MAT37">'[10]Base Datos'!$B$80</definedName>
    <definedName name="____MAT4" localSheetId="18">'[10]Base Datos'!$B$46</definedName>
    <definedName name="____MAT4" localSheetId="19">'[11]Base Datos'!$B$46</definedName>
    <definedName name="____MAT4">'[10]Base Datos'!$B$46</definedName>
    <definedName name="____MAT5" localSheetId="18">'[10]Base Datos'!$B$48</definedName>
    <definedName name="____MAT5" localSheetId="19">'[11]Base Datos'!$B$48</definedName>
    <definedName name="____MAT5">'[10]Base Datos'!$B$48</definedName>
    <definedName name="____MAT6" localSheetId="18">'[10]Base Datos'!$B$49</definedName>
    <definedName name="____MAT6" localSheetId="19">'[11]Base Datos'!$B$49</definedName>
    <definedName name="____MAT6">'[10]Base Datos'!$B$49</definedName>
    <definedName name="____MAT7" localSheetId="18">'[10]Base Datos'!$B$50</definedName>
    <definedName name="____MAT7" localSheetId="19">'[11]Base Datos'!$B$50</definedName>
    <definedName name="____MAT7">'[10]Base Datos'!$B$50</definedName>
    <definedName name="____MAT8" localSheetId="18">'[10]Base Datos'!$B$51</definedName>
    <definedName name="____MAT8" localSheetId="19">'[11]Base Datos'!$B$51</definedName>
    <definedName name="____MAT8">'[10]Base Datos'!$B$51</definedName>
    <definedName name="____MAT832" localSheetId="18">'[14]Base Datos'!$B$125</definedName>
    <definedName name="____MAT832" localSheetId="19">'[15]Base Datos'!$B$125</definedName>
    <definedName name="____MAT832">'[14]Base Datos'!$B$125</definedName>
    <definedName name="____MAT9" localSheetId="18">'[10]Base Datos'!$B$52</definedName>
    <definedName name="____MAT9" localSheetId="19">'[11]Base Datos'!$B$52</definedName>
    <definedName name="____MAT9">'[10]Base Datos'!$B$52</definedName>
    <definedName name="____MAY88" localSheetId="18">'[16]Base Datos'!$B$11</definedName>
    <definedName name="____MAY88" localSheetId="19">'[17]Base Datos'!$B$11</definedName>
    <definedName name="____MAY88">'[16]Base Datos'!$B$11</definedName>
    <definedName name="____MO1" localSheetId="18">'[10]Base Datos'!$B$216</definedName>
    <definedName name="____MO1" localSheetId="19">'[11]Base Datos'!$B$216</definedName>
    <definedName name="____MO1">'[10]Base Datos'!$B$216</definedName>
    <definedName name="____MO10" localSheetId="18">'[10]Base Datos'!$B$225</definedName>
    <definedName name="____MO10" localSheetId="19">'[11]Base Datos'!$B$225</definedName>
    <definedName name="____MO10">'[10]Base Datos'!$B$225</definedName>
    <definedName name="____MO2" localSheetId="18">'[10]Base Datos'!$B$217</definedName>
    <definedName name="____MO2" localSheetId="19">'[11]Base Datos'!$B$217</definedName>
    <definedName name="____MO2">'[10]Base Datos'!$B$217</definedName>
    <definedName name="____MO3" localSheetId="18">'[10]Base Datos'!$B$218</definedName>
    <definedName name="____MO3" localSheetId="19">'[11]Base Datos'!$B$218</definedName>
    <definedName name="____MO3">'[10]Base Datos'!$B$218</definedName>
    <definedName name="____MO4" localSheetId="18">'[10]Base Datos'!$B$219</definedName>
    <definedName name="____MO4" localSheetId="19">'[11]Base Datos'!$B$219</definedName>
    <definedName name="____MO4">'[10]Base Datos'!$B$219</definedName>
    <definedName name="____MO5" localSheetId="18">'[10]Base Datos'!$B$220</definedName>
    <definedName name="____MO5" localSheetId="19">'[11]Base Datos'!$B$220</definedName>
    <definedName name="____MO5">'[10]Base Datos'!$B$220</definedName>
    <definedName name="____MO6" localSheetId="18">'[10]Base Datos'!$B$221</definedName>
    <definedName name="____MO6" localSheetId="19">'[11]Base Datos'!$B$221</definedName>
    <definedName name="____MO6">'[10]Base Datos'!$B$221</definedName>
    <definedName name="____MO7" localSheetId="18">'[10]Base Datos'!$B$222</definedName>
    <definedName name="____MO7" localSheetId="19">'[11]Base Datos'!$B$222</definedName>
    <definedName name="____MO7">'[10]Base Datos'!$B$222</definedName>
    <definedName name="____MO8" localSheetId="18">'[10]Base Datos'!$B$223</definedName>
    <definedName name="____MO8" localSheetId="19">'[11]Base Datos'!$B$223</definedName>
    <definedName name="____MO8">'[10]Base Datos'!$B$223</definedName>
    <definedName name="____MO9" localSheetId="18">'[10]Base Datos'!$B$224</definedName>
    <definedName name="____MO9" localSheetId="19">'[11]Base Datos'!$B$224</definedName>
    <definedName name="____MO9">'[10]Base Datos'!$B$224</definedName>
    <definedName name="____MV1" localSheetId="18">'[10]Base Datos'!$B$230</definedName>
    <definedName name="____MV1" localSheetId="19">'[11]Base Datos'!$B$230</definedName>
    <definedName name="____MV1">'[10]Base Datos'!$B$230</definedName>
    <definedName name="____MV10" localSheetId="18">'[10]Base Datos'!$B$239</definedName>
    <definedName name="____MV10" localSheetId="19">'[11]Base Datos'!$B$239</definedName>
    <definedName name="____MV10">'[10]Base Datos'!$B$239</definedName>
    <definedName name="____MV11" localSheetId="18">'[10]Base Datos'!$B$240</definedName>
    <definedName name="____MV11" localSheetId="19">'[11]Base Datos'!$B$240</definedName>
    <definedName name="____MV11">'[10]Base Datos'!$B$240</definedName>
    <definedName name="____MV12" localSheetId="18">'[10]Base Datos'!$B$241</definedName>
    <definedName name="____MV12" localSheetId="19">'[11]Base Datos'!$B$241</definedName>
    <definedName name="____MV12">'[10]Base Datos'!$B$241</definedName>
    <definedName name="____MV13" localSheetId="18">'[10]Base Datos'!$B$242</definedName>
    <definedName name="____MV13" localSheetId="19">'[11]Base Datos'!$B$242</definedName>
    <definedName name="____MV13">'[10]Base Datos'!$B$242</definedName>
    <definedName name="____MV14" localSheetId="18">'[10]Base Datos'!$B$243</definedName>
    <definedName name="____MV14" localSheetId="19">'[11]Base Datos'!$B$243</definedName>
    <definedName name="____MV14">'[10]Base Datos'!$B$243</definedName>
    <definedName name="____MV15" localSheetId="18">'[10]Base Datos'!$B$244</definedName>
    <definedName name="____MV15" localSheetId="19">'[11]Base Datos'!$B$244</definedName>
    <definedName name="____MV15">'[10]Base Datos'!$B$244</definedName>
    <definedName name="____MV16" localSheetId="18">'[10]Base Datos'!$B$245</definedName>
    <definedName name="____MV16" localSheetId="19">'[11]Base Datos'!$B$245</definedName>
    <definedName name="____MV16">'[10]Base Datos'!$B$245</definedName>
    <definedName name="____MV17" localSheetId="18">'[10]Base Datos'!$B$246</definedName>
    <definedName name="____MV17" localSheetId="19">'[11]Base Datos'!$B$246</definedName>
    <definedName name="____MV17">'[10]Base Datos'!$B$246</definedName>
    <definedName name="____MV18" localSheetId="18">'[10]Base Datos'!$B$247</definedName>
    <definedName name="____MV18" localSheetId="19">'[11]Base Datos'!$B$247</definedName>
    <definedName name="____MV18">'[10]Base Datos'!$B$247</definedName>
    <definedName name="____MV19" localSheetId="18">'[10]Base Datos'!$B$248</definedName>
    <definedName name="____MV19" localSheetId="19">'[11]Base Datos'!$B$248</definedName>
    <definedName name="____MV19">'[10]Base Datos'!$B$248</definedName>
    <definedName name="____MV2" localSheetId="18">'[10]Base Datos'!$B$231</definedName>
    <definedName name="____MV2" localSheetId="19">'[11]Base Datos'!$B$231</definedName>
    <definedName name="____MV2">'[10]Base Datos'!$B$231</definedName>
    <definedName name="____MV20" localSheetId="18">'[10]Base Datos'!$B$249</definedName>
    <definedName name="____MV20" localSheetId="19">'[11]Base Datos'!$B$249</definedName>
    <definedName name="____MV20">'[10]Base Datos'!$B$249</definedName>
    <definedName name="____MV3" localSheetId="18">'[10]Base Datos'!$B$232</definedName>
    <definedName name="____MV3" localSheetId="19">'[11]Base Datos'!$B$232</definedName>
    <definedName name="____MV3">'[10]Base Datos'!$B$232</definedName>
    <definedName name="____MV5" localSheetId="18">'[10]Base Datos'!$B$234</definedName>
    <definedName name="____MV5" localSheetId="19">'[11]Base Datos'!$B$234</definedName>
    <definedName name="____MV5">'[10]Base Datos'!$B$234</definedName>
    <definedName name="____MV6" localSheetId="18">'[10]Base Datos'!$B$235</definedName>
    <definedName name="____MV6" localSheetId="19">'[11]Base Datos'!$B$235</definedName>
    <definedName name="____MV6">'[10]Base Datos'!$B$235</definedName>
    <definedName name="____MV7" localSheetId="18">'[10]Base Datos'!$B$236</definedName>
    <definedName name="____MV7" localSheetId="19">'[11]Base Datos'!$B$236</definedName>
    <definedName name="____MV7">'[10]Base Datos'!$B$236</definedName>
    <definedName name="____MV8" localSheetId="18">'[10]Base Datos'!$B$237</definedName>
    <definedName name="____MV8" localSheetId="19">'[11]Base Datos'!$B$237</definedName>
    <definedName name="____MV8">'[10]Base Datos'!$B$237</definedName>
    <definedName name="____MV9" localSheetId="18">'[10]Base Datos'!$B$238</definedName>
    <definedName name="____MV9" localSheetId="19">'[11]Base Datos'!$B$238</definedName>
    <definedName name="____MV9">'[10]Base Datos'!$B$238</definedName>
    <definedName name="____ORO10" localSheetId="6">#REF!</definedName>
    <definedName name="____ORO10" localSheetId="7">#REF!</definedName>
    <definedName name="____ORO10" localSheetId="10">#REF!</definedName>
    <definedName name="____ORO10" localSheetId="19">#REF!</definedName>
    <definedName name="____ORO10">#REF!</definedName>
    <definedName name="____ORO11" localSheetId="6">#REF!</definedName>
    <definedName name="____ORO11" localSheetId="7">#REF!</definedName>
    <definedName name="____ORO11" localSheetId="10">#REF!</definedName>
    <definedName name="____ORO11" localSheetId="19">#REF!</definedName>
    <definedName name="____ORO11">#REF!</definedName>
    <definedName name="____ORO12" localSheetId="6">#REF!</definedName>
    <definedName name="____ORO12" localSheetId="7">#REF!</definedName>
    <definedName name="____ORO12" localSheetId="10">#REF!</definedName>
    <definedName name="____ORO12" localSheetId="19">#REF!</definedName>
    <definedName name="____ORO12">#REF!</definedName>
    <definedName name="____ORO13" localSheetId="6">#REF!</definedName>
    <definedName name="____ORO13" localSheetId="7">#REF!</definedName>
    <definedName name="____ORO13" localSheetId="19">#REF!</definedName>
    <definedName name="____ORO13">#REF!</definedName>
    <definedName name="____ORO14" localSheetId="6">#REF!</definedName>
    <definedName name="____ORO14" localSheetId="7">#REF!</definedName>
    <definedName name="____ORO14" localSheetId="19">#REF!</definedName>
    <definedName name="____ORO14">#REF!</definedName>
    <definedName name="____ORO15" localSheetId="6">#REF!</definedName>
    <definedName name="____ORO15" localSheetId="7">#REF!</definedName>
    <definedName name="____ORO15" localSheetId="19">#REF!</definedName>
    <definedName name="____ORO15">#REF!</definedName>
    <definedName name="____ORO16" localSheetId="6">#REF!</definedName>
    <definedName name="____ORO16" localSheetId="7">#REF!</definedName>
    <definedName name="____ORO16" localSheetId="19">#REF!</definedName>
    <definedName name="____ORO16">#REF!</definedName>
    <definedName name="____ORO17" localSheetId="6">#REF!</definedName>
    <definedName name="____ORO17" localSheetId="7">#REF!</definedName>
    <definedName name="____ORO17" localSheetId="19">#REF!</definedName>
    <definedName name="____ORO17">#REF!</definedName>
    <definedName name="____ORO18" localSheetId="6">#REF!</definedName>
    <definedName name="____ORO18" localSheetId="7">#REF!</definedName>
    <definedName name="____ORO18" localSheetId="19">#REF!</definedName>
    <definedName name="____ORO18">#REF!</definedName>
    <definedName name="____ORO19" localSheetId="6">#REF!</definedName>
    <definedName name="____ORO19" localSheetId="7">#REF!</definedName>
    <definedName name="____ORO19" localSheetId="19">#REF!</definedName>
    <definedName name="____ORO19">#REF!</definedName>
    <definedName name="____PJ50" localSheetId="6">#REF!</definedName>
    <definedName name="____PJ50" localSheetId="7">#REF!</definedName>
    <definedName name="____PJ50" localSheetId="10">#REF!</definedName>
    <definedName name="____PJ50" localSheetId="19">#N/A</definedName>
    <definedName name="____PJ50">#REF!</definedName>
    <definedName name="____pj51">#N/A</definedName>
    <definedName name="____PMT5671" localSheetId="6">[6]MEMORIAS!#REF!</definedName>
    <definedName name="____PMT5671" localSheetId="7">[6]MEMORIAS!#REF!</definedName>
    <definedName name="____PMT5671">[6]MEMORIAS!#REF!</definedName>
    <definedName name="____PMT5805" localSheetId="6">[6]MEMORIAS!#REF!</definedName>
    <definedName name="____PMT5805" localSheetId="7">[6]MEMORIAS!#REF!</definedName>
    <definedName name="____PMT5805">[6]MEMORIAS!#REF!</definedName>
    <definedName name="____PMT5806" localSheetId="6">[6]MEMORIAS!#REF!</definedName>
    <definedName name="____PMT5806" localSheetId="7">[6]MEMORIAS!#REF!</definedName>
    <definedName name="____PMT5806">[6]MEMORIAS!#REF!</definedName>
    <definedName name="____PMT5815" localSheetId="6">[6]MEMORIAS!#REF!</definedName>
    <definedName name="____PMT5815" localSheetId="7">[6]MEMORIAS!#REF!</definedName>
    <definedName name="____PMT5815">[6]MEMORIAS!#REF!</definedName>
    <definedName name="____PMT5820" localSheetId="6">[6]MEMORIAS!#REF!</definedName>
    <definedName name="____PMT5820" localSheetId="7">[6]MEMORIAS!#REF!</definedName>
    <definedName name="____PMT5820">[6]MEMORIAS!#REF!</definedName>
    <definedName name="____r" localSheetId="6">#REF!</definedName>
    <definedName name="____r" localSheetId="7">#REF!</definedName>
    <definedName name="____r" localSheetId="10">#REF!</definedName>
    <definedName name="____r" localSheetId="19">#REF!</definedName>
    <definedName name="____r">#REF!</definedName>
    <definedName name="____SAL1" localSheetId="6">#REF!</definedName>
    <definedName name="____SAL1" localSheetId="7">#REF!</definedName>
    <definedName name="____SAL1" localSheetId="19">#REF!</definedName>
    <definedName name="____SAL1">#REF!</definedName>
    <definedName name="____SBC1" localSheetId="10">[5]INV!$A$12:$D$15</definedName>
    <definedName name="____SBC1">[5]INV!$A$12:$D$15</definedName>
    <definedName name="____SBC3" localSheetId="10">[5]INV!$F$12:$I$15</definedName>
    <definedName name="____SBC3">[5]INV!$F$12:$I$15</definedName>
    <definedName name="____SBC5" localSheetId="10">[5]INV!$K$12:$N$15</definedName>
    <definedName name="____SBC5">[5]INV!$K$12:$N$15</definedName>
    <definedName name="____tab1" localSheetId="6">#REF!</definedName>
    <definedName name="____tab1" localSheetId="7">#REF!</definedName>
    <definedName name="____tab1" localSheetId="10">#REF!</definedName>
    <definedName name="____tab1" localSheetId="19">#REF!</definedName>
    <definedName name="____tab1">#REF!</definedName>
    <definedName name="____tab2" localSheetId="6">#REF!</definedName>
    <definedName name="____tab2" localSheetId="7">#REF!</definedName>
    <definedName name="____tab2" localSheetId="10">#REF!</definedName>
    <definedName name="____tab2" localSheetId="19">#REF!</definedName>
    <definedName name="____tab2">#REF!</definedName>
    <definedName name="____tab3" localSheetId="6">#REF!</definedName>
    <definedName name="____tab3" localSheetId="7">#REF!</definedName>
    <definedName name="____tab3" localSheetId="19">#REF!</definedName>
    <definedName name="____tab3">#REF!</definedName>
    <definedName name="____TAB4" localSheetId="6">#REF!</definedName>
    <definedName name="____TAB4" localSheetId="7">#REF!</definedName>
    <definedName name="____TAB4" localSheetId="19">#REF!</definedName>
    <definedName name="____TAB4">#REF!</definedName>
    <definedName name="____TC212" localSheetId="6">[4]FLEXIBLE!#REF!</definedName>
    <definedName name="____TC212" localSheetId="7">[4]FLEXIBLE!#REF!</definedName>
    <definedName name="____TC212" localSheetId="18">[4]FLEXIBLE!#REF!</definedName>
    <definedName name="____TC212">[4]FLEXIBLE!#REF!</definedName>
    <definedName name="____V1" localSheetId="6">#REF!</definedName>
    <definedName name="____V1" localSheetId="7">#REF!</definedName>
    <definedName name="____V1" localSheetId="10">#REF!</definedName>
    <definedName name="____V1" localSheetId="18">#REF!</definedName>
    <definedName name="____V1" localSheetId="19">#REF!</definedName>
    <definedName name="____V1">#REF!</definedName>
    <definedName name="____Vol1">[18]Item!$A:$D</definedName>
    <definedName name="___AFC1" localSheetId="18">[5]INV!$A$25:$D$28</definedName>
    <definedName name="___AFC1">[5]INV!$A$25:$D$28</definedName>
    <definedName name="___AFC3" localSheetId="18">[5]INV!$F$25:$I$28</definedName>
    <definedName name="___AFC3">[5]INV!$F$25:$I$28</definedName>
    <definedName name="___AFC5" localSheetId="18">[5]INV!$K$25:$N$28</definedName>
    <definedName name="___AFC5">[5]INV!$K$25:$N$28</definedName>
    <definedName name="___aiu2">[7]AIU!$J$105</definedName>
    <definedName name="___apu1" localSheetId="6">[2]INSUMOS!#REF!</definedName>
    <definedName name="___apu1" localSheetId="7">[2]INSUMOS!#REF!</definedName>
    <definedName name="___apu1">[2]INSUMOS!#REF!</definedName>
    <definedName name="___BGC1" localSheetId="18">[5]INV!$A$5:$D$8</definedName>
    <definedName name="___BGC1">[5]INV!$A$5:$D$8</definedName>
    <definedName name="___BGC3" localSheetId="18">[5]INV!$F$5:$I$8</definedName>
    <definedName name="___BGC3">[5]INV!$F$5:$I$8</definedName>
    <definedName name="___BGC5" localSheetId="18">[5]INV!$K$5:$N$8</definedName>
    <definedName name="___BGC5">[5]INV!$K$5:$N$8</definedName>
    <definedName name="___CAC1" localSheetId="18">[5]INV!$A$19:$D$22</definedName>
    <definedName name="___CAC1">[5]INV!$A$19:$D$22</definedName>
    <definedName name="___CAC3" localSheetId="18">[5]INV!$F$19:$I$22</definedName>
    <definedName name="___CAC3">[5]INV!$F$19:$I$22</definedName>
    <definedName name="___CAC5" localSheetId="18">[5]INV!$K$19:$N$22</definedName>
    <definedName name="___CAC5">[5]INV!$K$19:$N$22</definedName>
    <definedName name="___CON123" localSheetId="18">'[8]Base Datos'!$B$8</definedName>
    <definedName name="___CON123" localSheetId="19">'[9]Base Datos'!$B$8</definedName>
    <definedName name="___CON123">'[8]Base Datos'!$B$8</definedName>
    <definedName name="___EQP1" localSheetId="18">'[19]Base Datos'!$B$20</definedName>
    <definedName name="___EQP1" localSheetId="19">'[20]Base Datos'!$B$20</definedName>
    <definedName name="___EQP1">'[19]Base Datos'!$B$20</definedName>
    <definedName name="___EQP10" localSheetId="18">'[19]Base Datos'!$B$29</definedName>
    <definedName name="___EQP10" localSheetId="19">'[20]Base Datos'!$B$29</definedName>
    <definedName name="___EQP10">'[19]Base Datos'!$B$29</definedName>
    <definedName name="___EQP11" localSheetId="18">'[19]Base Datos'!$B$30</definedName>
    <definedName name="___EQP11" localSheetId="19">'[20]Base Datos'!$B$30</definedName>
    <definedName name="___EQP11">'[19]Base Datos'!$B$30</definedName>
    <definedName name="___EQP12" localSheetId="18">'[19]Base Datos'!$B$31</definedName>
    <definedName name="___EQP12" localSheetId="19">'[20]Base Datos'!$B$31</definedName>
    <definedName name="___EQP12">'[19]Base Datos'!$B$31</definedName>
    <definedName name="___EQP13" localSheetId="18">'[19]Base Datos'!$B$32</definedName>
    <definedName name="___EQP13" localSheetId="19">'[20]Base Datos'!$B$32</definedName>
    <definedName name="___EQP13">'[19]Base Datos'!$B$32</definedName>
    <definedName name="___EQP14" localSheetId="18">'[19]Base Datos'!$B$33</definedName>
    <definedName name="___EQP14" localSheetId="19">'[20]Base Datos'!$B$33</definedName>
    <definedName name="___EQP14">'[19]Base Datos'!$B$33</definedName>
    <definedName name="___EQP15" localSheetId="18">'[19]Base Datos'!$B$34</definedName>
    <definedName name="___EQP15" localSheetId="19">'[20]Base Datos'!$B$34</definedName>
    <definedName name="___EQP15">'[19]Base Datos'!$B$34</definedName>
    <definedName name="___EQP16" localSheetId="18">'[19]Base Datos'!$B$35</definedName>
    <definedName name="___EQP16" localSheetId="19">'[20]Base Datos'!$B$35</definedName>
    <definedName name="___EQP16">'[19]Base Datos'!$B$35</definedName>
    <definedName name="___EQP17" localSheetId="18">'[19]Base Datos'!$B$36</definedName>
    <definedName name="___EQP17" localSheetId="19">'[20]Base Datos'!$B$36</definedName>
    <definedName name="___EQP17">'[19]Base Datos'!$B$36</definedName>
    <definedName name="___EQP18" localSheetId="18">'[19]Base Datos'!$B$37</definedName>
    <definedName name="___EQP18" localSheetId="19">'[20]Base Datos'!$B$37</definedName>
    <definedName name="___EQP18">'[19]Base Datos'!$B$37</definedName>
    <definedName name="___EQP19" localSheetId="18">'[19]Base Datos'!$B$38</definedName>
    <definedName name="___EQP19" localSheetId="19">'[20]Base Datos'!$B$38</definedName>
    <definedName name="___EQP19">'[19]Base Datos'!$B$38</definedName>
    <definedName name="___EQP2" localSheetId="18">'[19]Base Datos'!$B$21</definedName>
    <definedName name="___EQP2" localSheetId="19">'[20]Base Datos'!$B$21</definedName>
    <definedName name="___EQP2">'[19]Base Datos'!$B$21</definedName>
    <definedName name="___EQP20" localSheetId="18">'[19]Base Datos'!$B$39</definedName>
    <definedName name="___EQP20" localSheetId="19">'[20]Base Datos'!$B$39</definedName>
    <definedName name="___EQP20">'[19]Base Datos'!$B$39</definedName>
    <definedName name="___EQP3" localSheetId="18">'[19]Base Datos'!$B$22</definedName>
    <definedName name="___EQP3" localSheetId="19">'[20]Base Datos'!$B$22</definedName>
    <definedName name="___EQP3">'[19]Base Datos'!$B$22</definedName>
    <definedName name="___EQP4" localSheetId="18">'[19]Base Datos'!$B$23</definedName>
    <definedName name="___EQP4" localSheetId="19">'[20]Base Datos'!$B$23</definedName>
    <definedName name="___EQP4">'[19]Base Datos'!$B$23</definedName>
    <definedName name="___EQP5" localSheetId="18">'[19]Base Datos'!$B$24</definedName>
    <definedName name="___EQP5" localSheetId="19">'[20]Base Datos'!$B$24</definedName>
    <definedName name="___EQP5">'[19]Base Datos'!$B$24</definedName>
    <definedName name="___EQP6" localSheetId="18">'[19]Base Datos'!$B$25</definedName>
    <definedName name="___EQP6" localSheetId="19">'[20]Base Datos'!$B$25</definedName>
    <definedName name="___EQP6">'[19]Base Datos'!$B$25</definedName>
    <definedName name="___EQP7" localSheetId="18">'[19]Base Datos'!$B$26</definedName>
    <definedName name="___EQP7" localSheetId="19">'[20]Base Datos'!$B$26</definedName>
    <definedName name="___EQP7">'[19]Base Datos'!$B$26</definedName>
    <definedName name="___EQP8" localSheetId="18">'[19]Base Datos'!$B$27</definedName>
    <definedName name="___EQP8" localSheetId="19">'[20]Base Datos'!$B$27</definedName>
    <definedName name="___EQP8">'[19]Base Datos'!$B$27</definedName>
    <definedName name="___EQP9" localSheetId="18">'[19]Base Datos'!$B$28</definedName>
    <definedName name="___EQP9" localSheetId="19">'[20]Base Datos'!$B$28</definedName>
    <definedName name="___EQP9">'[19]Base Datos'!$B$28</definedName>
    <definedName name="___EST1" localSheetId="6">#REF!</definedName>
    <definedName name="___EST1" localSheetId="7">#REF!</definedName>
    <definedName name="___EST1" localSheetId="10">#REF!</definedName>
    <definedName name="___EST1" localSheetId="19">#REF!</definedName>
    <definedName name="___EST1">#REF!</definedName>
    <definedName name="___EST10" localSheetId="6">#REF!</definedName>
    <definedName name="___EST10" localSheetId="7">#REF!</definedName>
    <definedName name="___EST10" localSheetId="19">#REF!</definedName>
    <definedName name="___EST10">#REF!</definedName>
    <definedName name="___EST11" localSheetId="6">#REF!</definedName>
    <definedName name="___EST11" localSheetId="7">#REF!</definedName>
    <definedName name="___EST11" localSheetId="19">#REF!</definedName>
    <definedName name="___EST11">#REF!</definedName>
    <definedName name="___EST12" localSheetId="6">#REF!</definedName>
    <definedName name="___EST12" localSheetId="7">#REF!</definedName>
    <definedName name="___EST12" localSheetId="10">#REF!</definedName>
    <definedName name="___EST12" localSheetId="18">#REF!</definedName>
    <definedName name="___EST12" localSheetId="19">#REF!</definedName>
    <definedName name="___EST12">#REF!</definedName>
    <definedName name="___EST13" localSheetId="6">#REF!</definedName>
    <definedName name="___EST13" localSheetId="7">#REF!</definedName>
    <definedName name="___EST13" localSheetId="19">#REF!</definedName>
    <definedName name="___EST13">#REF!</definedName>
    <definedName name="___EST14" localSheetId="6">#REF!</definedName>
    <definedName name="___EST14" localSheetId="7">#REF!</definedName>
    <definedName name="___EST14" localSheetId="19">#REF!</definedName>
    <definedName name="___EST14">#REF!</definedName>
    <definedName name="___EST15" localSheetId="6">#REF!</definedName>
    <definedName name="___EST15" localSheetId="7">#REF!</definedName>
    <definedName name="___EST15" localSheetId="19">#REF!</definedName>
    <definedName name="___EST15">#REF!</definedName>
    <definedName name="___EST16" localSheetId="6">#REF!</definedName>
    <definedName name="___EST16" localSheetId="7">#REF!</definedName>
    <definedName name="___EST16" localSheetId="19">#REF!</definedName>
    <definedName name="___EST16">#REF!</definedName>
    <definedName name="___EST17" localSheetId="6">#REF!</definedName>
    <definedName name="___EST17" localSheetId="7">#REF!</definedName>
    <definedName name="___EST17" localSheetId="19">#REF!</definedName>
    <definedName name="___EST17">#REF!</definedName>
    <definedName name="___EST18" localSheetId="6">#REF!</definedName>
    <definedName name="___EST18" localSheetId="7">#REF!</definedName>
    <definedName name="___EST18" localSheetId="19">#REF!</definedName>
    <definedName name="___EST18">#REF!</definedName>
    <definedName name="___EST19" localSheetId="6">#REF!</definedName>
    <definedName name="___EST19" localSheetId="7">#REF!</definedName>
    <definedName name="___EST19" localSheetId="19">#REF!</definedName>
    <definedName name="___EST19">#REF!</definedName>
    <definedName name="___EST2" localSheetId="6">#REF!</definedName>
    <definedName name="___EST2" localSheetId="7">#REF!</definedName>
    <definedName name="___EST2" localSheetId="19">#REF!</definedName>
    <definedName name="___EST2">#REF!</definedName>
    <definedName name="___EST3" localSheetId="6">#REF!</definedName>
    <definedName name="___EST3" localSheetId="7">#REF!</definedName>
    <definedName name="___EST3" localSheetId="19">#REF!</definedName>
    <definedName name="___EST3">#REF!</definedName>
    <definedName name="___EST4" localSheetId="6">#REF!</definedName>
    <definedName name="___EST4" localSheetId="7">#REF!</definedName>
    <definedName name="___EST4" localSheetId="19">#REF!</definedName>
    <definedName name="___EST4">#REF!</definedName>
    <definedName name="___EST5" localSheetId="6">#REF!</definedName>
    <definedName name="___EST5" localSheetId="7">#REF!</definedName>
    <definedName name="___EST5" localSheetId="19">#REF!</definedName>
    <definedName name="___EST5">#REF!</definedName>
    <definedName name="___EST6" localSheetId="6">#REF!</definedName>
    <definedName name="___EST6" localSheetId="7">#REF!</definedName>
    <definedName name="___EST6" localSheetId="19">#REF!</definedName>
    <definedName name="___EST6">#REF!</definedName>
    <definedName name="___EST7" localSheetId="6">#REF!</definedName>
    <definedName name="___EST7" localSheetId="7">#REF!</definedName>
    <definedName name="___EST7" localSheetId="19">#REF!</definedName>
    <definedName name="___EST7">#REF!</definedName>
    <definedName name="___EST8" localSheetId="6">#REF!</definedName>
    <definedName name="___EST8" localSheetId="7">#REF!</definedName>
    <definedName name="___EST8" localSheetId="19">#REF!</definedName>
    <definedName name="___EST8">#REF!</definedName>
    <definedName name="___EST9" localSheetId="6">#REF!</definedName>
    <definedName name="___EST9" localSheetId="7">#REF!</definedName>
    <definedName name="___EST9" localSheetId="19">#REF!</definedName>
    <definedName name="___EST9">#REF!</definedName>
    <definedName name="___ETR13" localSheetId="6">#REF!</definedName>
    <definedName name="___ETR13" localSheetId="7">#REF!</definedName>
    <definedName name="___ETR13" localSheetId="19">#REF!</definedName>
    <definedName name="___ETR13">#REF!</definedName>
    <definedName name="___EXC1" localSheetId="6">#REF!</definedName>
    <definedName name="___EXC1" localSheetId="7">#REF!</definedName>
    <definedName name="___EXC1" localSheetId="19">#REF!</definedName>
    <definedName name="___EXC1">#REF!</definedName>
    <definedName name="___EXC10" localSheetId="6">#REF!</definedName>
    <definedName name="___EXC10" localSheetId="7">#REF!</definedName>
    <definedName name="___EXC10" localSheetId="19">#REF!</definedName>
    <definedName name="___EXC10">#REF!</definedName>
    <definedName name="___EXC11" localSheetId="6">#REF!</definedName>
    <definedName name="___EXC11" localSheetId="7">#REF!</definedName>
    <definedName name="___EXC11" localSheetId="19">#REF!</definedName>
    <definedName name="___EXC11">#REF!</definedName>
    <definedName name="___EXC12" localSheetId="6">#REF!</definedName>
    <definedName name="___EXC12" localSheetId="7">#REF!</definedName>
    <definedName name="___EXC12" localSheetId="19">#REF!</definedName>
    <definedName name="___EXC12">#REF!</definedName>
    <definedName name="___EXC2" localSheetId="6">#REF!</definedName>
    <definedName name="___EXC2" localSheetId="7">#REF!</definedName>
    <definedName name="___EXC2" localSheetId="19">#REF!</definedName>
    <definedName name="___EXC2">#REF!</definedName>
    <definedName name="___EXC3" localSheetId="6">#REF!</definedName>
    <definedName name="___EXC3" localSheetId="7">#REF!</definedName>
    <definedName name="___EXC3" localSheetId="19">#REF!</definedName>
    <definedName name="___EXC3">#REF!</definedName>
    <definedName name="___EXC4" localSheetId="6">#REF!</definedName>
    <definedName name="___EXC4" localSheetId="7">#REF!</definedName>
    <definedName name="___EXC4" localSheetId="19">#REF!</definedName>
    <definedName name="___EXC4">#REF!</definedName>
    <definedName name="___EXC5" localSheetId="6">#REF!</definedName>
    <definedName name="___EXC5" localSheetId="7">#REF!</definedName>
    <definedName name="___EXC5" localSheetId="19">#REF!</definedName>
    <definedName name="___EXC5">#REF!</definedName>
    <definedName name="___EXC6" localSheetId="6">#REF!</definedName>
    <definedName name="___EXC6" localSheetId="7">#REF!</definedName>
    <definedName name="___EXC6" localSheetId="19">#REF!</definedName>
    <definedName name="___EXC6">#REF!</definedName>
    <definedName name="___EXC7" localSheetId="6">#REF!</definedName>
    <definedName name="___EXC7" localSheetId="7">#REF!</definedName>
    <definedName name="___EXC7" localSheetId="19">#REF!</definedName>
    <definedName name="___EXC7">#REF!</definedName>
    <definedName name="___EXC8" localSheetId="6">#REF!</definedName>
    <definedName name="___EXC8" localSheetId="7">#REF!</definedName>
    <definedName name="___EXC8" localSheetId="19">#REF!</definedName>
    <definedName name="___EXC8">#REF!</definedName>
    <definedName name="___EXC9" localSheetId="6">#REF!</definedName>
    <definedName name="___EXC9" localSheetId="7">#REF!</definedName>
    <definedName name="___EXC9" localSheetId="19">#REF!</definedName>
    <definedName name="___EXC9">#REF!</definedName>
    <definedName name="___M14" localSheetId="18">'[8]Base Datos'!$B$9</definedName>
    <definedName name="___M14" localSheetId="19">'[9]Base Datos'!$B$9</definedName>
    <definedName name="___M14">'[8]Base Datos'!$B$9</definedName>
    <definedName name="___MA2">#N/A</definedName>
    <definedName name="___MAT1" localSheetId="18">'[19]Base Datos'!$B$43</definedName>
    <definedName name="___MAT1" localSheetId="19">'[20]Base Datos'!$B$43</definedName>
    <definedName name="___MAT1">'[19]Base Datos'!$B$43</definedName>
    <definedName name="___MAT10" localSheetId="18">'[19]Base Datos'!$B$53</definedName>
    <definedName name="___MAT10" localSheetId="19">'[20]Base Datos'!$B$53</definedName>
    <definedName name="___MAT10">'[19]Base Datos'!$B$53</definedName>
    <definedName name="___MAT11" localSheetId="18">'[19]Base Datos'!$B$54</definedName>
    <definedName name="___MAT11" localSheetId="19">'[20]Base Datos'!$B$54</definedName>
    <definedName name="___MAT11">'[19]Base Datos'!$B$54</definedName>
    <definedName name="___MAT1111" localSheetId="18">'[8]Base Datos'!$B$43</definedName>
    <definedName name="___MAT1111" localSheetId="19">'[9]Base Datos'!$B$43</definedName>
    <definedName name="___MAT1111">'[8]Base Datos'!$B$43</definedName>
    <definedName name="___MAT12" localSheetId="18">'[19]Base Datos'!$B$55</definedName>
    <definedName name="___MAT12" localSheetId="19">'[20]Base Datos'!$B$55</definedName>
    <definedName name="___MAT12">'[19]Base Datos'!$B$55</definedName>
    <definedName name="___MAT13" localSheetId="18">'[19]Base Datos'!$B$56</definedName>
    <definedName name="___MAT13" localSheetId="19">'[20]Base Datos'!$B$56</definedName>
    <definedName name="___MAT13">'[19]Base Datos'!$B$56</definedName>
    <definedName name="___MAT14" localSheetId="18">'[19]Base Datos'!$B$57</definedName>
    <definedName name="___MAT14" localSheetId="19">'[20]Base Datos'!$B$57</definedName>
    <definedName name="___MAT14">'[19]Base Datos'!$B$57</definedName>
    <definedName name="___MAT15" localSheetId="18">'[19]Base Datos'!$B$58</definedName>
    <definedName name="___MAT15" localSheetId="19">'[20]Base Datos'!$B$58</definedName>
    <definedName name="___MAT15">'[19]Base Datos'!$B$58</definedName>
    <definedName name="___MAT16" localSheetId="18">'[19]Base Datos'!$B$59</definedName>
    <definedName name="___MAT16" localSheetId="19">'[20]Base Datos'!$B$59</definedName>
    <definedName name="___MAT16">'[19]Base Datos'!$B$59</definedName>
    <definedName name="___MAT17" localSheetId="18">'[19]Base Datos'!$B$60</definedName>
    <definedName name="___MAT17" localSheetId="19">'[20]Base Datos'!$B$60</definedName>
    <definedName name="___MAT17">'[19]Base Datos'!$B$60</definedName>
    <definedName name="___MAT170" localSheetId="18">'[12]Base Datos'!$B$212</definedName>
    <definedName name="___MAT170" localSheetId="19">'[13]Base Datos'!$B$212</definedName>
    <definedName name="___MAT170">'[12]Base Datos'!$B$212</definedName>
    <definedName name="___MAT171" localSheetId="18">'[12]Base Datos'!$B$213</definedName>
    <definedName name="___MAT171" localSheetId="19">'[13]Base Datos'!$B$213</definedName>
    <definedName name="___MAT171">'[12]Base Datos'!$B$213</definedName>
    <definedName name="___MAT18" localSheetId="18">'[19]Base Datos'!$B$61</definedName>
    <definedName name="___MAT18" localSheetId="19">'[20]Base Datos'!$B$61</definedName>
    <definedName name="___MAT18">'[19]Base Datos'!$B$61</definedName>
    <definedName name="___MAT19" localSheetId="18">'[19]Base Datos'!$B$62</definedName>
    <definedName name="___MAT19" localSheetId="19">'[20]Base Datos'!$B$62</definedName>
    <definedName name="___MAT19">'[19]Base Datos'!$B$62</definedName>
    <definedName name="___MAT2" localSheetId="18">'[19]Base Datos'!$B$44</definedName>
    <definedName name="___MAT2" localSheetId="19">'[20]Base Datos'!$B$44</definedName>
    <definedName name="___MAT2">'[19]Base Datos'!$B$44</definedName>
    <definedName name="___MAT20" localSheetId="18">'[19]Base Datos'!$B$63</definedName>
    <definedName name="___MAT20" localSheetId="19">'[20]Base Datos'!$B$63</definedName>
    <definedName name="___MAT20">'[19]Base Datos'!$B$63</definedName>
    <definedName name="___MAT21" localSheetId="18">'[19]Base Datos'!$B$64</definedName>
    <definedName name="___MAT21" localSheetId="19">'[20]Base Datos'!$B$64</definedName>
    <definedName name="___MAT21">'[19]Base Datos'!$B$64</definedName>
    <definedName name="___MAT22" localSheetId="18">'[19]Base Datos'!$B$65</definedName>
    <definedName name="___MAT22" localSheetId="19">'[20]Base Datos'!$B$65</definedName>
    <definedName name="___MAT22">'[19]Base Datos'!$B$65</definedName>
    <definedName name="___MAT23" localSheetId="18">'[19]Base Datos'!$B$66</definedName>
    <definedName name="___MAT23" localSheetId="19">'[20]Base Datos'!$B$66</definedName>
    <definedName name="___MAT23">'[19]Base Datos'!$B$66</definedName>
    <definedName name="___MAT24" localSheetId="18">'[19]Base Datos'!$B$67</definedName>
    <definedName name="___MAT24" localSheetId="19">'[20]Base Datos'!$B$67</definedName>
    <definedName name="___MAT24">'[19]Base Datos'!$B$67</definedName>
    <definedName name="___MAT25" localSheetId="18">'[19]Base Datos'!$B$68</definedName>
    <definedName name="___MAT25" localSheetId="19">'[20]Base Datos'!$B$68</definedName>
    <definedName name="___MAT25">'[19]Base Datos'!$B$68</definedName>
    <definedName name="___MAT26" localSheetId="18">'[19]Base Datos'!$B$69</definedName>
    <definedName name="___MAT26" localSheetId="19">'[20]Base Datos'!$B$69</definedName>
    <definedName name="___MAT26">'[19]Base Datos'!$B$69</definedName>
    <definedName name="___MAT27" localSheetId="18">'[19]Base Datos'!$B$70</definedName>
    <definedName name="___MAT27" localSheetId="19">'[20]Base Datos'!$B$70</definedName>
    <definedName name="___MAT27">'[19]Base Datos'!$B$70</definedName>
    <definedName name="___MAT28" localSheetId="18">'[19]Base Datos'!$B$71</definedName>
    <definedName name="___MAT28" localSheetId="19">'[20]Base Datos'!$B$71</definedName>
    <definedName name="___MAT28">'[19]Base Datos'!$B$71</definedName>
    <definedName name="___MAT29" localSheetId="18">'[19]Base Datos'!$B$72</definedName>
    <definedName name="___MAT29" localSheetId="19">'[20]Base Datos'!$B$72</definedName>
    <definedName name="___MAT29">'[19]Base Datos'!$B$72</definedName>
    <definedName name="___MAT3" localSheetId="18">'[19]Base Datos'!$B$45</definedName>
    <definedName name="___MAT3" localSheetId="19">'[20]Base Datos'!$B$45</definedName>
    <definedName name="___MAT3">'[19]Base Datos'!$B$45</definedName>
    <definedName name="___MAT30" localSheetId="18">'[19]Base Datos'!$B$73</definedName>
    <definedName name="___MAT30" localSheetId="19">'[20]Base Datos'!$B$73</definedName>
    <definedName name="___MAT30">'[19]Base Datos'!$B$73</definedName>
    <definedName name="___MAT31" localSheetId="18">'[19]Base Datos'!$B$74</definedName>
    <definedName name="___MAT31" localSheetId="19">'[20]Base Datos'!$B$74</definedName>
    <definedName name="___MAT31">'[19]Base Datos'!$B$74</definedName>
    <definedName name="___MAT32" localSheetId="18">'[19]Base Datos'!$B$75</definedName>
    <definedName name="___MAT32" localSheetId="19">'[20]Base Datos'!$B$75</definedName>
    <definedName name="___MAT32">'[19]Base Datos'!$B$75</definedName>
    <definedName name="___MAT33" localSheetId="18">'[19]Base Datos'!$B$76</definedName>
    <definedName name="___MAT33" localSheetId="19">'[20]Base Datos'!$B$76</definedName>
    <definedName name="___MAT33">'[19]Base Datos'!$B$76</definedName>
    <definedName name="___MAT34" localSheetId="18">'[19]Base Datos'!$B$77</definedName>
    <definedName name="___MAT34" localSheetId="19">'[20]Base Datos'!$B$77</definedName>
    <definedName name="___MAT34">'[19]Base Datos'!$B$77</definedName>
    <definedName name="___MAT35" localSheetId="18">'[19]Base Datos'!$B$78</definedName>
    <definedName name="___MAT35" localSheetId="19">'[20]Base Datos'!$B$78</definedName>
    <definedName name="___MAT35">'[19]Base Datos'!$B$78</definedName>
    <definedName name="___MAT36" localSheetId="18">'[19]Base Datos'!$B$79</definedName>
    <definedName name="___MAT36" localSheetId="19">'[20]Base Datos'!$B$79</definedName>
    <definedName name="___MAT36">'[19]Base Datos'!$B$79</definedName>
    <definedName name="___MAT37" localSheetId="18">'[19]Base Datos'!$B$80</definedName>
    <definedName name="___MAT37" localSheetId="19">'[20]Base Datos'!$B$80</definedName>
    <definedName name="___MAT37">'[19]Base Datos'!$B$80</definedName>
    <definedName name="___MAT4" localSheetId="18">'[19]Base Datos'!$B$46</definedName>
    <definedName name="___MAT4" localSheetId="19">'[20]Base Datos'!$B$46</definedName>
    <definedName name="___MAT4">'[19]Base Datos'!$B$46</definedName>
    <definedName name="___MAT5" localSheetId="18">'[19]Base Datos'!$B$48</definedName>
    <definedName name="___MAT5" localSheetId="19">'[20]Base Datos'!$B$48</definedName>
    <definedName name="___MAT5">'[19]Base Datos'!$B$48</definedName>
    <definedName name="___MAT6" localSheetId="18">'[19]Base Datos'!$B$49</definedName>
    <definedName name="___MAT6" localSheetId="19">'[20]Base Datos'!$B$49</definedName>
    <definedName name="___MAT6">'[19]Base Datos'!$B$49</definedName>
    <definedName name="___MAT7" localSheetId="18">'[19]Base Datos'!$B$50</definedName>
    <definedName name="___MAT7" localSheetId="19">'[20]Base Datos'!$B$50</definedName>
    <definedName name="___MAT7">'[19]Base Datos'!$B$50</definedName>
    <definedName name="___MAT8" localSheetId="18">'[19]Base Datos'!$B$51</definedName>
    <definedName name="___MAT8" localSheetId="19">'[20]Base Datos'!$B$51</definedName>
    <definedName name="___MAT8">'[19]Base Datos'!$B$51</definedName>
    <definedName name="___MAT832" localSheetId="18">'[14]Base Datos'!$B$125</definedName>
    <definedName name="___MAT832" localSheetId="19">'[15]Base Datos'!$B$125</definedName>
    <definedName name="___MAT832">'[14]Base Datos'!$B$125</definedName>
    <definedName name="___MAT9" localSheetId="18">'[19]Base Datos'!$B$52</definedName>
    <definedName name="___MAT9" localSheetId="19">'[20]Base Datos'!$B$52</definedName>
    <definedName name="___MAT9">'[19]Base Datos'!$B$52</definedName>
    <definedName name="___MAY88" localSheetId="18">'[16]Base Datos'!$B$11</definedName>
    <definedName name="___MAY88" localSheetId="19">'[17]Base Datos'!$B$11</definedName>
    <definedName name="___MAY88">'[16]Base Datos'!$B$11</definedName>
    <definedName name="___MO1" localSheetId="18">'[19]Base Datos'!$B$216</definedName>
    <definedName name="___MO1" localSheetId="19">'[20]Base Datos'!$B$216</definedName>
    <definedName name="___MO1">'[19]Base Datos'!$B$216</definedName>
    <definedName name="___MO10" localSheetId="18">'[19]Base Datos'!$B$225</definedName>
    <definedName name="___MO10" localSheetId="19">'[20]Base Datos'!$B$225</definedName>
    <definedName name="___MO10">'[19]Base Datos'!$B$225</definedName>
    <definedName name="___MO2" localSheetId="18">'[19]Base Datos'!$B$217</definedName>
    <definedName name="___MO2" localSheetId="19">'[20]Base Datos'!$B$217</definedName>
    <definedName name="___MO2">'[19]Base Datos'!$B$217</definedName>
    <definedName name="___MO3" localSheetId="18">'[19]Base Datos'!$B$218</definedName>
    <definedName name="___MO3" localSheetId="19">'[20]Base Datos'!$B$218</definedName>
    <definedName name="___MO3">'[19]Base Datos'!$B$218</definedName>
    <definedName name="___MO4" localSheetId="18">'[19]Base Datos'!$B$219</definedName>
    <definedName name="___MO4" localSheetId="19">'[20]Base Datos'!$B$219</definedName>
    <definedName name="___MO4">'[19]Base Datos'!$B$219</definedName>
    <definedName name="___MO5" localSheetId="18">'[19]Base Datos'!$B$220</definedName>
    <definedName name="___MO5" localSheetId="19">'[20]Base Datos'!$B$220</definedName>
    <definedName name="___MO5">'[19]Base Datos'!$B$220</definedName>
    <definedName name="___MO6" localSheetId="18">'[19]Base Datos'!$B$221</definedName>
    <definedName name="___MO6" localSheetId="19">'[20]Base Datos'!$B$221</definedName>
    <definedName name="___MO6">'[19]Base Datos'!$B$221</definedName>
    <definedName name="___MO7" localSheetId="18">'[19]Base Datos'!$B$222</definedName>
    <definedName name="___MO7" localSheetId="19">'[20]Base Datos'!$B$222</definedName>
    <definedName name="___MO7">'[19]Base Datos'!$B$222</definedName>
    <definedName name="___MO8" localSheetId="18">'[19]Base Datos'!$B$223</definedName>
    <definedName name="___MO8" localSheetId="19">'[20]Base Datos'!$B$223</definedName>
    <definedName name="___MO8">'[19]Base Datos'!$B$223</definedName>
    <definedName name="___MO9" localSheetId="18">'[19]Base Datos'!$B$224</definedName>
    <definedName name="___MO9" localSheetId="19">'[20]Base Datos'!$B$224</definedName>
    <definedName name="___MO9">'[19]Base Datos'!$B$224</definedName>
    <definedName name="___MV1" localSheetId="18">'[19]Base Datos'!$B$230</definedName>
    <definedName name="___MV1" localSheetId="19">'[20]Base Datos'!$B$230</definedName>
    <definedName name="___MV1">'[19]Base Datos'!$B$230</definedName>
    <definedName name="___MV10" localSheetId="18">'[19]Base Datos'!$B$239</definedName>
    <definedName name="___MV10" localSheetId="19">'[20]Base Datos'!$B$239</definedName>
    <definedName name="___MV10">'[19]Base Datos'!$B$239</definedName>
    <definedName name="___MV11" localSheetId="18">'[19]Base Datos'!$B$240</definedName>
    <definedName name="___MV11" localSheetId="19">'[20]Base Datos'!$B$240</definedName>
    <definedName name="___MV11">'[19]Base Datos'!$B$240</definedName>
    <definedName name="___MV12" localSheetId="18">'[19]Base Datos'!$B$241</definedName>
    <definedName name="___MV12" localSheetId="19">'[20]Base Datos'!$B$241</definedName>
    <definedName name="___MV12">'[19]Base Datos'!$B$241</definedName>
    <definedName name="___MV13" localSheetId="18">'[19]Base Datos'!$B$242</definedName>
    <definedName name="___MV13" localSheetId="19">'[20]Base Datos'!$B$242</definedName>
    <definedName name="___MV13">'[19]Base Datos'!$B$242</definedName>
    <definedName name="___MV14" localSheetId="18">'[19]Base Datos'!$B$243</definedName>
    <definedName name="___MV14" localSheetId="19">'[20]Base Datos'!$B$243</definedName>
    <definedName name="___MV14">'[19]Base Datos'!$B$243</definedName>
    <definedName name="___MV15" localSheetId="18">'[19]Base Datos'!$B$244</definedName>
    <definedName name="___MV15" localSheetId="19">'[20]Base Datos'!$B$244</definedName>
    <definedName name="___MV15">'[19]Base Datos'!$B$244</definedName>
    <definedName name="___MV16" localSheetId="18">'[19]Base Datos'!$B$245</definedName>
    <definedName name="___MV16" localSheetId="19">'[20]Base Datos'!$B$245</definedName>
    <definedName name="___MV16">'[19]Base Datos'!$B$245</definedName>
    <definedName name="___MV17" localSheetId="18">'[19]Base Datos'!$B$246</definedName>
    <definedName name="___MV17" localSheetId="19">'[20]Base Datos'!$B$246</definedName>
    <definedName name="___MV17">'[19]Base Datos'!$B$246</definedName>
    <definedName name="___MV18" localSheetId="18">'[19]Base Datos'!$B$247</definedName>
    <definedName name="___MV18" localSheetId="19">'[20]Base Datos'!$B$247</definedName>
    <definedName name="___MV18">'[19]Base Datos'!$B$247</definedName>
    <definedName name="___MV19" localSheetId="18">'[19]Base Datos'!$B$248</definedName>
    <definedName name="___MV19" localSheetId="19">'[20]Base Datos'!$B$248</definedName>
    <definedName name="___MV19">'[19]Base Datos'!$B$248</definedName>
    <definedName name="___MV2" localSheetId="18">'[19]Base Datos'!$B$231</definedName>
    <definedName name="___MV2" localSheetId="19">'[20]Base Datos'!$B$231</definedName>
    <definedName name="___MV2">'[19]Base Datos'!$B$231</definedName>
    <definedName name="___MV20" localSheetId="18">'[19]Base Datos'!$B$249</definedName>
    <definedName name="___MV20" localSheetId="19">'[20]Base Datos'!$B$249</definedName>
    <definedName name="___MV20">'[19]Base Datos'!$B$249</definedName>
    <definedName name="___MV3" localSheetId="18">'[19]Base Datos'!$B$232</definedName>
    <definedName name="___MV3" localSheetId="19">'[20]Base Datos'!$B$232</definedName>
    <definedName name="___MV3">'[19]Base Datos'!$B$232</definedName>
    <definedName name="___MV5" localSheetId="18">'[19]Base Datos'!$B$234</definedName>
    <definedName name="___MV5" localSheetId="19">'[20]Base Datos'!$B$234</definedName>
    <definedName name="___MV5">'[19]Base Datos'!$B$234</definedName>
    <definedName name="___MV6" localSheetId="18">'[19]Base Datos'!$B$235</definedName>
    <definedName name="___MV6" localSheetId="19">'[20]Base Datos'!$B$235</definedName>
    <definedName name="___MV6">'[19]Base Datos'!$B$235</definedName>
    <definedName name="___MV7" localSheetId="18">'[19]Base Datos'!$B$236</definedName>
    <definedName name="___MV7" localSheetId="19">'[20]Base Datos'!$B$236</definedName>
    <definedName name="___MV7">'[19]Base Datos'!$B$236</definedName>
    <definedName name="___MV8" localSheetId="18">'[19]Base Datos'!$B$237</definedName>
    <definedName name="___MV8" localSheetId="19">'[20]Base Datos'!$B$237</definedName>
    <definedName name="___MV8">'[19]Base Datos'!$B$237</definedName>
    <definedName name="___MV9" localSheetId="18">'[19]Base Datos'!$B$238</definedName>
    <definedName name="___MV9" localSheetId="19">'[20]Base Datos'!$B$238</definedName>
    <definedName name="___MV9">'[19]Base Datos'!$B$238</definedName>
    <definedName name="___ORO10" localSheetId="6">#REF!</definedName>
    <definedName name="___ORO10" localSheetId="7">#REF!</definedName>
    <definedName name="___ORO10" localSheetId="10">#REF!</definedName>
    <definedName name="___ORO10" localSheetId="19">#REF!</definedName>
    <definedName name="___ORO10">#REF!</definedName>
    <definedName name="___ORO11" localSheetId="6">#REF!</definedName>
    <definedName name="___ORO11" localSheetId="7">#REF!</definedName>
    <definedName name="___ORO11" localSheetId="10">#REF!</definedName>
    <definedName name="___ORO11" localSheetId="19">#REF!</definedName>
    <definedName name="___ORO11">#REF!</definedName>
    <definedName name="___ORO12" localSheetId="6">#REF!</definedName>
    <definedName name="___ORO12" localSheetId="7">#REF!</definedName>
    <definedName name="___ORO12" localSheetId="10">#REF!</definedName>
    <definedName name="___ORO12" localSheetId="19">#REF!</definedName>
    <definedName name="___ORO12">#REF!</definedName>
    <definedName name="___ORO13" localSheetId="6">#REF!</definedName>
    <definedName name="___ORO13" localSheetId="7">#REF!</definedName>
    <definedName name="___ORO13" localSheetId="19">#REF!</definedName>
    <definedName name="___ORO13">#REF!</definedName>
    <definedName name="___ORO14" localSheetId="6">#REF!</definedName>
    <definedName name="___ORO14" localSheetId="7">#REF!</definedName>
    <definedName name="___ORO14" localSheetId="19">#REF!</definedName>
    <definedName name="___ORO14">#REF!</definedName>
    <definedName name="___ORO15" localSheetId="6">#REF!</definedName>
    <definedName name="___ORO15" localSheetId="7">#REF!</definedName>
    <definedName name="___ORO15" localSheetId="19">#REF!</definedName>
    <definedName name="___ORO15">#REF!</definedName>
    <definedName name="___ORO16" localSheetId="6">#REF!</definedName>
    <definedName name="___ORO16" localSheetId="7">#REF!</definedName>
    <definedName name="___ORO16" localSheetId="19">#REF!</definedName>
    <definedName name="___ORO16">#REF!</definedName>
    <definedName name="___ORO17" localSheetId="6">#REF!</definedName>
    <definedName name="___ORO17" localSheetId="7">#REF!</definedName>
    <definedName name="___ORO17" localSheetId="19">#REF!</definedName>
    <definedName name="___ORO17">#REF!</definedName>
    <definedName name="___ORO18" localSheetId="6">#REF!</definedName>
    <definedName name="___ORO18" localSheetId="7">#REF!</definedName>
    <definedName name="___ORO18" localSheetId="19">#REF!</definedName>
    <definedName name="___ORO18">#REF!</definedName>
    <definedName name="___ORO19" localSheetId="6">#REF!</definedName>
    <definedName name="___ORO19" localSheetId="7">#REF!</definedName>
    <definedName name="___ORO19" localSheetId="19">#REF!</definedName>
    <definedName name="___ORO19">#REF!</definedName>
    <definedName name="___PJ50" localSheetId="6">#REF!</definedName>
    <definedName name="___PJ50" localSheetId="7">#REF!</definedName>
    <definedName name="___PJ50" localSheetId="10">#REF!</definedName>
    <definedName name="___PJ50" localSheetId="19">#N/A</definedName>
    <definedName name="___PJ50">#REF!</definedName>
    <definedName name="___pj51">#N/A</definedName>
    <definedName name="___PMT5671" localSheetId="6">[6]MEMORIAS!#REF!</definedName>
    <definedName name="___PMT5671" localSheetId="7">[6]MEMORIAS!#REF!</definedName>
    <definedName name="___PMT5671">[6]MEMORIAS!#REF!</definedName>
    <definedName name="___PMT5805" localSheetId="6">[6]MEMORIAS!#REF!</definedName>
    <definedName name="___PMT5805" localSheetId="7">[6]MEMORIAS!#REF!</definedName>
    <definedName name="___PMT5805">[6]MEMORIAS!#REF!</definedName>
    <definedName name="___PMT5806" localSheetId="6">[6]MEMORIAS!#REF!</definedName>
    <definedName name="___PMT5806" localSheetId="7">[6]MEMORIAS!#REF!</definedName>
    <definedName name="___PMT5806">[6]MEMORIAS!#REF!</definedName>
    <definedName name="___PMT5815" localSheetId="6">[6]MEMORIAS!#REF!</definedName>
    <definedName name="___PMT5815" localSheetId="7">[6]MEMORIAS!#REF!</definedName>
    <definedName name="___PMT5815">[6]MEMORIAS!#REF!</definedName>
    <definedName name="___PMT5820" localSheetId="6">[6]MEMORIAS!#REF!</definedName>
    <definedName name="___PMT5820" localSheetId="7">[6]MEMORIAS!#REF!</definedName>
    <definedName name="___PMT5820">[6]MEMORIAS!#REF!</definedName>
    <definedName name="___PRE1" localSheetId="6">#REF!</definedName>
    <definedName name="___PRE1" localSheetId="7">#REF!</definedName>
    <definedName name="___PRE1" localSheetId="10">#REF!</definedName>
    <definedName name="___PRE1" localSheetId="18">#REF!</definedName>
    <definedName name="___PRE1" localSheetId="19">#REF!</definedName>
    <definedName name="___PRE1">#REF!</definedName>
    <definedName name="___r" localSheetId="6">#REF!</definedName>
    <definedName name="___r" localSheetId="7">#REF!</definedName>
    <definedName name="___r" localSheetId="19">#REF!</definedName>
    <definedName name="___r">#REF!</definedName>
    <definedName name="___SBC1" localSheetId="18">[5]INV!$A$12:$D$15</definedName>
    <definedName name="___SBC1">[5]INV!$A$12:$D$15</definedName>
    <definedName name="___SBC3" localSheetId="18">[5]INV!$F$12:$I$15</definedName>
    <definedName name="___SBC3">[5]INV!$F$12:$I$15</definedName>
    <definedName name="___SBC5" localSheetId="18">[5]INV!$K$12:$N$15</definedName>
    <definedName name="___SBC5">[5]INV!$K$12:$N$15</definedName>
    <definedName name="___tab1" localSheetId="6">#REF!</definedName>
    <definedName name="___tab1" localSheetId="7">#REF!</definedName>
    <definedName name="___tab1" localSheetId="10">#REF!</definedName>
    <definedName name="___tab1" localSheetId="19">#REF!</definedName>
    <definedName name="___tab1">#REF!</definedName>
    <definedName name="___tab2" localSheetId="6">#REF!</definedName>
    <definedName name="___tab2" localSheetId="7">#REF!</definedName>
    <definedName name="___tab2" localSheetId="19">#REF!</definedName>
    <definedName name="___tab2">#REF!</definedName>
    <definedName name="___tab3" localSheetId="6">#REF!</definedName>
    <definedName name="___tab3" localSheetId="7">#REF!</definedName>
    <definedName name="___tab3" localSheetId="19">#REF!</definedName>
    <definedName name="___tab3">#REF!</definedName>
    <definedName name="___TAB4" localSheetId="6">#REF!</definedName>
    <definedName name="___TAB4" localSheetId="7">#REF!</definedName>
    <definedName name="___TAB4" localSheetId="19">#REF!</definedName>
    <definedName name="___TAB4">#REF!</definedName>
    <definedName name="___Vol1">[18]Item!$A:$D</definedName>
    <definedName name="__123Graph_A" localSheetId="6" hidden="1">[21]G.G!#REF!</definedName>
    <definedName name="__123Graph_A" localSheetId="7" hidden="1">[21]G.G!#REF!</definedName>
    <definedName name="__123Graph_A" localSheetId="10" hidden="1">[21]G.G!#REF!</definedName>
    <definedName name="__123Graph_A" localSheetId="19" hidden="1">[21]G.G!#REF!</definedName>
    <definedName name="__123Graph_A" hidden="1">[21]G.G!#REF!</definedName>
    <definedName name="__123Graph_Acaja" hidden="1">[22]EVA!$D$39:$AD$39</definedName>
    <definedName name="__123Graph_ACart_AnticAdic" hidden="1">[22]EVA!$F$95:$I$95</definedName>
    <definedName name="__123Graph_AFACTURAC" hidden="1">[22]Program!$B$120:$Y$120</definedName>
    <definedName name="__123Graph_AGraph2" localSheetId="6" hidden="1">[21]G.G!#REF!</definedName>
    <definedName name="__123Graph_AGraph2" localSheetId="7" hidden="1">[21]G.G!#REF!</definedName>
    <definedName name="__123Graph_AGraph2" localSheetId="10" hidden="1">[21]G.G!#REF!</definedName>
    <definedName name="__123Graph_AGraph2" localSheetId="19" hidden="1">[21]G.G!#REF!</definedName>
    <definedName name="__123Graph_AGraph2" hidden="1">[21]G.G!#REF!</definedName>
    <definedName name="__123Graph_AMAIN" localSheetId="6" hidden="1">'[23]ETAPA 50 SMMLV'!#REF!</definedName>
    <definedName name="__123Graph_AMAIN" localSheetId="7" hidden="1">'[23]ETAPA 50 SMMLV'!#REF!</definedName>
    <definedName name="__123Graph_AMAIN" localSheetId="10" hidden="1">'[23]ETAPA 50 SMMLV'!#REF!</definedName>
    <definedName name="__123Graph_AMAIN" localSheetId="19" hidden="1">'[23]ETAPA 50 SMMLV'!#REF!</definedName>
    <definedName name="__123Graph_AMAIN" hidden="1">'[23]ETAPA 50 SMMLV'!#REF!</definedName>
    <definedName name="__123Graph_Bcaja" hidden="1">[22]EVA!$D$56:$AD$56</definedName>
    <definedName name="__123Graph_BCart_AnticAdic" hidden="1">[22]EVA!$F$96:$I$96</definedName>
    <definedName name="__123Graph_BMAIN" localSheetId="6" hidden="1">'[23]ETAPA 50 SMMLV'!#REF!</definedName>
    <definedName name="__123Graph_BMAIN" localSheetId="7" hidden="1">'[23]ETAPA 50 SMMLV'!#REF!</definedName>
    <definedName name="__123Graph_BMAIN" localSheetId="10" hidden="1">'[23]ETAPA 50 SMMLV'!#REF!</definedName>
    <definedName name="__123Graph_BMAIN" localSheetId="19" hidden="1">'[23]ETAPA 50 SMMLV'!#REF!</definedName>
    <definedName name="__123Graph_BMAIN" hidden="1">'[23]ETAPA 50 SMMLV'!#REF!</definedName>
    <definedName name="__123Graph_Ccaja" hidden="1">[22]EVA!$D$58:$AD$58</definedName>
    <definedName name="__123Graph_CCart_AnticAdic" hidden="1">[22]EVA!$F$97:$I$97</definedName>
    <definedName name="__123Graph_Dcaja" hidden="1">[22]EVA!$D$61:$AD$61</definedName>
    <definedName name="__123Graph_DCart_AnticAdic" hidden="1">[22]EVA!$F$99:$I$99</definedName>
    <definedName name="__123Graph_ECart_AnticAdic" hidden="1">[22]EVA!$F$99:$I$99</definedName>
    <definedName name="__123Graph_LBL_ACart_AnticAdic" hidden="1">[22]EVA!$J$95:$K$95</definedName>
    <definedName name="__123Graph_LBL_Ccaja" hidden="1">[22]EVA!$D$58:$AD$58</definedName>
    <definedName name="__123Graph_LBL_DCart_AnticAdic" hidden="1">[22]EVA!$F$98:$I$98</definedName>
    <definedName name="__123Graph_X" localSheetId="6" hidden="1">[21]G.G!#REF!</definedName>
    <definedName name="__123Graph_X" localSheetId="7" hidden="1">[21]G.G!#REF!</definedName>
    <definedName name="__123Graph_X" localSheetId="10" hidden="1">[21]G.G!#REF!</definedName>
    <definedName name="__123Graph_X" localSheetId="19" hidden="1">[21]G.G!#REF!</definedName>
    <definedName name="__123Graph_X" hidden="1">[21]G.G!#REF!</definedName>
    <definedName name="__123Graph_Xcaja" hidden="1">[22]EVA!$D$6:$AD$6</definedName>
    <definedName name="__123Graph_XMAIN" localSheetId="6" hidden="1">'[23]ETAPA 50 SMMLV'!#REF!</definedName>
    <definedName name="__123Graph_XMAIN" localSheetId="7" hidden="1">'[23]ETAPA 50 SMMLV'!#REF!</definedName>
    <definedName name="__123Graph_XMAIN" localSheetId="10" hidden="1">'[23]ETAPA 50 SMMLV'!#REF!</definedName>
    <definedName name="__123Graph_XMAIN" localSheetId="19" hidden="1">'[23]ETAPA 50 SMMLV'!#REF!</definedName>
    <definedName name="__123Graph_XMAIN" hidden="1">'[23]ETAPA 50 SMMLV'!#REF!</definedName>
    <definedName name="__1Excel_BuiltIn_Print_Area_1_1_1" localSheetId="6">#REF!</definedName>
    <definedName name="__1Excel_BuiltIn_Print_Area_1_1_1" localSheetId="7">#REF!</definedName>
    <definedName name="__1Excel_BuiltIn_Print_Area_1_1_1" localSheetId="10">#REF!</definedName>
    <definedName name="__1Excel_BuiltIn_Print_Area_1_1_1" localSheetId="19">#REF!</definedName>
    <definedName name="__1Excel_BuiltIn_Print_Area_1_1_1">#REF!</definedName>
    <definedName name="__2Excel_BuiltIn_Print_Titles_1_1_1_1" localSheetId="6">#REF!</definedName>
    <definedName name="__2Excel_BuiltIn_Print_Titles_1_1_1_1" localSheetId="7">#REF!</definedName>
    <definedName name="__2Excel_BuiltIn_Print_Titles_1_1_1_1" localSheetId="19">#REF!</definedName>
    <definedName name="__2Excel_BuiltIn_Print_Titles_1_1_1_1">#REF!</definedName>
    <definedName name="__a1" localSheetId="18" hidden="1">{"TAB1",#N/A,TRUE,"GENERAL";"TAB2",#N/A,TRUE,"GENERAL";"TAB3",#N/A,TRUE,"GENERAL";"TAB4",#N/A,TRUE,"GENERAL";"TAB5",#N/A,TRUE,"GENERAL"}</definedName>
    <definedName name="__a1" localSheetId="16" hidden="1">{"TAB1",#N/A,TRUE,"GENERAL";"TAB2",#N/A,TRUE,"GENERAL";"TAB3",#N/A,TRUE,"GENERAL";"TAB4",#N/A,TRUE,"GENERAL";"TAB5",#N/A,TRUE,"GENERAL"}</definedName>
    <definedName name="__a1" localSheetId="17" hidden="1">{"TAB1",#N/A,TRUE,"GENERAL";"TAB2",#N/A,TRUE,"GENERAL";"TAB3",#N/A,TRUE,"GENERAL";"TAB4",#N/A,TRUE,"GENERAL";"TAB5",#N/A,TRUE,"GENERAL"}</definedName>
    <definedName name="__a1" localSheetId="19" hidden="1">{"TAB1",#N/A,TRUE,"GENERAL";"TAB2",#N/A,TRUE,"GENERAL";"TAB3",#N/A,TRUE,"GENERAL";"TAB4",#N/A,TRUE,"GENERAL";"TAB5",#N/A,TRUE,"GENERAL"}</definedName>
    <definedName name="__a1" hidden="1">{"TAB1",#N/A,TRUE,"GENERAL";"TAB2",#N/A,TRUE,"GENERAL";"TAB3",#N/A,TRUE,"GENERAL";"TAB4",#N/A,TRUE,"GENERAL";"TAB5",#N/A,TRUE,"GENERAL"}</definedName>
    <definedName name="__a3" localSheetId="18" hidden="1">{"TAB1",#N/A,TRUE,"GENERAL";"TAB2",#N/A,TRUE,"GENERAL";"TAB3",#N/A,TRUE,"GENERAL";"TAB4",#N/A,TRUE,"GENERAL";"TAB5",#N/A,TRUE,"GENERAL"}</definedName>
    <definedName name="__a3" localSheetId="16" hidden="1">{"TAB1",#N/A,TRUE,"GENERAL";"TAB2",#N/A,TRUE,"GENERAL";"TAB3",#N/A,TRUE,"GENERAL";"TAB4",#N/A,TRUE,"GENERAL";"TAB5",#N/A,TRUE,"GENERAL"}</definedName>
    <definedName name="__a3" localSheetId="17" hidden="1">{"TAB1",#N/A,TRUE,"GENERAL";"TAB2",#N/A,TRUE,"GENERAL";"TAB3",#N/A,TRUE,"GENERAL";"TAB4",#N/A,TRUE,"GENERAL";"TAB5",#N/A,TRUE,"GENERAL"}</definedName>
    <definedName name="__a3" localSheetId="19" hidden="1">{"TAB1",#N/A,TRUE,"GENERAL";"TAB2",#N/A,TRUE,"GENERAL";"TAB3",#N/A,TRUE,"GENERAL";"TAB4",#N/A,TRUE,"GENERAL";"TAB5",#N/A,TRUE,"GENERAL"}</definedName>
    <definedName name="__a3" hidden="1">{"TAB1",#N/A,TRUE,"GENERAL";"TAB2",#N/A,TRUE,"GENERAL";"TAB3",#N/A,TRUE,"GENERAL";"TAB4",#N/A,TRUE,"GENERAL";"TAB5",#N/A,TRUE,"GENERAL"}</definedName>
    <definedName name="__a4" localSheetId="18" hidden="1">{"via1",#N/A,TRUE,"general";"via2",#N/A,TRUE,"general";"via3",#N/A,TRUE,"general"}</definedName>
    <definedName name="__a4" localSheetId="16" hidden="1">{"via1",#N/A,TRUE,"general";"via2",#N/A,TRUE,"general";"via3",#N/A,TRUE,"general"}</definedName>
    <definedName name="__a4" localSheetId="17" hidden="1">{"via1",#N/A,TRUE,"general";"via2",#N/A,TRUE,"general";"via3",#N/A,TRUE,"general"}</definedName>
    <definedName name="__a4" localSheetId="19" hidden="1">{"via1",#N/A,TRUE,"general";"via2",#N/A,TRUE,"general";"via3",#N/A,TRUE,"general"}</definedName>
    <definedName name="__a4" hidden="1">{"via1",#N/A,TRUE,"general";"via2",#N/A,TRUE,"general";"via3",#N/A,TRUE,"general"}</definedName>
    <definedName name="__a5" localSheetId="18" hidden="1">{"TAB1",#N/A,TRUE,"GENERAL";"TAB2",#N/A,TRUE,"GENERAL";"TAB3",#N/A,TRUE,"GENERAL";"TAB4",#N/A,TRUE,"GENERAL";"TAB5",#N/A,TRUE,"GENERAL"}</definedName>
    <definedName name="__a5" localSheetId="16" hidden="1">{"TAB1",#N/A,TRUE,"GENERAL";"TAB2",#N/A,TRUE,"GENERAL";"TAB3",#N/A,TRUE,"GENERAL";"TAB4",#N/A,TRUE,"GENERAL";"TAB5",#N/A,TRUE,"GENERAL"}</definedName>
    <definedName name="__a5" localSheetId="17" hidden="1">{"TAB1",#N/A,TRUE,"GENERAL";"TAB2",#N/A,TRUE,"GENERAL";"TAB3",#N/A,TRUE,"GENERAL";"TAB4",#N/A,TRUE,"GENERAL";"TAB5",#N/A,TRUE,"GENERAL"}</definedName>
    <definedName name="__a5" localSheetId="19" hidden="1">{"TAB1",#N/A,TRUE,"GENERAL";"TAB2",#N/A,TRUE,"GENERAL";"TAB3",#N/A,TRUE,"GENERAL";"TAB4",#N/A,TRUE,"GENERAL";"TAB5",#N/A,TRUE,"GENERAL"}</definedName>
    <definedName name="__a5" hidden="1">{"TAB1",#N/A,TRUE,"GENERAL";"TAB2",#N/A,TRUE,"GENERAL";"TAB3",#N/A,TRUE,"GENERAL";"TAB4",#N/A,TRUE,"GENERAL";"TAB5",#N/A,TRUE,"GENERAL"}</definedName>
    <definedName name="__a6" localSheetId="18" hidden="1">{"TAB1",#N/A,TRUE,"GENERAL";"TAB2",#N/A,TRUE,"GENERAL";"TAB3",#N/A,TRUE,"GENERAL";"TAB4",#N/A,TRUE,"GENERAL";"TAB5",#N/A,TRUE,"GENERAL"}</definedName>
    <definedName name="__a6" localSheetId="16" hidden="1">{"TAB1",#N/A,TRUE,"GENERAL";"TAB2",#N/A,TRUE,"GENERAL";"TAB3",#N/A,TRUE,"GENERAL";"TAB4",#N/A,TRUE,"GENERAL";"TAB5",#N/A,TRUE,"GENERAL"}</definedName>
    <definedName name="__a6" localSheetId="17" hidden="1">{"TAB1",#N/A,TRUE,"GENERAL";"TAB2",#N/A,TRUE,"GENERAL";"TAB3",#N/A,TRUE,"GENERAL";"TAB4",#N/A,TRUE,"GENERAL";"TAB5",#N/A,TRUE,"GENERAL"}</definedName>
    <definedName name="__a6" localSheetId="19" hidden="1">{"TAB1",#N/A,TRUE,"GENERAL";"TAB2",#N/A,TRUE,"GENERAL";"TAB3",#N/A,TRUE,"GENERAL";"TAB4",#N/A,TRUE,"GENERAL";"TAB5",#N/A,TRUE,"GENERAL"}</definedName>
    <definedName name="__a6" hidden="1">{"TAB1",#N/A,TRUE,"GENERAL";"TAB2",#N/A,TRUE,"GENERAL";"TAB3",#N/A,TRUE,"GENERAL";"TAB4",#N/A,TRUE,"GENERAL";"TAB5",#N/A,TRUE,"GENERAL"}</definedName>
    <definedName name="__AFC1" localSheetId="18">[5]INV!$A$25:$D$28</definedName>
    <definedName name="__AFC1">[5]INV!$A$25:$D$28</definedName>
    <definedName name="__AFC3" localSheetId="18">[5]INV!$F$25:$I$28</definedName>
    <definedName name="__AFC3">[5]INV!$F$25:$I$28</definedName>
    <definedName name="__AFC5" localSheetId="18">[5]INV!$K$25:$N$28</definedName>
    <definedName name="__AFC5">[5]INV!$K$25:$N$28</definedName>
    <definedName name="__aiu2" localSheetId="10">[7]AIU!$J$105</definedName>
    <definedName name="__aiu2" localSheetId="18">[7]AIU!$J$105</definedName>
    <definedName name="__aiu2" localSheetId="19">#REF!</definedName>
    <definedName name="__aiu2">[7]AIU!$J$105</definedName>
    <definedName name="__ALL4" localSheetId="6">#REF!</definedName>
    <definedName name="__ALL4" localSheetId="7">#REF!</definedName>
    <definedName name="__ALL4" localSheetId="10">#REF!</definedName>
    <definedName name="__ALL4" localSheetId="18">#REF!</definedName>
    <definedName name="__ALL4" localSheetId="19">#REF!</definedName>
    <definedName name="__ALL4">#REF!</definedName>
    <definedName name="__apu1" localSheetId="6">[2]INSUMOS!#REF!</definedName>
    <definedName name="__apu1" localSheetId="7">[2]INSUMOS!#REF!</definedName>
    <definedName name="__apu1" localSheetId="19">[2]INSUMOS!#REF!</definedName>
    <definedName name="__apu1">[2]INSUMOS!#REF!</definedName>
    <definedName name="__b2" localSheetId="18" hidden="1">{"TAB1",#N/A,TRUE,"GENERAL";"TAB2",#N/A,TRUE,"GENERAL";"TAB3",#N/A,TRUE,"GENERAL";"TAB4",#N/A,TRUE,"GENERAL";"TAB5",#N/A,TRUE,"GENERAL"}</definedName>
    <definedName name="__b2" localSheetId="16" hidden="1">{"TAB1",#N/A,TRUE,"GENERAL";"TAB2",#N/A,TRUE,"GENERAL";"TAB3",#N/A,TRUE,"GENERAL";"TAB4",#N/A,TRUE,"GENERAL";"TAB5",#N/A,TRUE,"GENERAL"}</definedName>
    <definedName name="__b2" localSheetId="17" hidden="1">{"TAB1",#N/A,TRUE,"GENERAL";"TAB2",#N/A,TRUE,"GENERAL";"TAB3",#N/A,TRUE,"GENERAL";"TAB4",#N/A,TRUE,"GENERAL";"TAB5",#N/A,TRUE,"GENERAL"}</definedName>
    <definedName name="__b2" localSheetId="19" hidden="1">{"TAB1",#N/A,TRUE,"GENERAL";"TAB2",#N/A,TRUE,"GENERAL";"TAB3",#N/A,TRUE,"GENERAL";"TAB4",#N/A,TRUE,"GENERAL";"TAB5",#N/A,TRUE,"GENERAL"}</definedName>
    <definedName name="__b2" hidden="1">{"TAB1",#N/A,TRUE,"GENERAL";"TAB2",#N/A,TRUE,"GENERAL";"TAB3",#N/A,TRUE,"GENERAL";"TAB4",#N/A,TRUE,"GENERAL";"TAB5",#N/A,TRUE,"GENERAL"}</definedName>
    <definedName name="__b3" localSheetId="18" hidden="1">{"TAB1",#N/A,TRUE,"GENERAL";"TAB2",#N/A,TRUE,"GENERAL";"TAB3",#N/A,TRUE,"GENERAL";"TAB4",#N/A,TRUE,"GENERAL";"TAB5",#N/A,TRUE,"GENERAL"}</definedName>
    <definedName name="__b3" localSheetId="16" hidden="1">{"TAB1",#N/A,TRUE,"GENERAL";"TAB2",#N/A,TRUE,"GENERAL";"TAB3",#N/A,TRUE,"GENERAL";"TAB4",#N/A,TRUE,"GENERAL";"TAB5",#N/A,TRUE,"GENERAL"}</definedName>
    <definedName name="__b3" localSheetId="17" hidden="1">{"TAB1",#N/A,TRUE,"GENERAL";"TAB2",#N/A,TRUE,"GENERAL";"TAB3",#N/A,TRUE,"GENERAL";"TAB4",#N/A,TRUE,"GENERAL";"TAB5",#N/A,TRUE,"GENERAL"}</definedName>
    <definedName name="__b3" localSheetId="19" hidden="1">{"TAB1",#N/A,TRUE,"GENERAL";"TAB2",#N/A,TRUE,"GENERAL";"TAB3",#N/A,TRUE,"GENERAL";"TAB4",#N/A,TRUE,"GENERAL";"TAB5",#N/A,TRUE,"GENERAL"}</definedName>
    <definedName name="__b3" hidden="1">{"TAB1",#N/A,TRUE,"GENERAL";"TAB2",#N/A,TRUE,"GENERAL";"TAB3",#N/A,TRUE,"GENERAL";"TAB4",#N/A,TRUE,"GENERAL";"TAB5",#N/A,TRUE,"GENERAL"}</definedName>
    <definedName name="__b4" localSheetId="18" hidden="1">{"TAB1",#N/A,TRUE,"GENERAL";"TAB2",#N/A,TRUE,"GENERAL";"TAB3",#N/A,TRUE,"GENERAL";"TAB4",#N/A,TRUE,"GENERAL";"TAB5",#N/A,TRUE,"GENERAL"}</definedName>
    <definedName name="__b4" localSheetId="16" hidden="1">{"TAB1",#N/A,TRUE,"GENERAL";"TAB2",#N/A,TRUE,"GENERAL";"TAB3",#N/A,TRUE,"GENERAL";"TAB4",#N/A,TRUE,"GENERAL";"TAB5",#N/A,TRUE,"GENERAL"}</definedName>
    <definedName name="__b4" localSheetId="17" hidden="1">{"TAB1",#N/A,TRUE,"GENERAL";"TAB2",#N/A,TRUE,"GENERAL";"TAB3",#N/A,TRUE,"GENERAL";"TAB4",#N/A,TRUE,"GENERAL";"TAB5",#N/A,TRUE,"GENERAL"}</definedName>
    <definedName name="__b4" localSheetId="19" hidden="1">{"TAB1",#N/A,TRUE,"GENERAL";"TAB2",#N/A,TRUE,"GENERAL";"TAB3",#N/A,TRUE,"GENERAL";"TAB4",#N/A,TRUE,"GENERAL";"TAB5",#N/A,TRUE,"GENERAL"}</definedName>
    <definedName name="__b4" hidden="1">{"TAB1",#N/A,TRUE,"GENERAL";"TAB2",#N/A,TRUE,"GENERAL";"TAB3",#N/A,TRUE,"GENERAL";"TAB4",#N/A,TRUE,"GENERAL";"TAB5",#N/A,TRUE,"GENERAL"}</definedName>
    <definedName name="__b5" localSheetId="18" hidden="1">{"TAB1",#N/A,TRUE,"GENERAL";"TAB2",#N/A,TRUE,"GENERAL";"TAB3",#N/A,TRUE,"GENERAL";"TAB4",#N/A,TRUE,"GENERAL";"TAB5",#N/A,TRUE,"GENERAL"}</definedName>
    <definedName name="__b5" localSheetId="16" hidden="1">{"TAB1",#N/A,TRUE,"GENERAL";"TAB2",#N/A,TRUE,"GENERAL";"TAB3",#N/A,TRUE,"GENERAL";"TAB4",#N/A,TRUE,"GENERAL";"TAB5",#N/A,TRUE,"GENERAL"}</definedName>
    <definedName name="__b5" localSheetId="17" hidden="1">{"TAB1",#N/A,TRUE,"GENERAL";"TAB2",#N/A,TRUE,"GENERAL";"TAB3",#N/A,TRUE,"GENERAL";"TAB4",#N/A,TRUE,"GENERAL";"TAB5",#N/A,TRUE,"GENERAL"}</definedName>
    <definedName name="__b5" localSheetId="19" hidden="1">{"TAB1",#N/A,TRUE,"GENERAL";"TAB2",#N/A,TRUE,"GENERAL";"TAB3",#N/A,TRUE,"GENERAL";"TAB4",#N/A,TRUE,"GENERAL";"TAB5",#N/A,TRUE,"GENERAL"}</definedName>
    <definedName name="__b5" hidden="1">{"TAB1",#N/A,TRUE,"GENERAL";"TAB2",#N/A,TRUE,"GENERAL";"TAB3",#N/A,TRUE,"GENERAL";"TAB4",#N/A,TRUE,"GENERAL";"TAB5",#N/A,TRUE,"GENERAL"}</definedName>
    <definedName name="__b6" localSheetId="18" hidden="1">{"TAB1",#N/A,TRUE,"GENERAL";"TAB2",#N/A,TRUE,"GENERAL";"TAB3",#N/A,TRUE,"GENERAL";"TAB4",#N/A,TRUE,"GENERAL";"TAB5",#N/A,TRUE,"GENERAL"}</definedName>
    <definedName name="__b6" localSheetId="16" hidden="1">{"TAB1",#N/A,TRUE,"GENERAL";"TAB2",#N/A,TRUE,"GENERAL";"TAB3",#N/A,TRUE,"GENERAL";"TAB4",#N/A,TRUE,"GENERAL";"TAB5",#N/A,TRUE,"GENERAL"}</definedName>
    <definedName name="__b6" localSheetId="17" hidden="1">{"TAB1",#N/A,TRUE,"GENERAL";"TAB2",#N/A,TRUE,"GENERAL";"TAB3",#N/A,TRUE,"GENERAL";"TAB4",#N/A,TRUE,"GENERAL";"TAB5",#N/A,TRUE,"GENERAL"}</definedName>
    <definedName name="__b6" localSheetId="19" hidden="1">{"TAB1",#N/A,TRUE,"GENERAL";"TAB2",#N/A,TRUE,"GENERAL";"TAB3",#N/A,TRUE,"GENERAL";"TAB4",#N/A,TRUE,"GENERAL";"TAB5",#N/A,TRUE,"GENERAL"}</definedName>
    <definedName name="__b6" hidden="1">{"TAB1",#N/A,TRUE,"GENERAL";"TAB2",#N/A,TRUE,"GENERAL";"TAB3",#N/A,TRUE,"GENERAL";"TAB4",#N/A,TRUE,"GENERAL";"TAB5",#N/A,TRUE,"GENERAL"}</definedName>
    <definedName name="__b7" localSheetId="18" hidden="1">{"via1",#N/A,TRUE,"general";"via2",#N/A,TRUE,"general";"via3",#N/A,TRUE,"general"}</definedName>
    <definedName name="__b7" localSheetId="16" hidden="1">{"via1",#N/A,TRUE,"general";"via2",#N/A,TRUE,"general";"via3",#N/A,TRUE,"general"}</definedName>
    <definedName name="__b7" localSheetId="17" hidden="1">{"via1",#N/A,TRUE,"general";"via2",#N/A,TRUE,"general";"via3",#N/A,TRUE,"general"}</definedName>
    <definedName name="__b7" localSheetId="19" hidden="1">{"via1",#N/A,TRUE,"general";"via2",#N/A,TRUE,"general";"via3",#N/A,TRUE,"general"}</definedName>
    <definedName name="__b7" hidden="1">{"via1",#N/A,TRUE,"general";"via2",#N/A,TRUE,"general";"via3",#N/A,TRUE,"general"}</definedName>
    <definedName name="__b8" localSheetId="18" hidden="1">{"via1",#N/A,TRUE,"general";"via2",#N/A,TRUE,"general";"via3",#N/A,TRUE,"general"}</definedName>
    <definedName name="__b8" localSheetId="16" hidden="1">{"via1",#N/A,TRUE,"general";"via2",#N/A,TRUE,"general";"via3",#N/A,TRUE,"general"}</definedName>
    <definedName name="__b8" localSheetId="17" hidden="1">{"via1",#N/A,TRUE,"general";"via2",#N/A,TRUE,"general";"via3",#N/A,TRUE,"general"}</definedName>
    <definedName name="__b8" localSheetId="19" hidden="1">{"via1",#N/A,TRUE,"general";"via2",#N/A,TRUE,"general";"via3",#N/A,TRUE,"general"}</definedName>
    <definedName name="__b8" hidden="1">{"via1",#N/A,TRUE,"general";"via2",#N/A,TRUE,"general";"via3",#N/A,TRUE,"general"}</definedName>
    <definedName name="__bb9" localSheetId="18" hidden="1">{"TAB1",#N/A,TRUE,"GENERAL";"TAB2",#N/A,TRUE,"GENERAL";"TAB3",#N/A,TRUE,"GENERAL";"TAB4",#N/A,TRUE,"GENERAL";"TAB5",#N/A,TRUE,"GENERAL"}</definedName>
    <definedName name="__bb9" localSheetId="16"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9" hidden="1">{"TAB1",#N/A,TRUE,"GENERAL";"TAB2",#N/A,TRUE,"GENERAL";"TAB3",#N/A,TRUE,"GENERAL";"TAB4",#N/A,TRUE,"GENERAL";"TAB5",#N/A,TRUE,"GENERAL"}</definedName>
    <definedName name="__bb9"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9" hidden="1">{"TAB1",#N/A,TRUE,"GENERAL";"TAB2",#N/A,TRUE,"GENERAL";"TAB3",#N/A,TRUE,"GENERAL";"TAB4",#N/A,TRUE,"GENERAL";"TAB5",#N/A,TRUE,"GENERAL"}</definedName>
    <definedName name="__bgb5" hidden="1">{"TAB1",#N/A,TRUE,"GENERAL";"TAB2",#N/A,TRUE,"GENERAL";"TAB3",#N/A,TRUE,"GENERAL";"TAB4",#N/A,TRUE,"GENERAL";"TAB5",#N/A,TRUE,"GENERAL"}</definedName>
    <definedName name="__BGC1" localSheetId="18">[5]INV!$A$5:$D$8</definedName>
    <definedName name="__BGC1">[5]INV!$A$5:$D$8</definedName>
    <definedName name="__BGC3" localSheetId="18">[5]INV!$F$5:$I$8</definedName>
    <definedName name="__BGC3">[5]INV!$F$5:$I$8</definedName>
    <definedName name="__BGC5" localSheetId="18">[5]INV!$K$5:$N$8</definedName>
    <definedName name="__BGC5">[5]INV!$K$5:$N$8</definedName>
    <definedName name="__CAC1" localSheetId="18">[5]INV!$A$19:$D$22</definedName>
    <definedName name="__CAC1">[5]INV!$A$19:$D$22</definedName>
    <definedName name="__CAC3" localSheetId="18">[5]INV!$F$19:$I$22</definedName>
    <definedName name="__CAC3">[5]INV!$F$19:$I$22</definedName>
    <definedName name="__CAC5" localSheetId="18">[5]INV!$K$19:$N$22</definedName>
    <definedName name="__CAC5">[5]INV!$K$19:$N$22</definedName>
    <definedName name="__Cod1">#N/A</definedName>
    <definedName name="__CON123" localSheetId="18">'[8]Base Datos'!$B$8</definedName>
    <definedName name="__CON123" localSheetId="19">'[9]Base Datos'!$B$8</definedName>
    <definedName name="__CON123">'[8]Base Datos'!$B$8</definedName>
    <definedName name="__CON2200" localSheetId="6">#REF!</definedName>
    <definedName name="__CON2200" localSheetId="7">#REF!</definedName>
    <definedName name="__CON2200" localSheetId="10">#REF!</definedName>
    <definedName name="__CON2200" localSheetId="18">#REF!</definedName>
    <definedName name="__CON2200" localSheetId="19">#REF!</definedName>
    <definedName name="__CON2200">#REF!</definedName>
    <definedName name="__CON2500" localSheetId="6">#REF!</definedName>
    <definedName name="__CON2500" localSheetId="7">#REF!</definedName>
    <definedName name="__CON2500" localSheetId="10">#REF!</definedName>
    <definedName name="__CON2500" localSheetId="18">#REF!</definedName>
    <definedName name="__CON2500" localSheetId="19">#REF!</definedName>
    <definedName name="__CON2500">#REF!</definedName>
    <definedName name="__con3000" localSheetId="6">#REF!</definedName>
    <definedName name="__con3000" localSheetId="7">#REF!</definedName>
    <definedName name="__con3000" localSheetId="10">#REF!</definedName>
    <definedName name="__con3000" localSheetId="18">#REF!</definedName>
    <definedName name="__con3000" localSheetId="19">#REF!</definedName>
    <definedName name="__con3000">#REF!</definedName>
    <definedName name="__EQP1" localSheetId="18">'[19]Base Datos'!$B$20</definedName>
    <definedName name="__EQP1" localSheetId="19">'[20]Base Datos'!$B$20</definedName>
    <definedName name="__EQP1">'[19]Base Datos'!$B$20</definedName>
    <definedName name="__EQP10" localSheetId="18">'[19]Base Datos'!$B$29</definedName>
    <definedName name="__EQP10" localSheetId="19">'[20]Base Datos'!$B$29</definedName>
    <definedName name="__EQP10">'[19]Base Datos'!$B$29</definedName>
    <definedName name="__EQP11" localSheetId="18">'[19]Base Datos'!$B$30</definedName>
    <definedName name="__EQP11" localSheetId="19">'[20]Base Datos'!$B$30</definedName>
    <definedName name="__EQP11">'[19]Base Datos'!$B$30</definedName>
    <definedName name="__EQP12" localSheetId="18">'[19]Base Datos'!$B$31</definedName>
    <definedName name="__EQP12" localSheetId="19">'[20]Base Datos'!$B$31</definedName>
    <definedName name="__EQP12">'[19]Base Datos'!$B$31</definedName>
    <definedName name="__EQP13" localSheetId="18">'[19]Base Datos'!$B$32</definedName>
    <definedName name="__EQP13" localSheetId="19">'[20]Base Datos'!$B$32</definedName>
    <definedName name="__EQP13">'[19]Base Datos'!$B$32</definedName>
    <definedName name="__EQP14" localSheetId="18">'[19]Base Datos'!$B$33</definedName>
    <definedName name="__EQP14" localSheetId="19">'[20]Base Datos'!$B$33</definedName>
    <definedName name="__EQP14">'[19]Base Datos'!$B$33</definedName>
    <definedName name="__EQP15" localSheetId="18">'[19]Base Datos'!$B$34</definedName>
    <definedName name="__EQP15" localSheetId="19">'[20]Base Datos'!$B$34</definedName>
    <definedName name="__EQP15">'[19]Base Datos'!$B$34</definedName>
    <definedName name="__EQP16" localSheetId="18">'[19]Base Datos'!$B$35</definedName>
    <definedName name="__EQP16" localSheetId="19">'[20]Base Datos'!$B$35</definedName>
    <definedName name="__EQP16">'[19]Base Datos'!$B$35</definedName>
    <definedName name="__EQP17" localSheetId="18">'[19]Base Datos'!$B$36</definedName>
    <definedName name="__EQP17" localSheetId="19">'[20]Base Datos'!$B$36</definedName>
    <definedName name="__EQP17">'[19]Base Datos'!$B$36</definedName>
    <definedName name="__EQP18" localSheetId="18">'[19]Base Datos'!$B$37</definedName>
    <definedName name="__EQP18" localSheetId="19">'[20]Base Datos'!$B$37</definedName>
    <definedName name="__EQP18">'[19]Base Datos'!$B$37</definedName>
    <definedName name="__EQP19" localSheetId="18">'[19]Base Datos'!$B$38</definedName>
    <definedName name="__EQP19" localSheetId="19">'[20]Base Datos'!$B$38</definedName>
    <definedName name="__EQP19">'[19]Base Datos'!$B$38</definedName>
    <definedName name="__EQP2" localSheetId="18">'[19]Base Datos'!$B$21</definedName>
    <definedName name="__EQP2" localSheetId="19">'[20]Base Datos'!$B$21</definedName>
    <definedName name="__EQP2">'[19]Base Datos'!$B$21</definedName>
    <definedName name="__EQP20" localSheetId="18">'[19]Base Datos'!$B$39</definedName>
    <definedName name="__EQP20" localSheetId="19">'[20]Base Datos'!$B$39</definedName>
    <definedName name="__EQP20">'[19]Base Datos'!$B$39</definedName>
    <definedName name="__EQP3" localSheetId="18">'[19]Base Datos'!$B$22</definedName>
    <definedName name="__EQP3" localSheetId="19">'[20]Base Datos'!$B$22</definedName>
    <definedName name="__EQP3">'[19]Base Datos'!$B$22</definedName>
    <definedName name="__EQP4" localSheetId="18">'[19]Base Datos'!$B$23</definedName>
    <definedName name="__EQP4" localSheetId="19">'[20]Base Datos'!$B$23</definedName>
    <definedName name="__EQP4">'[19]Base Datos'!$B$23</definedName>
    <definedName name="__EQP5" localSheetId="18">'[19]Base Datos'!$B$24</definedName>
    <definedName name="__EQP5" localSheetId="19">'[20]Base Datos'!$B$24</definedName>
    <definedName name="__EQP5">'[19]Base Datos'!$B$24</definedName>
    <definedName name="__EQP6" localSheetId="18">'[19]Base Datos'!$B$25</definedName>
    <definedName name="__EQP6" localSheetId="19">'[20]Base Datos'!$B$25</definedName>
    <definedName name="__EQP6">'[19]Base Datos'!$B$25</definedName>
    <definedName name="__EQP7" localSheetId="18">'[19]Base Datos'!$B$26</definedName>
    <definedName name="__EQP7" localSheetId="19">'[20]Base Datos'!$B$26</definedName>
    <definedName name="__EQP7">'[19]Base Datos'!$B$26</definedName>
    <definedName name="__EQP8" localSheetId="18">'[19]Base Datos'!$B$27</definedName>
    <definedName name="__EQP8" localSheetId="19">'[20]Base Datos'!$B$27</definedName>
    <definedName name="__EQP8">'[19]Base Datos'!$B$27</definedName>
    <definedName name="__EQP9" localSheetId="18">'[19]Base Datos'!$B$28</definedName>
    <definedName name="__EQP9" localSheetId="19">'[20]Base Datos'!$B$28</definedName>
    <definedName name="__EQP9">'[19]Base Datos'!$B$28</definedName>
    <definedName name="__EST1" localSheetId="6">#REF!</definedName>
    <definedName name="__EST1" localSheetId="7">#REF!</definedName>
    <definedName name="__EST1" localSheetId="10">#REF!</definedName>
    <definedName name="__EST1" localSheetId="18">#REF!</definedName>
    <definedName name="__EST1" localSheetId="19">#REF!</definedName>
    <definedName name="__EST1">#REF!</definedName>
    <definedName name="__EST10" localSheetId="6">#REF!</definedName>
    <definedName name="__EST10" localSheetId="7">#REF!</definedName>
    <definedName name="__EST10" localSheetId="10">#REF!</definedName>
    <definedName name="__EST10" localSheetId="18">#REF!</definedName>
    <definedName name="__EST10" localSheetId="19">#REF!</definedName>
    <definedName name="__EST10">#REF!</definedName>
    <definedName name="__EST11" localSheetId="6">#REF!</definedName>
    <definedName name="__EST11" localSheetId="7">#REF!</definedName>
    <definedName name="__EST11" localSheetId="10">#REF!</definedName>
    <definedName name="__EST11" localSheetId="18">#REF!</definedName>
    <definedName name="__EST11" localSheetId="19">#REF!</definedName>
    <definedName name="__EST11">#REF!</definedName>
    <definedName name="__EST12" localSheetId="6">#REF!</definedName>
    <definedName name="__EST12" localSheetId="7">#REF!</definedName>
    <definedName name="__EST12" localSheetId="10">#REF!</definedName>
    <definedName name="__EST12" localSheetId="18">#REF!</definedName>
    <definedName name="__EST12" localSheetId="19">#REF!</definedName>
    <definedName name="__EST12">#REF!</definedName>
    <definedName name="__EST13" localSheetId="6">#REF!</definedName>
    <definedName name="__EST13" localSheetId="7">#REF!</definedName>
    <definedName name="__EST13" localSheetId="10">#REF!</definedName>
    <definedName name="__EST13" localSheetId="18">#REF!</definedName>
    <definedName name="__EST13" localSheetId="19">#REF!</definedName>
    <definedName name="__EST13">#REF!</definedName>
    <definedName name="__EST14" localSheetId="6">#REF!</definedName>
    <definedName name="__EST14" localSheetId="7">#REF!</definedName>
    <definedName name="__EST14" localSheetId="10">#REF!</definedName>
    <definedName name="__EST14" localSheetId="18">#REF!</definedName>
    <definedName name="__EST14" localSheetId="19">#REF!</definedName>
    <definedName name="__EST14">#REF!</definedName>
    <definedName name="__EST15" localSheetId="6">#REF!</definedName>
    <definedName name="__EST15" localSheetId="7">#REF!</definedName>
    <definedName name="__EST15" localSheetId="10">#REF!</definedName>
    <definedName name="__EST15" localSheetId="18">#REF!</definedName>
    <definedName name="__EST15" localSheetId="19">#REF!</definedName>
    <definedName name="__EST15">#REF!</definedName>
    <definedName name="__EST16" localSheetId="6">#REF!</definedName>
    <definedName name="__EST16" localSheetId="7">#REF!</definedName>
    <definedName name="__EST16" localSheetId="10">#REF!</definedName>
    <definedName name="__EST16" localSheetId="18">#REF!</definedName>
    <definedName name="__EST16" localSheetId="19">#REF!</definedName>
    <definedName name="__EST16">#REF!</definedName>
    <definedName name="__EST17" localSheetId="6">#REF!</definedName>
    <definedName name="__EST17" localSheetId="7">#REF!</definedName>
    <definedName name="__EST17" localSheetId="10">#REF!</definedName>
    <definedName name="__EST17" localSheetId="18">#REF!</definedName>
    <definedName name="__EST17" localSheetId="19">#REF!</definedName>
    <definedName name="__EST17">#REF!</definedName>
    <definedName name="__EST18" localSheetId="6">#REF!</definedName>
    <definedName name="__EST18" localSheetId="7">#REF!</definedName>
    <definedName name="__EST18" localSheetId="10">#REF!</definedName>
    <definedName name="__EST18" localSheetId="18">#REF!</definedName>
    <definedName name="__EST18" localSheetId="19">#REF!</definedName>
    <definedName name="__EST18">#REF!</definedName>
    <definedName name="__EST19" localSheetId="6">#REF!</definedName>
    <definedName name="__EST19" localSheetId="7">#REF!</definedName>
    <definedName name="__EST19" localSheetId="10">#REF!</definedName>
    <definedName name="__EST19" localSheetId="18">#REF!</definedName>
    <definedName name="__EST19" localSheetId="19">#REF!</definedName>
    <definedName name="__EST19">#REF!</definedName>
    <definedName name="__EST2" localSheetId="6">#REF!</definedName>
    <definedName name="__EST2" localSheetId="7">#REF!</definedName>
    <definedName name="__EST2" localSheetId="10">#REF!</definedName>
    <definedName name="__EST2" localSheetId="18">#REF!</definedName>
    <definedName name="__EST2" localSheetId="19">#REF!</definedName>
    <definedName name="__EST2">#REF!</definedName>
    <definedName name="__EST23" localSheetId="6">#REF!</definedName>
    <definedName name="__EST23" localSheetId="7">#REF!</definedName>
    <definedName name="__EST23" localSheetId="10">#REF!</definedName>
    <definedName name="__EST23" localSheetId="18">#REF!</definedName>
    <definedName name="__EST23" localSheetId="19">#REF!</definedName>
    <definedName name="__EST23">#REF!</definedName>
    <definedName name="__EST3" localSheetId="6">#REF!</definedName>
    <definedName name="__EST3" localSheetId="7">#REF!</definedName>
    <definedName name="__EST3" localSheetId="10">#REF!</definedName>
    <definedName name="__EST3" localSheetId="18">#REF!</definedName>
    <definedName name="__EST3" localSheetId="19">#REF!</definedName>
    <definedName name="__EST3">#REF!</definedName>
    <definedName name="__EST4" localSheetId="6">#REF!</definedName>
    <definedName name="__EST4" localSheetId="7">#REF!</definedName>
    <definedName name="__EST4" localSheetId="10">#REF!</definedName>
    <definedName name="__EST4" localSheetId="18">#REF!</definedName>
    <definedName name="__EST4" localSheetId="19">#REF!</definedName>
    <definedName name="__EST4">#REF!</definedName>
    <definedName name="__EST5" localSheetId="6">#REF!</definedName>
    <definedName name="__EST5" localSheetId="7">#REF!</definedName>
    <definedName name="__EST5" localSheetId="10">#REF!</definedName>
    <definedName name="__EST5" localSheetId="18">#REF!</definedName>
    <definedName name="__EST5" localSheetId="19">#REF!</definedName>
    <definedName name="__EST5">#REF!</definedName>
    <definedName name="__EST6" localSheetId="6">#REF!</definedName>
    <definedName name="__EST6" localSheetId="7">#REF!</definedName>
    <definedName name="__EST6" localSheetId="10">#REF!</definedName>
    <definedName name="__EST6" localSheetId="18">#REF!</definedName>
    <definedName name="__EST6" localSheetId="19">#REF!</definedName>
    <definedName name="__EST6">#REF!</definedName>
    <definedName name="__EST7" localSheetId="6">#REF!</definedName>
    <definedName name="__EST7" localSheetId="7">#REF!</definedName>
    <definedName name="__EST7" localSheetId="10">#REF!</definedName>
    <definedName name="__EST7" localSheetId="18">#REF!</definedName>
    <definedName name="__EST7" localSheetId="19">#REF!</definedName>
    <definedName name="__EST7">#REF!</definedName>
    <definedName name="__EST8" localSheetId="6">#REF!</definedName>
    <definedName name="__EST8" localSheetId="7">#REF!</definedName>
    <definedName name="__EST8" localSheetId="10">#REF!</definedName>
    <definedName name="__EST8" localSheetId="18">#REF!</definedName>
    <definedName name="__EST8" localSheetId="19">#REF!</definedName>
    <definedName name="__EST8">#REF!</definedName>
    <definedName name="__EST9" localSheetId="6">#REF!</definedName>
    <definedName name="__EST9" localSheetId="7">#REF!</definedName>
    <definedName name="__EST9" localSheetId="10">#REF!</definedName>
    <definedName name="__EST9" localSheetId="18">#REF!</definedName>
    <definedName name="__EST9" localSheetId="19">#REF!</definedName>
    <definedName name="__EST9">#REF!</definedName>
    <definedName name="__ETR13" localSheetId="6">#REF!</definedName>
    <definedName name="__ETR13" localSheetId="7">#REF!</definedName>
    <definedName name="__ETR13" localSheetId="19">#REF!</definedName>
    <definedName name="__ETR13">#REF!</definedName>
    <definedName name="__EXC1" localSheetId="6">#REF!</definedName>
    <definedName name="__EXC1" localSheetId="7">#REF!</definedName>
    <definedName name="__EXC1" localSheetId="10">#REF!</definedName>
    <definedName name="__EXC1" localSheetId="18">#REF!</definedName>
    <definedName name="__EXC1" localSheetId="19">#REF!</definedName>
    <definedName name="__EXC1">#REF!</definedName>
    <definedName name="__EXC10" localSheetId="6">#REF!</definedName>
    <definedName name="__EXC10" localSheetId="7">#REF!</definedName>
    <definedName name="__EXC10" localSheetId="10">#REF!</definedName>
    <definedName name="__EXC10" localSheetId="18">#REF!</definedName>
    <definedName name="__EXC10" localSheetId="19">#REF!</definedName>
    <definedName name="__EXC10">#REF!</definedName>
    <definedName name="__EXC11" localSheetId="6">#REF!</definedName>
    <definedName name="__EXC11" localSheetId="7">#REF!</definedName>
    <definedName name="__EXC11" localSheetId="10">#REF!</definedName>
    <definedName name="__EXC11" localSheetId="18">#REF!</definedName>
    <definedName name="__EXC11" localSheetId="19">#REF!</definedName>
    <definedName name="__EXC11">#REF!</definedName>
    <definedName name="__EXC12" localSheetId="6">#REF!</definedName>
    <definedName name="__EXC12" localSheetId="7">#REF!</definedName>
    <definedName name="__EXC12" localSheetId="10">#REF!</definedName>
    <definedName name="__EXC12" localSheetId="18">#REF!</definedName>
    <definedName name="__EXC12" localSheetId="19">#REF!</definedName>
    <definedName name="__EXC12">#REF!</definedName>
    <definedName name="__EXC2" localSheetId="6">#REF!</definedName>
    <definedName name="__EXC2" localSheetId="7">#REF!</definedName>
    <definedName name="__EXC2" localSheetId="10">#REF!</definedName>
    <definedName name="__EXC2" localSheetId="18">#REF!</definedName>
    <definedName name="__EXC2" localSheetId="19">#REF!</definedName>
    <definedName name="__EXC2">#REF!</definedName>
    <definedName name="__EXC3" localSheetId="6">#REF!</definedName>
    <definedName name="__EXC3" localSheetId="7">#REF!</definedName>
    <definedName name="__EXC3" localSheetId="10">#REF!</definedName>
    <definedName name="__EXC3" localSheetId="18">#REF!</definedName>
    <definedName name="__EXC3" localSheetId="19">#REF!</definedName>
    <definedName name="__EXC3">#REF!</definedName>
    <definedName name="__EXC4" localSheetId="6">#REF!</definedName>
    <definedName name="__EXC4" localSheetId="7">#REF!</definedName>
    <definedName name="__EXC4" localSheetId="10">#REF!</definedName>
    <definedName name="__EXC4" localSheetId="18">#REF!</definedName>
    <definedName name="__EXC4" localSheetId="19">#REF!</definedName>
    <definedName name="__EXC4">#REF!</definedName>
    <definedName name="__EXC5" localSheetId="6">#REF!</definedName>
    <definedName name="__EXC5" localSheetId="7">#REF!</definedName>
    <definedName name="__EXC5" localSheetId="10">#REF!</definedName>
    <definedName name="__EXC5" localSheetId="18">#REF!</definedName>
    <definedName name="__EXC5" localSheetId="19">#REF!</definedName>
    <definedName name="__EXC5">#REF!</definedName>
    <definedName name="__EXC6" localSheetId="6">#REF!</definedName>
    <definedName name="__EXC6" localSheetId="7">#REF!</definedName>
    <definedName name="__EXC6" localSheetId="10">#REF!</definedName>
    <definedName name="__EXC6" localSheetId="18">#REF!</definedName>
    <definedName name="__EXC6" localSheetId="19">#REF!</definedName>
    <definedName name="__EXC6">#REF!</definedName>
    <definedName name="__EXC7" localSheetId="6">#REF!</definedName>
    <definedName name="__EXC7" localSheetId="7">#REF!</definedName>
    <definedName name="__EXC7" localSheetId="10">#REF!</definedName>
    <definedName name="__EXC7" localSheetId="18">#REF!</definedName>
    <definedName name="__EXC7" localSheetId="19">#REF!</definedName>
    <definedName name="__EXC7">#REF!</definedName>
    <definedName name="__EXC8" localSheetId="6">#REF!</definedName>
    <definedName name="__EXC8" localSheetId="7">#REF!</definedName>
    <definedName name="__EXC8" localSheetId="10">#REF!</definedName>
    <definedName name="__EXC8" localSheetId="18">#REF!</definedName>
    <definedName name="__EXC8" localSheetId="19">#REF!</definedName>
    <definedName name="__EXC8">#REF!</definedName>
    <definedName name="__EXC9" localSheetId="6">#REF!</definedName>
    <definedName name="__EXC9" localSheetId="7">#REF!</definedName>
    <definedName name="__EXC9" localSheetId="10">#REF!</definedName>
    <definedName name="__EXC9" localSheetId="18">#REF!</definedName>
    <definedName name="__EXC9" localSheetId="19">#REF!</definedName>
    <definedName name="__EXC9">#REF!</definedName>
    <definedName name="__F" localSheetId="10">[3]!ERR</definedName>
    <definedName name="__F">[3]!ERR</definedName>
    <definedName name="__FS01" localSheetId="10">[3]!ERR</definedName>
    <definedName name="__FS01">[3]!ERR</definedName>
    <definedName name="__g2" localSheetId="18" hidden="1">{"TAB1",#N/A,TRUE,"GENERAL";"TAB2",#N/A,TRUE,"GENERAL";"TAB3",#N/A,TRUE,"GENERAL";"TAB4",#N/A,TRUE,"GENERAL";"TAB5",#N/A,TRUE,"GENERAL"}</definedName>
    <definedName name="__g2" localSheetId="16" hidden="1">{"TAB1",#N/A,TRUE,"GENERAL";"TAB2",#N/A,TRUE,"GENERAL";"TAB3",#N/A,TRUE,"GENERAL";"TAB4",#N/A,TRUE,"GENERAL";"TAB5",#N/A,TRUE,"GENERAL"}</definedName>
    <definedName name="__g2" localSheetId="17" hidden="1">{"TAB1",#N/A,TRUE,"GENERAL";"TAB2",#N/A,TRUE,"GENERAL";"TAB3",#N/A,TRUE,"GENERAL";"TAB4",#N/A,TRUE,"GENERAL";"TAB5",#N/A,TRUE,"GENERAL"}</definedName>
    <definedName name="__g2" localSheetId="19" hidden="1">{"TAB1",#N/A,TRUE,"GENERAL";"TAB2",#N/A,TRUE,"GENERAL";"TAB3",#N/A,TRUE,"GENERAL";"TAB4",#N/A,TRUE,"GENERAL";"TAB5",#N/A,TRUE,"GENERAL"}</definedName>
    <definedName name="__g2" hidden="1">{"TAB1",#N/A,TRUE,"GENERAL";"TAB2",#N/A,TRUE,"GENERAL";"TAB3",#N/A,TRUE,"GENERAL";"TAB4",#N/A,TRUE,"GENERAL";"TAB5",#N/A,TRUE,"GENERAL"}</definedName>
    <definedName name="__g3" localSheetId="18" hidden="1">{"via1",#N/A,TRUE,"general";"via2",#N/A,TRUE,"general";"via3",#N/A,TRUE,"general"}</definedName>
    <definedName name="__g3" localSheetId="16" hidden="1">{"via1",#N/A,TRUE,"general";"via2",#N/A,TRUE,"general";"via3",#N/A,TRUE,"general"}</definedName>
    <definedName name="__g3" localSheetId="17" hidden="1">{"via1",#N/A,TRUE,"general";"via2",#N/A,TRUE,"general";"via3",#N/A,TRUE,"general"}</definedName>
    <definedName name="__g3" localSheetId="19" hidden="1">{"via1",#N/A,TRUE,"general";"via2",#N/A,TRUE,"general";"via3",#N/A,TRUE,"general"}</definedName>
    <definedName name="__g3" hidden="1">{"via1",#N/A,TRUE,"general";"via2",#N/A,TRUE,"general";"via3",#N/A,TRUE,"general"}</definedName>
    <definedName name="__g4" localSheetId="18" hidden="1">{"via1",#N/A,TRUE,"general";"via2",#N/A,TRUE,"general";"via3",#N/A,TRUE,"general"}</definedName>
    <definedName name="__g4" localSheetId="16" hidden="1">{"via1",#N/A,TRUE,"general";"via2",#N/A,TRUE,"general";"via3",#N/A,TRUE,"general"}</definedName>
    <definedName name="__g4" localSheetId="17" hidden="1">{"via1",#N/A,TRUE,"general";"via2",#N/A,TRUE,"general";"via3",#N/A,TRUE,"general"}</definedName>
    <definedName name="__g4" localSheetId="19" hidden="1">{"via1",#N/A,TRUE,"general";"via2",#N/A,TRUE,"general";"via3",#N/A,TRUE,"general"}</definedName>
    <definedName name="__g4" hidden="1">{"via1",#N/A,TRUE,"general";"via2",#N/A,TRUE,"general";"via3",#N/A,TRUE,"general"}</definedName>
    <definedName name="__g5" localSheetId="18" hidden="1">{"via1",#N/A,TRUE,"general";"via2",#N/A,TRUE,"general";"via3",#N/A,TRUE,"general"}</definedName>
    <definedName name="__g5" localSheetId="16" hidden="1">{"via1",#N/A,TRUE,"general";"via2",#N/A,TRUE,"general";"via3",#N/A,TRUE,"general"}</definedName>
    <definedName name="__g5" localSheetId="17" hidden="1">{"via1",#N/A,TRUE,"general";"via2",#N/A,TRUE,"general";"via3",#N/A,TRUE,"general"}</definedName>
    <definedName name="__g5" localSheetId="19" hidden="1">{"via1",#N/A,TRUE,"general";"via2",#N/A,TRUE,"general";"via3",#N/A,TRUE,"general"}</definedName>
    <definedName name="__g5" hidden="1">{"via1",#N/A,TRUE,"general";"via2",#N/A,TRUE,"general";"via3",#N/A,TRUE,"general"}</definedName>
    <definedName name="__g6" localSheetId="18" hidden="1">{"via1",#N/A,TRUE,"general";"via2",#N/A,TRUE,"general";"via3",#N/A,TRUE,"general"}</definedName>
    <definedName name="__g6" localSheetId="16" hidden="1">{"via1",#N/A,TRUE,"general";"via2",#N/A,TRUE,"general";"via3",#N/A,TRUE,"general"}</definedName>
    <definedName name="__g6" localSheetId="17" hidden="1">{"via1",#N/A,TRUE,"general";"via2",#N/A,TRUE,"general";"via3",#N/A,TRUE,"general"}</definedName>
    <definedName name="__g6" localSheetId="19" hidden="1">{"via1",#N/A,TRUE,"general";"via2",#N/A,TRUE,"general";"via3",#N/A,TRUE,"general"}</definedName>
    <definedName name="__g6" hidden="1">{"via1",#N/A,TRUE,"general";"via2",#N/A,TRUE,"general";"via3",#N/A,TRUE,"general"}</definedName>
    <definedName name="__g7" localSheetId="18" hidden="1">{"TAB1",#N/A,TRUE,"GENERAL";"TAB2",#N/A,TRUE,"GENERAL";"TAB3",#N/A,TRUE,"GENERAL";"TAB4",#N/A,TRUE,"GENERAL";"TAB5",#N/A,TRUE,"GENERAL"}</definedName>
    <definedName name="__g7" localSheetId="16" hidden="1">{"TAB1",#N/A,TRUE,"GENERAL";"TAB2",#N/A,TRUE,"GENERAL";"TAB3",#N/A,TRUE,"GENERAL";"TAB4",#N/A,TRUE,"GENERAL";"TAB5",#N/A,TRUE,"GENERAL"}</definedName>
    <definedName name="__g7" localSheetId="17" hidden="1">{"TAB1",#N/A,TRUE,"GENERAL";"TAB2",#N/A,TRUE,"GENERAL";"TAB3",#N/A,TRUE,"GENERAL";"TAB4",#N/A,TRUE,"GENERAL";"TAB5",#N/A,TRUE,"GENERAL"}</definedName>
    <definedName name="__g7" localSheetId="19" hidden="1">{"TAB1",#N/A,TRUE,"GENERAL";"TAB2",#N/A,TRUE,"GENERAL";"TAB3",#N/A,TRUE,"GENERAL";"TAB4",#N/A,TRUE,"GENERAL";"TAB5",#N/A,TRUE,"GENERAL"}</definedName>
    <definedName name="__g7"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9" hidden="1">{"TAB1",#N/A,TRUE,"GENERAL";"TAB2",#N/A,TRUE,"GENERAL";"TAB3",#N/A,TRUE,"GENERAL";"TAB4",#N/A,TRUE,"GENERAL";"TAB5",#N/A,TRUE,"GENERAL"}</definedName>
    <definedName name="__GR1" hidden="1">{"TAB1",#N/A,TRUE,"GENERAL";"TAB2",#N/A,TRUE,"GENERAL";"TAB3",#N/A,TRUE,"GENERAL";"TAB4",#N/A,TRUE,"GENERAL";"TAB5",#N/A,TRUE,"GENERAL"}</definedName>
    <definedName name="__gtr4" localSheetId="18" hidden="1">{"via1",#N/A,TRUE,"general";"via2",#N/A,TRUE,"general";"via3",#N/A,TRUE,"general"}</definedName>
    <definedName name="__gtr4" localSheetId="16" hidden="1">{"via1",#N/A,TRUE,"general";"via2",#N/A,TRUE,"general";"via3",#N/A,TRUE,"general"}</definedName>
    <definedName name="__gtr4" localSheetId="17" hidden="1">{"via1",#N/A,TRUE,"general";"via2",#N/A,TRUE,"general";"via3",#N/A,TRUE,"general"}</definedName>
    <definedName name="__gtr4" localSheetId="19" hidden="1">{"via1",#N/A,TRUE,"general";"via2",#N/A,TRUE,"general";"via3",#N/A,TRUE,"general"}</definedName>
    <definedName name="__gtr4" hidden="1">{"via1",#N/A,TRUE,"general";"via2",#N/A,TRUE,"general";"via3",#N/A,TRUE,"general"}</definedName>
    <definedName name="__h2" localSheetId="18" hidden="1">{"via1",#N/A,TRUE,"general";"via2",#N/A,TRUE,"general";"via3",#N/A,TRUE,"general"}</definedName>
    <definedName name="__h2" localSheetId="16" hidden="1">{"via1",#N/A,TRUE,"general";"via2",#N/A,TRUE,"general";"via3",#N/A,TRUE,"general"}</definedName>
    <definedName name="__h2" localSheetId="17" hidden="1">{"via1",#N/A,TRUE,"general";"via2",#N/A,TRUE,"general";"via3",#N/A,TRUE,"general"}</definedName>
    <definedName name="__h2" localSheetId="19" hidden="1">{"via1",#N/A,TRUE,"general";"via2",#N/A,TRUE,"general";"via3",#N/A,TRUE,"general"}</definedName>
    <definedName name="__h2" hidden="1">{"via1",#N/A,TRUE,"general";"via2",#N/A,TRUE,"general";"via3",#N/A,TRUE,"general"}</definedName>
    <definedName name="__h3" localSheetId="18" hidden="1">{"via1",#N/A,TRUE,"general";"via2",#N/A,TRUE,"general";"via3",#N/A,TRUE,"general"}</definedName>
    <definedName name="__h3" localSheetId="16" hidden="1">{"via1",#N/A,TRUE,"general";"via2",#N/A,TRUE,"general";"via3",#N/A,TRUE,"general"}</definedName>
    <definedName name="__h3" localSheetId="17" hidden="1">{"via1",#N/A,TRUE,"general";"via2",#N/A,TRUE,"general";"via3",#N/A,TRUE,"general"}</definedName>
    <definedName name="__h3" localSheetId="19" hidden="1">{"via1",#N/A,TRUE,"general";"via2",#N/A,TRUE,"general";"via3",#N/A,TRUE,"general"}</definedName>
    <definedName name="__h3" hidden="1">{"via1",#N/A,TRUE,"general";"via2",#N/A,TRUE,"general";"via3",#N/A,TRUE,"general"}</definedName>
    <definedName name="__h4" localSheetId="18" hidden="1">{"TAB1",#N/A,TRUE,"GENERAL";"TAB2",#N/A,TRUE,"GENERAL";"TAB3",#N/A,TRUE,"GENERAL";"TAB4",#N/A,TRUE,"GENERAL";"TAB5",#N/A,TRUE,"GENERAL"}</definedName>
    <definedName name="__h4" localSheetId="16" hidden="1">{"TAB1",#N/A,TRUE,"GENERAL";"TAB2",#N/A,TRUE,"GENERAL";"TAB3",#N/A,TRUE,"GENERAL";"TAB4",#N/A,TRUE,"GENERAL";"TAB5",#N/A,TRUE,"GENERAL"}</definedName>
    <definedName name="__h4" localSheetId="17" hidden="1">{"TAB1",#N/A,TRUE,"GENERAL";"TAB2",#N/A,TRUE,"GENERAL";"TAB3",#N/A,TRUE,"GENERAL";"TAB4",#N/A,TRUE,"GENERAL";"TAB5",#N/A,TRUE,"GENERAL"}</definedName>
    <definedName name="__h4" localSheetId="19" hidden="1">{"TAB1",#N/A,TRUE,"GENERAL";"TAB2",#N/A,TRUE,"GENERAL";"TAB3",#N/A,TRUE,"GENERAL";"TAB4",#N/A,TRUE,"GENERAL";"TAB5",#N/A,TRUE,"GENERAL"}</definedName>
    <definedName name="__h4" hidden="1">{"TAB1",#N/A,TRUE,"GENERAL";"TAB2",#N/A,TRUE,"GENERAL";"TAB3",#N/A,TRUE,"GENERAL";"TAB4",#N/A,TRUE,"GENERAL";"TAB5",#N/A,TRUE,"GENERAL"}</definedName>
    <definedName name="__h5" localSheetId="18" hidden="1">{"TAB1",#N/A,TRUE,"GENERAL";"TAB2",#N/A,TRUE,"GENERAL";"TAB3",#N/A,TRUE,"GENERAL";"TAB4",#N/A,TRUE,"GENERAL";"TAB5",#N/A,TRUE,"GENERAL"}</definedName>
    <definedName name="__h5" localSheetId="16" hidden="1">{"TAB1",#N/A,TRUE,"GENERAL";"TAB2",#N/A,TRUE,"GENERAL";"TAB3",#N/A,TRUE,"GENERAL";"TAB4",#N/A,TRUE,"GENERAL";"TAB5",#N/A,TRUE,"GENERAL"}</definedName>
    <definedName name="__h5" localSheetId="17" hidden="1">{"TAB1",#N/A,TRUE,"GENERAL";"TAB2",#N/A,TRUE,"GENERAL";"TAB3",#N/A,TRUE,"GENERAL";"TAB4",#N/A,TRUE,"GENERAL";"TAB5",#N/A,TRUE,"GENERAL"}</definedName>
    <definedName name="__h5" localSheetId="19" hidden="1">{"TAB1",#N/A,TRUE,"GENERAL";"TAB2",#N/A,TRUE,"GENERAL";"TAB3",#N/A,TRUE,"GENERAL";"TAB4",#N/A,TRUE,"GENERAL";"TAB5",#N/A,TRUE,"GENERAL"}</definedName>
    <definedName name="__h5" hidden="1">{"TAB1",#N/A,TRUE,"GENERAL";"TAB2",#N/A,TRUE,"GENERAL";"TAB3",#N/A,TRUE,"GENERAL";"TAB4",#N/A,TRUE,"GENERAL";"TAB5",#N/A,TRUE,"GENERAL"}</definedName>
    <definedName name="__h6" localSheetId="18" hidden="1">{"via1",#N/A,TRUE,"general";"via2",#N/A,TRUE,"general";"via3",#N/A,TRUE,"general"}</definedName>
    <definedName name="__h6" localSheetId="16" hidden="1">{"via1",#N/A,TRUE,"general";"via2",#N/A,TRUE,"general";"via3",#N/A,TRUE,"general"}</definedName>
    <definedName name="__h6" localSheetId="17" hidden="1">{"via1",#N/A,TRUE,"general";"via2",#N/A,TRUE,"general";"via3",#N/A,TRUE,"general"}</definedName>
    <definedName name="__h6" localSheetId="19" hidden="1">{"via1",#N/A,TRUE,"general";"via2",#N/A,TRUE,"general";"via3",#N/A,TRUE,"general"}</definedName>
    <definedName name="__h6" hidden="1">{"via1",#N/A,TRUE,"general";"via2",#N/A,TRUE,"general";"via3",#N/A,TRUE,"general"}</definedName>
    <definedName name="__h7" localSheetId="18" hidden="1">{"TAB1",#N/A,TRUE,"GENERAL";"TAB2",#N/A,TRUE,"GENERAL";"TAB3",#N/A,TRUE,"GENERAL";"TAB4",#N/A,TRUE,"GENERAL";"TAB5",#N/A,TRUE,"GENERAL"}</definedName>
    <definedName name="__h7" localSheetId="16" hidden="1">{"TAB1",#N/A,TRUE,"GENERAL";"TAB2",#N/A,TRUE,"GENERAL";"TAB3",#N/A,TRUE,"GENERAL";"TAB4",#N/A,TRUE,"GENERAL";"TAB5",#N/A,TRUE,"GENERAL"}</definedName>
    <definedName name="__h7" localSheetId="17" hidden="1">{"TAB1",#N/A,TRUE,"GENERAL";"TAB2",#N/A,TRUE,"GENERAL";"TAB3",#N/A,TRUE,"GENERAL";"TAB4",#N/A,TRUE,"GENERAL";"TAB5",#N/A,TRUE,"GENERAL"}</definedName>
    <definedName name="__h7" localSheetId="19" hidden="1">{"TAB1",#N/A,TRUE,"GENERAL";"TAB2",#N/A,TRUE,"GENERAL";"TAB3",#N/A,TRUE,"GENERAL";"TAB4",#N/A,TRUE,"GENERAL";"TAB5",#N/A,TRUE,"GENERAL"}</definedName>
    <definedName name="__h7" hidden="1">{"TAB1",#N/A,TRUE,"GENERAL";"TAB2",#N/A,TRUE,"GENERAL";"TAB3",#N/A,TRUE,"GENERAL";"TAB4",#N/A,TRUE,"GENERAL";"TAB5",#N/A,TRUE,"GENERAL"}</definedName>
    <definedName name="__h8" localSheetId="18" hidden="1">{"via1",#N/A,TRUE,"general";"via2",#N/A,TRUE,"general";"via3",#N/A,TRUE,"general"}</definedName>
    <definedName name="__h8" localSheetId="16" hidden="1">{"via1",#N/A,TRUE,"general";"via2",#N/A,TRUE,"general";"via3",#N/A,TRUE,"general"}</definedName>
    <definedName name="__h8" localSheetId="17" hidden="1">{"via1",#N/A,TRUE,"general";"via2",#N/A,TRUE,"general";"via3",#N/A,TRUE,"general"}</definedName>
    <definedName name="__h8" localSheetId="19" hidden="1">{"via1",#N/A,TRUE,"general";"via2",#N/A,TRUE,"general";"via3",#N/A,TRUE,"general"}</definedName>
    <definedName name="__h8" hidden="1">{"via1",#N/A,TRUE,"general";"via2",#N/A,TRUE,"general";"via3",#N/A,TRUE,"general"}</definedName>
    <definedName name="__hfh7" localSheetId="18" hidden="1">{"via1",#N/A,TRUE,"general";"via2",#N/A,TRUE,"general";"via3",#N/A,TRUE,"general"}</definedName>
    <definedName name="__hfh7" localSheetId="16" hidden="1">{"via1",#N/A,TRUE,"general";"via2",#N/A,TRUE,"general";"via3",#N/A,TRUE,"general"}</definedName>
    <definedName name="__hfh7" localSheetId="17" hidden="1">{"via1",#N/A,TRUE,"general";"via2",#N/A,TRUE,"general";"via3",#N/A,TRUE,"general"}</definedName>
    <definedName name="__hfh7" localSheetId="19" hidden="1">{"via1",#N/A,TRUE,"general";"via2",#N/A,TRUE,"general";"via3",#N/A,TRUE,"general"}</definedName>
    <definedName name="__hfh7" hidden="1">{"via1",#N/A,TRUE,"general";"via2",#N/A,TRUE,"general";"via3",#N/A,TRUE,"general"}</definedName>
    <definedName name="__i4" localSheetId="18" hidden="1">{"via1",#N/A,TRUE,"general";"via2",#N/A,TRUE,"general";"via3",#N/A,TRUE,"general"}</definedName>
    <definedName name="__i4" localSheetId="16" hidden="1">{"via1",#N/A,TRUE,"general";"via2",#N/A,TRUE,"general";"via3",#N/A,TRUE,"general"}</definedName>
    <definedName name="__i4" localSheetId="17" hidden="1">{"via1",#N/A,TRUE,"general";"via2",#N/A,TRUE,"general";"via3",#N/A,TRUE,"general"}</definedName>
    <definedName name="__i4" localSheetId="19" hidden="1">{"via1",#N/A,TRUE,"general";"via2",#N/A,TRUE,"general";"via3",#N/A,TRUE,"general"}</definedName>
    <definedName name="__i4" hidden="1">{"via1",#N/A,TRUE,"general";"via2",#N/A,TRUE,"general";"via3",#N/A,TRUE,"general"}</definedName>
    <definedName name="__i5" localSheetId="18" hidden="1">{"TAB1",#N/A,TRUE,"GENERAL";"TAB2",#N/A,TRUE,"GENERAL";"TAB3",#N/A,TRUE,"GENERAL";"TAB4",#N/A,TRUE,"GENERAL";"TAB5",#N/A,TRUE,"GENERAL"}</definedName>
    <definedName name="__i5" localSheetId="16" hidden="1">{"TAB1",#N/A,TRUE,"GENERAL";"TAB2",#N/A,TRUE,"GENERAL";"TAB3",#N/A,TRUE,"GENERAL";"TAB4",#N/A,TRUE,"GENERAL";"TAB5",#N/A,TRUE,"GENERAL"}</definedName>
    <definedName name="__i5" localSheetId="17" hidden="1">{"TAB1",#N/A,TRUE,"GENERAL";"TAB2",#N/A,TRUE,"GENERAL";"TAB3",#N/A,TRUE,"GENERAL";"TAB4",#N/A,TRUE,"GENERAL";"TAB5",#N/A,TRUE,"GENERAL"}</definedName>
    <definedName name="__i5" localSheetId="19" hidden="1">{"TAB1",#N/A,TRUE,"GENERAL";"TAB2",#N/A,TRUE,"GENERAL";"TAB3",#N/A,TRUE,"GENERAL";"TAB4",#N/A,TRUE,"GENERAL";"TAB5",#N/A,TRUE,"GENERAL"}</definedName>
    <definedName name="__i5" hidden="1">{"TAB1",#N/A,TRUE,"GENERAL";"TAB2",#N/A,TRUE,"GENERAL";"TAB3",#N/A,TRUE,"GENERAL";"TAB4",#N/A,TRUE,"GENERAL";"TAB5",#N/A,TRUE,"GENERAL"}</definedName>
    <definedName name="__i6" localSheetId="18" hidden="1">{"TAB1",#N/A,TRUE,"GENERAL";"TAB2",#N/A,TRUE,"GENERAL";"TAB3",#N/A,TRUE,"GENERAL";"TAB4",#N/A,TRUE,"GENERAL";"TAB5",#N/A,TRUE,"GENERAL"}</definedName>
    <definedName name="__i6" localSheetId="16" hidden="1">{"TAB1",#N/A,TRUE,"GENERAL";"TAB2",#N/A,TRUE,"GENERAL";"TAB3",#N/A,TRUE,"GENERAL";"TAB4",#N/A,TRUE,"GENERAL";"TAB5",#N/A,TRUE,"GENERAL"}</definedName>
    <definedName name="__i6" localSheetId="17" hidden="1">{"TAB1",#N/A,TRUE,"GENERAL";"TAB2",#N/A,TRUE,"GENERAL";"TAB3",#N/A,TRUE,"GENERAL";"TAB4",#N/A,TRUE,"GENERAL";"TAB5",#N/A,TRUE,"GENERAL"}</definedName>
    <definedName name="__i6" localSheetId="19" hidden="1">{"TAB1",#N/A,TRUE,"GENERAL";"TAB2",#N/A,TRUE,"GENERAL";"TAB3",#N/A,TRUE,"GENERAL";"TAB4",#N/A,TRUE,"GENERAL";"TAB5",#N/A,TRUE,"GENERAL"}</definedName>
    <definedName name="__i6" hidden="1">{"TAB1",#N/A,TRUE,"GENERAL";"TAB2",#N/A,TRUE,"GENERAL";"TAB3",#N/A,TRUE,"GENERAL";"TAB4",#N/A,TRUE,"GENERAL";"TAB5",#N/A,TRUE,"GENERAL"}</definedName>
    <definedName name="__i7" localSheetId="18" hidden="1">{"via1",#N/A,TRUE,"general";"via2",#N/A,TRUE,"general";"via3",#N/A,TRUE,"general"}</definedName>
    <definedName name="__i7" localSheetId="16" hidden="1">{"via1",#N/A,TRUE,"general";"via2",#N/A,TRUE,"general";"via3",#N/A,TRUE,"general"}</definedName>
    <definedName name="__i7" localSheetId="17" hidden="1">{"via1",#N/A,TRUE,"general";"via2",#N/A,TRUE,"general";"via3",#N/A,TRUE,"general"}</definedName>
    <definedName name="__i7" localSheetId="19" hidden="1">{"via1",#N/A,TRUE,"general";"via2",#N/A,TRUE,"general";"via3",#N/A,TRUE,"general"}</definedName>
    <definedName name="__i7" hidden="1">{"via1",#N/A,TRUE,"general";"via2",#N/A,TRUE,"general";"via3",#N/A,TRUE,"general"}</definedName>
    <definedName name="__i77" localSheetId="18" hidden="1">{"TAB1",#N/A,TRUE,"GENERAL";"TAB2",#N/A,TRUE,"GENERAL";"TAB3",#N/A,TRUE,"GENERAL";"TAB4",#N/A,TRUE,"GENERAL";"TAB5",#N/A,TRUE,"GENERAL"}</definedName>
    <definedName name="__i77" localSheetId="16"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9" hidden="1">{"TAB1",#N/A,TRUE,"GENERAL";"TAB2",#N/A,TRUE,"GENERAL";"TAB3",#N/A,TRUE,"GENERAL";"TAB4",#N/A,TRUE,"GENERAL";"TAB5",#N/A,TRUE,"GENERAL"}</definedName>
    <definedName name="__i77" hidden="1">{"TAB1",#N/A,TRUE,"GENERAL";"TAB2",#N/A,TRUE,"GENERAL";"TAB3",#N/A,TRUE,"GENERAL";"TAB4",#N/A,TRUE,"GENERAL";"TAB5",#N/A,TRUE,"GENERAL"}</definedName>
    <definedName name="__i8" localSheetId="18" hidden="1">{"via1",#N/A,TRUE,"general";"via2",#N/A,TRUE,"general";"via3",#N/A,TRUE,"general"}</definedName>
    <definedName name="__i8" localSheetId="16" hidden="1">{"via1",#N/A,TRUE,"general";"via2",#N/A,TRUE,"general";"via3",#N/A,TRUE,"general"}</definedName>
    <definedName name="__i8" localSheetId="17" hidden="1">{"via1",#N/A,TRUE,"general";"via2",#N/A,TRUE,"general";"via3",#N/A,TRUE,"general"}</definedName>
    <definedName name="__i8" localSheetId="19" hidden="1">{"via1",#N/A,TRUE,"general";"via2",#N/A,TRUE,"general";"via3",#N/A,TRUE,"general"}</definedName>
    <definedName name="__i8" hidden="1">{"via1",#N/A,TRUE,"general";"via2",#N/A,TRUE,"general";"via3",#N/A,TRUE,"general"}</definedName>
    <definedName name="__i9" localSheetId="18" hidden="1">{"TAB1",#N/A,TRUE,"GENERAL";"TAB2",#N/A,TRUE,"GENERAL";"TAB3",#N/A,TRUE,"GENERAL";"TAB4",#N/A,TRUE,"GENERAL";"TAB5",#N/A,TRUE,"GENERAL"}</definedName>
    <definedName name="__i9" localSheetId="16" hidden="1">{"TAB1",#N/A,TRUE,"GENERAL";"TAB2",#N/A,TRUE,"GENERAL";"TAB3",#N/A,TRUE,"GENERAL";"TAB4",#N/A,TRUE,"GENERAL";"TAB5",#N/A,TRUE,"GENERAL"}</definedName>
    <definedName name="__i9" localSheetId="17" hidden="1">{"TAB1",#N/A,TRUE,"GENERAL";"TAB2",#N/A,TRUE,"GENERAL";"TAB3",#N/A,TRUE,"GENERAL";"TAB4",#N/A,TRUE,"GENERAL";"TAB5",#N/A,TRUE,"GENERAL"}</definedName>
    <definedName name="__i9" localSheetId="19" hidden="1">{"TAB1",#N/A,TRUE,"GENERAL";"TAB2",#N/A,TRUE,"GENERAL";"TAB3",#N/A,TRUE,"GENERAL";"TAB4",#N/A,TRUE,"GENERAL";"TAB5",#N/A,TRUE,"GENERAL"}</definedName>
    <definedName name="__i9" hidden="1">{"TAB1",#N/A,TRUE,"GENERAL";"TAB2",#N/A,TRUE,"GENERAL";"TAB3",#N/A,TRUE,"GENERAL";"TAB4",#N/A,TRUE,"GENERAL";"TAB5",#N/A,TRUE,"GENERAL"}</definedName>
    <definedName name="__IPC2002" localSheetId="6">#REF!</definedName>
    <definedName name="__IPC2002" localSheetId="7">#REF!</definedName>
    <definedName name="__IPC2002" localSheetId="10">#REF!</definedName>
    <definedName name="__IPC2002" localSheetId="18">#REF!</definedName>
    <definedName name="__IPC2002" localSheetId="19">#REF!</definedName>
    <definedName name="__IPC2002">#REF!</definedName>
    <definedName name="__k3" localSheetId="18" hidden="1">{"TAB1",#N/A,TRUE,"GENERAL";"TAB2",#N/A,TRUE,"GENERAL";"TAB3",#N/A,TRUE,"GENERAL";"TAB4",#N/A,TRUE,"GENERAL";"TAB5",#N/A,TRUE,"GENERAL"}</definedName>
    <definedName name="__k3" localSheetId="16" hidden="1">{"TAB1",#N/A,TRUE,"GENERAL";"TAB2",#N/A,TRUE,"GENERAL";"TAB3",#N/A,TRUE,"GENERAL";"TAB4",#N/A,TRUE,"GENERAL";"TAB5",#N/A,TRUE,"GENERAL"}</definedName>
    <definedName name="__k3" localSheetId="17" hidden="1">{"TAB1",#N/A,TRUE,"GENERAL";"TAB2",#N/A,TRUE,"GENERAL";"TAB3",#N/A,TRUE,"GENERAL";"TAB4",#N/A,TRUE,"GENERAL";"TAB5",#N/A,TRUE,"GENERAL"}</definedName>
    <definedName name="__k3" localSheetId="19" hidden="1">{"TAB1",#N/A,TRUE,"GENERAL";"TAB2",#N/A,TRUE,"GENERAL";"TAB3",#N/A,TRUE,"GENERAL";"TAB4",#N/A,TRUE,"GENERAL";"TAB5",#N/A,TRUE,"GENERAL"}</definedName>
    <definedName name="__k3" hidden="1">{"TAB1",#N/A,TRUE,"GENERAL";"TAB2",#N/A,TRUE,"GENERAL";"TAB3",#N/A,TRUE,"GENERAL";"TAB4",#N/A,TRUE,"GENERAL";"TAB5",#N/A,TRUE,"GENERAL"}</definedName>
    <definedName name="__k4" localSheetId="18" hidden="1">{"via1",#N/A,TRUE,"general";"via2",#N/A,TRUE,"general";"via3",#N/A,TRUE,"general"}</definedName>
    <definedName name="__k4" localSheetId="16" hidden="1">{"via1",#N/A,TRUE,"general";"via2",#N/A,TRUE,"general";"via3",#N/A,TRUE,"general"}</definedName>
    <definedName name="__k4" localSheetId="17" hidden="1">{"via1",#N/A,TRUE,"general";"via2",#N/A,TRUE,"general";"via3",#N/A,TRUE,"general"}</definedName>
    <definedName name="__k4" localSheetId="19" hidden="1">{"via1",#N/A,TRUE,"general";"via2",#N/A,TRUE,"general";"via3",#N/A,TRUE,"general"}</definedName>
    <definedName name="__k4" hidden="1">{"via1",#N/A,TRUE,"general";"via2",#N/A,TRUE,"general";"via3",#N/A,TRUE,"general"}</definedName>
    <definedName name="__k5" localSheetId="18" hidden="1">{"via1",#N/A,TRUE,"general";"via2",#N/A,TRUE,"general";"via3",#N/A,TRUE,"general"}</definedName>
    <definedName name="__k5" localSheetId="16" hidden="1">{"via1",#N/A,TRUE,"general";"via2",#N/A,TRUE,"general";"via3",#N/A,TRUE,"general"}</definedName>
    <definedName name="__k5" localSheetId="17" hidden="1">{"via1",#N/A,TRUE,"general";"via2",#N/A,TRUE,"general";"via3",#N/A,TRUE,"general"}</definedName>
    <definedName name="__k5" localSheetId="19" hidden="1">{"via1",#N/A,TRUE,"general";"via2",#N/A,TRUE,"general";"via3",#N/A,TRUE,"general"}</definedName>
    <definedName name="__k5" hidden="1">{"via1",#N/A,TRUE,"general";"via2",#N/A,TRUE,"general";"via3",#N/A,TRUE,"general"}</definedName>
    <definedName name="__k6" localSheetId="18" hidden="1">{"TAB1",#N/A,TRUE,"GENERAL";"TAB2",#N/A,TRUE,"GENERAL";"TAB3",#N/A,TRUE,"GENERAL";"TAB4",#N/A,TRUE,"GENERAL";"TAB5",#N/A,TRUE,"GENERAL"}</definedName>
    <definedName name="__k6" localSheetId="16" hidden="1">{"TAB1",#N/A,TRUE,"GENERAL";"TAB2",#N/A,TRUE,"GENERAL";"TAB3",#N/A,TRUE,"GENERAL";"TAB4",#N/A,TRUE,"GENERAL";"TAB5",#N/A,TRUE,"GENERAL"}</definedName>
    <definedName name="__k6" localSheetId="17" hidden="1">{"TAB1",#N/A,TRUE,"GENERAL";"TAB2",#N/A,TRUE,"GENERAL";"TAB3",#N/A,TRUE,"GENERAL";"TAB4",#N/A,TRUE,"GENERAL";"TAB5",#N/A,TRUE,"GENERAL"}</definedName>
    <definedName name="__k6" localSheetId="19" hidden="1">{"TAB1",#N/A,TRUE,"GENERAL";"TAB2",#N/A,TRUE,"GENERAL";"TAB3",#N/A,TRUE,"GENERAL";"TAB4",#N/A,TRUE,"GENERAL";"TAB5",#N/A,TRUE,"GENERAL"}</definedName>
    <definedName name="__k6" hidden="1">{"TAB1",#N/A,TRUE,"GENERAL";"TAB2",#N/A,TRUE,"GENERAL";"TAB3",#N/A,TRUE,"GENERAL";"TAB4",#N/A,TRUE,"GENERAL";"TAB5",#N/A,TRUE,"GENERAL"}</definedName>
    <definedName name="__k7" localSheetId="18" hidden="1">{"via1",#N/A,TRUE,"general";"via2",#N/A,TRUE,"general";"via3",#N/A,TRUE,"general"}</definedName>
    <definedName name="__k7" localSheetId="16" hidden="1">{"via1",#N/A,TRUE,"general";"via2",#N/A,TRUE,"general";"via3",#N/A,TRUE,"general"}</definedName>
    <definedName name="__k7" localSheetId="17" hidden="1">{"via1",#N/A,TRUE,"general";"via2",#N/A,TRUE,"general";"via3",#N/A,TRUE,"general"}</definedName>
    <definedName name="__k7" localSheetId="19" hidden="1">{"via1",#N/A,TRUE,"general";"via2",#N/A,TRUE,"general";"via3",#N/A,TRUE,"general"}</definedName>
    <definedName name="__k7" hidden="1">{"via1",#N/A,TRUE,"general";"via2",#N/A,TRUE,"general";"via3",#N/A,TRUE,"general"}</definedName>
    <definedName name="__k8" localSheetId="18" hidden="1">{"via1",#N/A,TRUE,"general";"via2",#N/A,TRUE,"general";"via3",#N/A,TRUE,"general"}</definedName>
    <definedName name="__k8" localSheetId="16" hidden="1">{"via1",#N/A,TRUE,"general";"via2",#N/A,TRUE,"general";"via3",#N/A,TRUE,"general"}</definedName>
    <definedName name="__k8" localSheetId="17" hidden="1">{"via1",#N/A,TRUE,"general";"via2",#N/A,TRUE,"general";"via3",#N/A,TRUE,"general"}</definedName>
    <definedName name="__k8" localSheetId="19" hidden="1">{"via1",#N/A,TRUE,"general";"via2",#N/A,TRUE,"general";"via3",#N/A,TRUE,"general"}</definedName>
    <definedName name="__k8" hidden="1">{"via1",#N/A,TRUE,"general";"via2",#N/A,TRUE,"general";"via3",#N/A,TRUE,"general"}</definedName>
    <definedName name="__k9" localSheetId="18" hidden="1">{"TAB1",#N/A,TRUE,"GENERAL";"TAB2",#N/A,TRUE,"GENERAL";"TAB3",#N/A,TRUE,"GENERAL";"TAB4",#N/A,TRUE,"GENERAL";"TAB5",#N/A,TRUE,"GENERAL"}</definedName>
    <definedName name="__k9" localSheetId="16" hidden="1">{"TAB1",#N/A,TRUE,"GENERAL";"TAB2",#N/A,TRUE,"GENERAL";"TAB3",#N/A,TRUE,"GENERAL";"TAB4",#N/A,TRUE,"GENERAL";"TAB5",#N/A,TRUE,"GENERAL"}</definedName>
    <definedName name="__k9" localSheetId="17" hidden="1">{"TAB1",#N/A,TRUE,"GENERAL";"TAB2",#N/A,TRUE,"GENERAL";"TAB3",#N/A,TRUE,"GENERAL";"TAB4",#N/A,TRUE,"GENERAL";"TAB5",#N/A,TRUE,"GENERAL"}</definedName>
    <definedName name="__k9" localSheetId="19" hidden="1">{"TAB1",#N/A,TRUE,"GENERAL";"TAB2",#N/A,TRUE,"GENERAL";"TAB3",#N/A,TRUE,"GENERAL";"TAB4",#N/A,TRUE,"GENERAL";"TAB5",#N/A,TRUE,"GENERAL"}</definedName>
    <definedName name="__k9"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9" hidden="1">{"TAB1",#N/A,TRUE,"GENERAL";"TAB2",#N/A,TRUE,"GENERAL";"TAB3",#N/A,TRUE,"GENERAL";"TAB4",#N/A,TRUE,"GENERAL";"TAB5",#N/A,TRUE,"GENERAL"}</definedName>
    <definedName name="__kjk6" hidden="1">{"TAB1",#N/A,TRUE,"GENERAL";"TAB2",#N/A,TRUE,"GENERAL";"TAB3",#N/A,TRUE,"GENERAL";"TAB4",#N/A,TRUE,"GENERAL";"TAB5",#N/A,TRUE,"GENERAL"}</definedName>
    <definedName name="__M14" localSheetId="18">'[8]Base Datos'!$B$9</definedName>
    <definedName name="__M14" localSheetId="19">'[9]Base Datos'!$B$9</definedName>
    <definedName name="__M14">'[8]Base Datos'!$B$9</definedName>
    <definedName name="__m3" localSheetId="18" hidden="1">{"via1",#N/A,TRUE,"general";"via2",#N/A,TRUE,"general";"via3",#N/A,TRUE,"general"}</definedName>
    <definedName name="__m3" localSheetId="16" hidden="1">{"via1",#N/A,TRUE,"general";"via2",#N/A,TRUE,"general";"via3",#N/A,TRUE,"general"}</definedName>
    <definedName name="__m3" localSheetId="17" hidden="1">{"via1",#N/A,TRUE,"general";"via2",#N/A,TRUE,"general";"via3",#N/A,TRUE,"general"}</definedName>
    <definedName name="__m3" localSheetId="19" hidden="1">{"via1",#N/A,TRUE,"general";"via2",#N/A,TRUE,"general";"via3",#N/A,TRUE,"general"}</definedName>
    <definedName name="__m3" hidden="1">{"via1",#N/A,TRUE,"general";"via2",#N/A,TRUE,"general";"via3",#N/A,TRUE,"general"}</definedName>
    <definedName name="__m4" localSheetId="18" hidden="1">{"TAB1",#N/A,TRUE,"GENERAL";"TAB2",#N/A,TRUE,"GENERAL";"TAB3",#N/A,TRUE,"GENERAL";"TAB4",#N/A,TRUE,"GENERAL";"TAB5",#N/A,TRUE,"GENERAL"}</definedName>
    <definedName name="__m4" localSheetId="16" hidden="1">{"TAB1",#N/A,TRUE,"GENERAL";"TAB2",#N/A,TRUE,"GENERAL";"TAB3",#N/A,TRUE,"GENERAL";"TAB4",#N/A,TRUE,"GENERAL";"TAB5",#N/A,TRUE,"GENERAL"}</definedName>
    <definedName name="__m4" localSheetId="17" hidden="1">{"TAB1",#N/A,TRUE,"GENERAL";"TAB2",#N/A,TRUE,"GENERAL";"TAB3",#N/A,TRUE,"GENERAL";"TAB4",#N/A,TRUE,"GENERAL";"TAB5",#N/A,TRUE,"GENERAL"}</definedName>
    <definedName name="__m4" localSheetId="19" hidden="1">{"TAB1",#N/A,TRUE,"GENERAL";"TAB2",#N/A,TRUE,"GENERAL";"TAB3",#N/A,TRUE,"GENERAL";"TAB4",#N/A,TRUE,"GENERAL";"TAB5",#N/A,TRUE,"GENERAL"}</definedName>
    <definedName name="__m4" hidden="1">{"TAB1",#N/A,TRUE,"GENERAL";"TAB2",#N/A,TRUE,"GENERAL";"TAB3",#N/A,TRUE,"GENERAL";"TAB4",#N/A,TRUE,"GENERAL";"TAB5",#N/A,TRUE,"GENERAL"}</definedName>
    <definedName name="__m5" localSheetId="18" hidden="1">{"via1",#N/A,TRUE,"general";"via2",#N/A,TRUE,"general";"via3",#N/A,TRUE,"general"}</definedName>
    <definedName name="__m5" localSheetId="16" hidden="1">{"via1",#N/A,TRUE,"general";"via2",#N/A,TRUE,"general";"via3",#N/A,TRUE,"general"}</definedName>
    <definedName name="__m5" localSheetId="17" hidden="1">{"via1",#N/A,TRUE,"general";"via2",#N/A,TRUE,"general";"via3",#N/A,TRUE,"general"}</definedName>
    <definedName name="__m5" localSheetId="19" hidden="1">{"via1",#N/A,TRUE,"general";"via2",#N/A,TRUE,"general";"via3",#N/A,TRUE,"general"}</definedName>
    <definedName name="__m5" hidden="1">{"via1",#N/A,TRUE,"general";"via2",#N/A,TRUE,"general";"via3",#N/A,TRUE,"general"}</definedName>
    <definedName name="__m6" localSheetId="18" hidden="1">{"TAB1",#N/A,TRUE,"GENERAL";"TAB2",#N/A,TRUE,"GENERAL";"TAB3",#N/A,TRUE,"GENERAL";"TAB4",#N/A,TRUE,"GENERAL";"TAB5",#N/A,TRUE,"GENERAL"}</definedName>
    <definedName name="__m6" localSheetId="16" hidden="1">{"TAB1",#N/A,TRUE,"GENERAL";"TAB2",#N/A,TRUE,"GENERAL";"TAB3",#N/A,TRUE,"GENERAL";"TAB4",#N/A,TRUE,"GENERAL";"TAB5",#N/A,TRUE,"GENERAL"}</definedName>
    <definedName name="__m6" localSheetId="17" hidden="1">{"TAB1",#N/A,TRUE,"GENERAL";"TAB2",#N/A,TRUE,"GENERAL";"TAB3",#N/A,TRUE,"GENERAL";"TAB4",#N/A,TRUE,"GENERAL";"TAB5",#N/A,TRUE,"GENERAL"}</definedName>
    <definedName name="__m6" localSheetId="19" hidden="1">{"TAB1",#N/A,TRUE,"GENERAL";"TAB2",#N/A,TRUE,"GENERAL";"TAB3",#N/A,TRUE,"GENERAL";"TAB4",#N/A,TRUE,"GENERAL";"TAB5",#N/A,TRUE,"GENERAL"}</definedName>
    <definedName name="__m6" hidden="1">{"TAB1",#N/A,TRUE,"GENERAL";"TAB2",#N/A,TRUE,"GENERAL";"TAB3",#N/A,TRUE,"GENERAL";"TAB4",#N/A,TRUE,"GENERAL";"TAB5",#N/A,TRUE,"GENERAL"}</definedName>
    <definedName name="__m7" localSheetId="18" hidden="1">{"TAB1",#N/A,TRUE,"GENERAL";"TAB2",#N/A,TRUE,"GENERAL";"TAB3",#N/A,TRUE,"GENERAL";"TAB4",#N/A,TRUE,"GENERAL";"TAB5",#N/A,TRUE,"GENERAL"}</definedName>
    <definedName name="__m7" localSheetId="16" hidden="1">{"TAB1",#N/A,TRUE,"GENERAL";"TAB2",#N/A,TRUE,"GENERAL";"TAB3",#N/A,TRUE,"GENERAL";"TAB4",#N/A,TRUE,"GENERAL";"TAB5",#N/A,TRUE,"GENERAL"}</definedName>
    <definedName name="__m7" localSheetId="17" hidden="1">{"TAB1",#N/A,TRUE,"GENERAL";"TAB2",#N/A,TRUE,"GENERAL";"TAB3",#N/A,TRUE,"GENERAL";"TAB4",#N/A,TRUE,"GENERAL";"TAB5",#N/A,TRUE,"GENERAL"}</definedName>
    <definedName name="__m7" localSheetId="19" hidden="1">{"TAB1",#N/A,TRUE,"GENERAL";"TAB2",#N/A,TRUE,"GENERAL";"TAB3",#N/A,TRUE,"GENERAL";"TAB4",#N/A,TRUE,"GENERAL";"TAB5",#N/A,TRUE,"GENERAL"}</definedName>
    <definedName name="__m7" hidden="1">{"TAB1",#N/A,TRUE,"GENERAL";"TAB2",#N/A,TRUE,"GENERAL";"TAB3",#N/A,TRUE,"GENERAL";"TAB4",#N/A,TRUE,"GENERAL";"TAB5",#N/A,TRUE,"GENERAL"}</definedName>
    <definedName name="__m8" localSheetId="18" hidden="1">{"via1",#N/A,TRUE,"general";"via2",#N/A,TRUE,"general";"via3",#N/A,TRUE,"general"}</definedName>
    <definedName name="__m8" localSheetId="16" hidden="1">{"via1",#N/A,TRUE,"general";"via2",#N/A,TRUE,"general";"via3",#N/A,TRUE,"general"}</definedName>
    <definedName name="__m8" localSheetId="17" hidden="1">{"via1",#N/A,TRUE,"general";"via2",#N/A,TRUE,"general";"via3",#N/A,TRUE,"general"}</definedName>
    <definedName name="__m8" localSheetId="19" hidden="1">{"via1",#N/A,TRUE,"general";"via2",#N/A,TRUE,"general";"via3",#N/A,TRUE,"general"}</definedName>
    <definedName name="__m8" hidden="1">{"via1",#N/A,TRUE,"general";"via2",#N/A,TRUE,"general";"via3",#N/A,TRUE,"general"}</definedName>
    <definedName name="__m9" localSheetId="18" hidden="1">{"via1",#N/A,TRUE,"general";"via2",#N/A,TRUE,"general";"via3",#N/A,TRUE,"general"}</definedName>
    <definedName name="__m9" localSheetId="16" hidden="1">{"via1",#N/A,TRUE,"general";"via2",#N/A,TRUE,"general";"via3",#N/A,TRUE,"general"}</definedName>
    <definedName name="__m9" localSheetId="17" hidden="1">{"via1",#N/A,TRUE,"general";"via2",#N/A,TRUE,"general";"via3",#N/A,TRUE,"general"}</definedName>
    <definedName name="__m9" localSheetId="19" hidden="1">{"via1",#N/A,TRUE,"general";"via2",#N/A,TRUE,"general";"via3",#N/A,TRUE,"general"}</definedName>
    <definedName name="__m9" hidden="1">{"via1",#N/A,TRUE,"general";"via2",#N/A,TRUE,"general";"via3",#N/A,TRUE,"general"}</definedName>
    <definedName name="__MA2">#N/A</definedName>
    <definedName name="__MAT1" localSheetId="18">'[19]Base Datos'!$B$43</definedName>
    <definedName name="__MAT1" localSheetId="19">'[20]Base Datos'!$B$43</definedName>
    <definedName name="__MAT1">'[19]Base Datos'!$B$43</definedName>
    <definedName name="__MAT10" localSheetId="18">'[19]Base Datos'!$B$53</definedName>
    <definedName name="__MAT10" localSheetId="19">'[20]Base Datos'!$B$53</definedName>
    <definedName name="__MAT10">'[19]Base Datos'!$B$53</definedName>
    <definedName name="__MAT11" localSheetId="18">'[19]Base Datos'!$B$54</definedName>
    <definedName name="__MAT11" localSheetId="19">'[20]Base Datos'!$B$54</definedName>
    <definedName name="__MAT11">'[19]Base Datos'!$B$54</definedName>
    <definedName name="__MAT1111" localSheetId="18">'[8]Base Datos'!$B$43</definedName>
    <definedName name="__MAT1111" localSheetId="19">'[9]Base Datos'!$B$43</definedName>
    <definedName name="__MAT1111">'[8]Base Datos'!$B$43</definedName>
    <definedName name="__MAT12" localSheetId="18">'[19]Base Datos'!$B$55</definedName>
    <definedName name="__MAT12" localSheetId="19">'[20]Base Datos'!$B$55</definedName>
    <definedName name="__MAT12">'[19]Base Datos'!$B$55</definedName>
    <definedName name="__MAT13" localSheetId="18">'[19]Base Datos'!$B$56</definedName>
    <definedName name="__MAT13" localSheetId="19">'[20]Base Datos'!$B$56</definedName>
    <definedName name="__MAT13">'[19]Base Datos'!$B$56</definedName>
    <definedName name="__MAT14" localSheetId="18">'[19]Base Datos'!$B$57</definedName>
    <definedName name="__MAT14" localSheetId="19">'[20]Base Datos'!$B$57</definedName>
    <definedName name="__MAT14">'[19]Base Datos'!$B$57</definedName>
    <definedName name="__MAT15" localSheetId="18">'[19]Base Datos'!$B$58</definedName>
    <definedName name="__MAT15" localSheetId="19">'[20]Base Datos'!$B$58</definedName>
    <definedName name="__MAT15">'[19]Base Datos'!$B$58</definedName>
    <definedName name="__MAT16" localSheetId="18">'[19]Base Datos'!$B$59</definedName>
    <definedName name="__MAT16" localSheetId="19">'[20]Base Datos'!$B$59</definedName>
    <definedName name="__MAT16">'[19]Base Datos'!$B$59</definedName>
    <definedName name="__MAT17" localSheetId="18">'[19]Base Datos'!$B$60</definedName>
    <definedName name="__MAT17" localSheetId="19">'[20]Base Datos'!$B$60</definedName>
    <definedName name="__MAT17">'[19]Base Datos'!$B$60</definedName>
    <definedName name="__MAT170" localSheetId="18">'[12]Base Datos'!$B$212</definedName>
    <definedName name="__MAT170" localSheetId="19">'[13]Base Datos'!$B$212</definedName>
    <definedName name="__MAT170">'[12]Base Datos'!$B$212</definedName>
    <definedName name="__MAT171" localSheetId="18">'[12]Base Datos'!$B$213</definedName>
    <definedName name="__MAT171" localSheetId="19">'[13]Base Datos'!$B$213</definedName>
    <definedName name="__MAT171">'[12]Base Datos'!$B$213</definedName>
    <definedName name="__MAT18" localSheetId="18">'[19]Base Datos'!$B$61</definedName>
    <definedName name="__MAT18" localSheetId="19">'[20]Base Datos'!$B$61</definedName>
    <definedName name="__MAT18">'[19]Base Datos'!$B$61</definedName>
    <definedName name="__MAT19" localSheetId="18">'[19]Base Datos'!$B$62</definedName>
    <definedName name="__MAT19" localSheetId="19">'[20]Base Datos'!$B$62</definedName>
    <definedName name="__MAT19">'[19]Base Datos'!$B$62</definedName>
    <definedName name="__MAT2" localSheetId="18">'[19]Base Datos'!$B$44</definedName>
    <definedName name="__MAT2" localSheetId="19">'[20]Base Datos'!$B$44</definedName>
    <definedName name="__MAT2">'[19]Base Datos'!$B$44</definedName>
    <definedName name="__MAT20" localSheetId="18">'[19]Base Datos'!$B$63</definedName>
    <definedName name="__MAT20" localSheetId="19">'[20]Base Datos'!$B$63</definedName>
    <definedName name="__MAT20">'[19]Base Datos'!$B$63</definedName>
    <definedName name="__MAT21" localSheetId="18">'[19]Base Datos'!$B$64</definedName>
    <definedName name="__MAT21" localSheetId="19">'[20]Base Datos'!$B$64</definedName>
    <definedName name="__MAT21">'[19]Base Datos'!$B$64</definedName>
    <definedName name="__MAT22" localSheetId="18">'[19]Base Datos'!$B$65</definedName>
    <definedName name="__MAT22" localSheetId="19">'[20]Base Datos'!$B$65</definedName>
    <definedName name="__MAT22">'[19]Base Datos'!$B$65</definedName>
    <definedName name="__MAT23" localSheetId="18">'[19]Base Datos'!$B$66</definedName>
    <definedName name="__MAT23" localSheetId="19">'[20]Base Datos'!$B$66</definedName>
    <definedName name="__MAT23">'[19]Base Datos'!$B$66</definedName>
    <definedName name="__MAT24" localSheetId="18">'[19]Base Datos'!$B$67</definedName>
    <definedName name="__MAT24" localSheetId="19">'[20]Base Datos'!$B$67</definedName>
    <definedName name="__MAT24">'[19]Base Datos'!$B$67</definedName>
    <definedName name="__MAT25" localSheetId="18">'[19]Base Datos'!$B$68</definedName>
    <definedName name="__MAT25" localSheetId="19">'[20]Base Datos'!$B$68</definedName>
    <definedName name="__MAT25">'[19]Base Datos'!$B$68</definedName>
    <definedName name="__MAT26" localSheetId="18">'[19]Base Datos'!$B$69</definedName>
    <definedName name="__MAT26" localSheetId="19">'[20]Base Datos'!$B$69</definedName>
    <definedName name="__MAT26">'[19]Base Datos'!$B$69</definedName>
    <definedName name="__MAT27" localSheetId="18">'[19]Base Datos'!$B$70</definedName>
    <definedName name="__MAT27" localSheetId="19">'[20]Base Datos'!$B$70</definedName>
    <definedName name="__MAT27">'[19]Base Datos'!$B$70</definedName>
    <definedName name="__MAT28" localSheetId="18">'[19]Base Datos'!$B$71</definedName>
    <definedName name="__MAT28" localSheetId="19">'[20]Base Datos'!$B$71</definedName>
    <definedName name="__MAT28">'[19]Base Datos'!$B$71</definedName>
    <definedName name="__MAT29" localSheetId="18">'[19]Base Datos'!$B$72</definedName>
    <definedName name="__MAT29" localSheetId="19">'[20]Base Datos'!$B$72</definedName>
    <definedName name="__MAT29">'[19]Base Datos'!$B$72</definedName>
    <definedName name="__MAT3" localSheetId="18">'[19]Base Datos'!$B$45</definedName>
    <definedName name="__MAT3" localSheetId="19">'[20]Base Datos'!$B$45</definedName>
    <definedName name="__MAT3">'[19]Base Datos'!$B$45</definedName>
    <definedName name="__MAT30" localSheetId="18">'[19]Base Datos'!$B$73</definedName>
    <definedName name="__MAT30" localSheetId="19">'[20]Base Datos'!$B$73</definedName>
    <definedName name="__MAT30">'[19]Base Datos'!$B$73</definedName>
    <definedName name="__MAT31" localSheetId="18">'[19]Base Datos'!$B$74</definedName>
    <definedName name="__MAT31" localSheetId="19">'[20]Base Datos'!$B$74</definedName>
    <definedName name="__MAT31">'[19]Base Datos'!$B$74</definedName>
    <definedName name="__MAT32" localSheetId="18">'[19]Base Datos'!$B$75</definedName>
    <definedName name="__MAT32" localSheetId="19">'[20]Base Datos'!$B$75</definedName>
    <definedName name="__MAT32">'[19]Base Datos'!$B$75</definedName>
    <definedName name="__MAT33" localSheetId="18">'[19]Base Datos'!$B$76</definedName>
    <definedName name="__MAT33" localSheetId="19">'[20]Base Datos'!$B$76</definedName>
    <definedName name="__MAT33">'[19]Base Datos'!$B$76</definedName>
    <definedName name="__MAT34" localSheetId="18">'[19]Base Datos'!$B$77</definedName>
    <definedName name="__MAT34" localSheetId="19">'[20]Base Datos'!$B$77</definedName>
    <definedName name="__MAT34">'[19]Base Datos'!$B$77</definedName>
    <definedName name="__MAT35" localSheetId="18">'[19]Base Datos'!$B$78</definedName>
    <definedName name="__MAT35" localSheetId="19">'[20]Base Datos'!$B$78</definedName>
    <definedName name="__MAT35">'[19]Base Datos'!$B$78</definedName>
    <definedName name="__MAT36" localSheetId="18">'[19]Base Datos'!$B$79</definedName>
    <definedName name="__MAT36" localSheetId="19">'[20]Base Datos'!$B$79</definedName>
    <definedName name="__MAT36">'[19]Base Datos'!$B$79</definedName>
    <definedName name="__MAT37" localSheetId="18">'[19]Base Datos'!$B$80</definedName>
    <definedName name="__MAT37" localSheetId="19">'[20]Base Datos'!$B$80</definedName>
    <definedName name="__MAT37">'[19]Base Datos'!$B$80</definedName>
    <definedName name="__MAT4" localSheetId="18">'[19]Base Datos'!$B$46</definedName>
    <definedName name="__MAT4" localSheetId="19">'[20]Base Datos'!$B$46</definedName>
    <definedName name="__MAT4">'[19]Base Datos'!$B$46</definedName>
    <definedName name="__MAT5" localSheetId="18">'[19]Base Datos'!$B$48</definedName>
    <definedName name="__MAT5" localSheetId="19">'[20]Base Datos'!$B$48</definedName>
    <definedName name="__MAT5">'[19]Base Datos'!$B$48</definedName>
    <definedName name="__MAT6" localSheetId="18">'[19]Base Datos'!$B$49</definedName>
    <definedName name="__MAT6" localSheetId="19">'[20]Base Datos'!$B$49</definedName>
    <definedName name="__MAT6">'[19]Base Datos'!$B$49</definedName>
    <definedName name="__MAT7" localSheetId="18">'[19]Base Datos'!$B$50</definedName>
    <definedName name="__MAT7" localSheetId="19">'[20]Base Datos'!$B$50</definedName>
    <definedName name="__MAT7">'[19]Base Datos'!$B$50</definedName>
    <definedName name="__MAT8" localSheetId="18">'[19]Base Datos'!$B$51</definedName>
    <definedName name="__MAT8" localSheetId="19">'[20]Base Datos'!$B$51</definedName>
    <definedName name="__MAT8">'[19]Base Datos'!$B$51</definedName>
    <definedName name="__MAT832" localSheetId="18">'[14]Base Datos'!$B$125</definedName>
    <definedName name="__MAT832" localSheetId="19">'[15]Base Datos'!$B$125</definedName>
    <definedName name="__MAT832">'[14]Base Datos'!$B$125</definedName>
    <definedName name="__MAT9" localSheetId="18">'[19]Base Datos'!$B$52</definedName>
    <definedName name="__MAT9" localSheetId="19">'[20]Base Datos'!$B$52</definedName>
    <definedName name="__MAT9">'[19]Base Datos'!$B$52</definedName>
    <definedName name="__MAY88" localSheetId="18">'[16]Base Datos'!$B$11</definedName>
    <definedName name="__MAY88" localSheetId="19">'[17]Base Datos'!$B$11</definedName>
    <definedName name="__MAY88">'[16]Base Datos'!$B$11</definedName>
    <definedName name="__MO1" localSheetId="18">'[19]Base Datos'!$B$216</definedName>
    <definedName name="__MO1" localSheetId="19">'[20]Base Datos'!$B$216</definedName>
    <definedName name="__MO1">'[19]Base Datos'!$B$216</definedName>
    <definedName name="__MO10" localSheetId="18">'[19]Base Datos'!$B$225</definedName>
    <definedName name="__MO10" localSheetId="19">'[20]Base Datos'!$B$225</definedName>
    <definedName name="__MO10">'[19]Base Datos'!$B$225</definedName>
    <definedName name="__MO2" localSheetId="18">'[19]Base Datos'!$B$217</definedName>
    <definedName name="__MO2" localSheetId="19">'[20]Base Datos'!$B$217</definedName>
    <definedName name="__MO2">'[19]Base Datos'!$B$217</definedName>
    <definedName name="__MO3" localSheetId="18">'[19]Base Datos'!$B$218</definedName>
    <definedName name="__MO3" localSheetId="19">'[20]Base Datos'!$B$218</definedName>
    <definedName name="__MO3">'[19]Base Datos'!$B$218</definedName>
    <definedName name="__MO4" localSheetId="18">'[19]Base Datos'!$B$219</definedName>
    <definedName name="__MO4" localSheetId="19">'[20]Base Datos'!$B$219</definedName>
    <definedName name="__MO4">'[19]Base Datos'!$B$219</definedName>
    <definedName name="__MO5" localSheetId="18">'[19]Base Datos'!$B$220</definedName>
    <definedName name="__MO5" localSheetId="19">'[20]Base Datos'!$B$220</definedName>
    <definedName name="__MO5">'[19]Base Datos'!$B$220</definedName>
    <definedName name="__MO6" localSheetId="18">'[19]Base Datos'!$B$221</definedName>
    <definedName name="__MO6" localSheetId="19">'[20]Base Datos'!$B$221</definedName>
    <definedName name="__MO6">'[19]Base Datos'!$B$221</definedName>
    <definedName name="__MO7" localSheetId="18">'[19]Base Datos'!$B$222</definedName>
    <definedName name="__MO7" localSheetId="19">'[20]Base Datos'!$B$222</definedName>
    <definedName name="__MO7">'[19]Base Datos'!$B$222</definedName>
    <definedName name="__MO8" localSheetId="18">'[19]Base Datos'!$B$223</definedName>
    <definedName name="__MO8" localSheetId="19">'[20]Base Datos'!$B$223</definedName>
    <definedName name="__MO8">'[19]Base Datos'!$B$223</definedName>
    <definedName name="__MO9" localSheetId="18">'[19]Base Datos'!$B$224</definedName>
    <definedName name="__MO9" localSheetId="19">'[20]Base Datos'!$B$224</definedName>
    <definedName name="__MO9">'[19]Base Datos'!$B$224</definedName>
    <definedName name="__mor15" localSheetId="6">#REF!</definedName>
    <definedName name="__mor15" localSheetId="7">#REF!</definedName>
    <definedName name="__mor15" localSheetId="10">#REF!</definedName>
    <definedName name="__mor15" localSheetId="18">#REF!</definedName>
    <definedName name="__mor15" localSheetId="19">#REF!</definedName>
    <definedName name="__mor15">#REF!</definedName>
    <definedName name="__mun2" localSheetId="6">[24]PESOS!#REF!</definedName>
    <definedName name="__mun2" localSheetId="7">[24]PESOS!#REF!</definedName>
    <definedName name="__mun2" localSheetId="10">[25]PESOS!#REF!</definedName>
    <definedName name="__mun2" localSheetId="19">[24]PESOS!#REF!</definedName>
    <definedName name="__mun2">[24]PESOS!#REF!</definedName>
    <definedName name="__MV1" localSheetId="18">'[19]Base Datos'!$B$230</definedName>
    <definedName name="__MV1" localSheetId="19">'[20]Base Datos'!$B$230</definedName>
    <definedName name="__MV1">'[19]Base Datos'!$B$230</definedName>
    <definedName name="__MV10" localSheetId="18">'[19]Base Datos'!$B$239</definedName>
    <definedName name="__MV10" localSheetId="19">'[20]Base Datos'!$B$239</definedName>
    <definedName name="__MV10">'[19]Base Datos'!$B$239</definedName>
    <definedName name="__MV11" localSheetId="18">'[19]Base Datos'!$B$240</definedName>
    <definedName name="__MV11" localSheetId="19">'[20]Base Datos'!$B$240</definedName>
    <definedName name="__MV11">'[19]Base Datos'!$B$240</definedName>
    <definedName name="__MV12" localSheetId="18">'[19]Base Datos'!$B$241</definedName>
    <definedName name="__MV12" localSheetId="19">'[20]Base Datos'!$B$241</definedName>
    <definedName name="__MV12">'[19]Base Datos'!$B$241</definedName>
    <definedName name="__MV13" localSheetId="18">'[19]Base Datos'!$B$242</definedName>
    <definedName name="__MV13" localSheetId="19">'[20]Base Datos'!$B$242</definedName>
    <definedName name="__MV13">'[19]Base Datos'!$B$242</definedName>
    <definedName name="__MV14" localSheetId="18">'[19]Base Datos'!$B$243</definedName>
    <definedName name="__MV14" localSheetId="19">'[20]Base Datos'!$B$243</definedName>
    <definedName name="__MV14">'[19]Base Datos'!$B$243</definedName>
    <definedName name="__MV15" localSheetId="18">'[19]Base Datos'!$B$244</definedName>
    <definedName name="__MV15" localSheetId="19">'[20]Base Datos'!$B$244</definedName>
    <definedName name="__MV15">'[19]Base Datos'!$B$244</definedName>
    <definedName name="__MV16" localSheetId="18">'[19]Base Datos'!$B$245</definedName>
    <definedName name="__MV16" localSheetId="19">'[20]Base Datos'!$B$245</definedName>
    <definedName name="__MV16">'[19]Base Datos'!$B$245</definedName>
    <definedName name="__MV17" localSheetId="18">'[19]Base Datos'!$B$246</definedName>
    <definedName name="__MV17" localSheetId="19">'[20]Base Datos'!$B$246</definedName>
    <definedName name="__MV17">'[19]Base Datos'!$B$246</definedName>
    <definedName name="__MV18" localSheetId="18">'[19]Base Datos'!$B$247</definedName>
    <definedName name="__MV18" localSheetId="19">'[20]Base Datos'!$B$247</definedName>
    <definedName name="__MV18">'[19]Base Datos'!$B$247</definedName>
    <definedName name="__MV19" localSheetId="18">'[19]Base Datos'!$B$248</definedName>
    <definedName name="__MV19" localSheetId="19">'[20]Base Datos'!$B$248</definedName>
    <definedName name="__MV19">'[19]Base Datos'!$B$248</definedName>
    <definedName name="__MV2" localSheetId="18">'[19]Base Datos'!$B$231</definedName>
    <definedName name="__MV2" localSheetId="19">'[20]Base Datos'!$B$231</definedName>
    <definedName name="__MV2">'[19]Base Datos'!$B$231</definedName>
    <definedName name="__MV20" localSheetId="18">'[19]Base Datos'!$B$249</definedName>
    <definedName name="__MV20" localSheetId="19">'[20]Base Datos'!$B$249</definedName>
    <definedName name="__MV20">'[19]Base Datos'!$B$249</definedName>
    <definedName name="__MV3" localSheetId="18">'[19]Base Datos'!$B$232</definedName>
    <definedName name="__MV3" localSheetId="19">'[20]Base Datos'!$B$232</definedName>
    <definedName name="__MV3">'[19]Base Datos'!$B$232</definedName>
    <definedName name="__MV5" localSheetId="18">'[19]Base Datos'!$B$234</definedName>
    <definedName name="__MV5" localSheetId="19">'[20]Base Datos'!$B$234</definedName>
    <definedName name="__MV5">'[19]Base Datos'!$B$234</definedName>
    <definedName name="__MV6" localSheetId="18">'[19]Base Datos'!$B$235</definedName>
    <definedName name="__MV6" localSheetId="19">'[20]Base Datos'!$B$235</definedName>
    <definedName name="__MV6">'[19]Base Datos'!$B$235</definedName>
    <definedName name="__MV7" localSheetId="18">'[19]Base Datos'!$B$236</definedName>
    <definedName name="__MV7" localSheetId="19">'[20]Base Datos'!$B$236</definedName>
    <definedName name="__MV7">'[19]Base Datos'!$B$236</definedName>
    <definedName name="__MV8" localSheetId="18">'[19]Base Datos'!$B$237</definedName>
    <definedName name="__MV8" localSheetId="19">'[20]Base Datos'!$B$237</definedName>
    <definedName name="__MV8">'[19]Base Datos'!$B$237</definedName>
    <definedName name="__MV9" localSheetId="18">'[19]Base Datos'!$B$238</definedName>
    <definedName name="__MV9" localSheetId="19">'[20]Base Datos'!$B$238</definedName>
    <definedName name="__MV9">'[19]Base Datos'!$B$238</definedName>
    <definedName name="__n3" localSheetId="18" hidden="1">{"TAB1",#N/A,TRUE,"GENERAL";"TAB2",#N/A,TRUE,"GENERAL";"TAB3",#N/A,TRUE,"GENERAL";"TAB4",#N/A,TRUE,"GENERAL";"TAB5",#N/A,TRUE,"GENERAL"}</definedName>
    <definedName name="__n3" localSheetId="16" hidden="1">{"TAB1",#N/A,TRUE,"GENERAL";"TAB2",#N/A,TRUE,"GENERAL";"TAB3",#N/A,TRUE,"GENERAL";"TAB4",#N/A,TRUE,"GENERAL";"TAB5",#N/A,TRUE,"GENERAL"}</definedName>
    <definedName name="__n3" localSheetId="17" hidden="1">{"TAB1",#N/A,TRUE,"GENERAL";"TAB2",#N/A,TRUE,"GENERAL";"TAB3",#N/A,TRUE,"GENERAL";"TAB4",#N/A,TRUE,"GENERAL";"TAB5",#N/A,TRUE,"GENERAL"}</definedName>
    <definedName name="__n3" localSheetId="19" hidden="1">{"TAB1",#N/A,TRUE,"GENERAL";"TAB2",#N/A,TRUE,"GENERAL";"TAB3",#N/A,TRUE,"GENERAL";"TAB4",#N/A,TRUE,"GENERAL";"TAB5",#N/A,TRUE,"GENERAL"}</definedName>
    <definedName name="__n3" hidden="1">{"TAB1",#N/A,TRUE,"GENERAL";"TAB2",#N/A,TRUE,"GENERAL";"TAB3",#N/A,TRUE,"GENERAL";"TAB4",#N/A,TRUE,"GENERAL";"TAB5",#N/A,TRUE,"GENERAL"}</definedName>
    <definedName name="__n4" localSheetId="18" hidden="1">{"via1",#N/A,TRUE,"general";"via2",#N/A,TRUE,"general";"via3",#N/A,TRUE,"general"}</definedName>
    <definedName name="__n4" localSheetId="16" hidden="1">{"via1",#N/A,TRUE,"general";"via2",#N/A,TRUE,"general";"via3",#N/A,TRUE,"general"}</definedName>
    <definedName name="__n4" localSheetId="17" hidden="1">{"via1",#N/A,TRUE,"general";"via2",#N/A,TRUE,"general";"via3",#N/A,TRUE,"general"}</definedName>
    <definedName name="__n4" localSheetId="19" hidden="1">{"via1",#N/A,TRUE,"general";"via2",#N/A,TRUE,"general";"via3",#N/A,TRUE,"general"}</definedName>
    <definedName name="__n4" hidden="1">{"via1",#N/A,TRUE,"general";"via2",#N/A,TRUE,"general";"via3",#N/A,TRUE,"general"}</definedName>
    <definedName name="__n5" localSheetId="18" hidden="1">{"TAB1",#N/A,TRUE,"GENERAL";"TAB2",#N/A,TRUE,"GENERAL";"TAB3",#N/A,TRUE,"GENERAL";"TAB4",#N/A,TRUE,"GENERAL";"TAB5",#N/A,TRUE,"GENERAL"}</definedName>
    <definedName name="__n5" localSheetId="16" hidden="1">{"TAB1",#N/A,TRUE,"GENERAL";"TAB2",#N/A,TRUE,"GENERAL";"TAB3",#N/A,TRUE,"GENERAL";"TAB4",#N/A,TRUE,"GENERAL";"TAB5",#N/A,TRUE,"GENERAL"}</definedName>
    <definedName name="__n5" localSheetId="17" hidden="1">{"TAB1",#N/A,TRUE,"GENERAL";"TAB2",#N/A,TRUE,"GENERAL";"TAB3",#N/A,TRUE,"GENERAL";"TAB4",#N/A,TRUE,"GENERAL";"TAB5",#N/A,TRUE,"GENERAL"}</definedName>
    <definedName name="__n5" localSheetId="19" hidden="1">{"TAB1",#N/A,TRUE,"GENERAL";"TAB2",#N/A,TRUE,"GENERAL";"TAB3",#N/A,TRUE,"GENERAL";"TAB4",#N/A,TRUE,"GENERAL";"TAB5",#N/A,TRUE,"GENERAL"}</definedName>
    <definedName name="__n5" hidden="1">{"TAB1",#N/A,TRUE,"GENERAL";"TAB2",#N/A,TRUE,"GENERAL";"TAB3",#N/A,TRUE,"GENERAL";"TAB4",#N/A,TRUE,"GENERAL";"TAB5",#N/A,TRUE,"GENERAL"}</definedName>
    <definedName name="__num10">#N/A</definedName>
    <definedName name="__num2">#N/A</definedName>
    <definedName name="__num3">#N/A</definedName>
    <definedName name="__num4">#N/A</definedName>
    <definedName name="__num5">#N/A</definedName>
    <definedName name="__num6">#N/A</definedName>
    <definedName name="__num7">#N/A</definedName>
    <definedName name="__num8">#N/A</definedName>
    <definedName name="__num9">#N/A</definedName>
    <definedName name="__nyn7" localSheetId="18" hidden="1">{"via1",#N/A,TRUE,"general";"via2",#N/A,TRUE,"general";"via3",#N/A,TRUE,"general"}</definedName>
    <definedName name="__nyn7" localSheetId="16" hidden="1">{"via1",#N/A,TRUE,"general";"via2",#N/A,TRUE,"general";"via3",#N/A,TRUE,"general"}</definedName>
    <definedName name="__nyn7" localSheetId="17" hidden="1">{"via1",#N/A,TRUE,"general";"via2",#N/A,TRUE,"general";"via3",#N/A,TRUE,"general"}</definedName>
    <definedName name="__nyn7" localSheetId="19" hidden="1">{"via1",#N/A,TRUE,"general";"via2",#N/A,TRUE,"general";"via3",#N/A,TRUE,"general"}</definedName>
    <definedName name="__nyn7" hidden="1">{"via1",#N/A,TRUE,"general";"via2",#N/A,TRUE,"general";"via3",#N/A,TRUE,"general"}</definedName>
    <definedName name="__o4" localSheetId="18" hidden="1">{"via1",#N/A,TRUE,"general";"via2",#N/A,TRUE,"general";"via3",#N/A,TRUE,"general"}</definedName>
    <definedName name="__o4" localSheetId="16" hidden="1">{"via1",#N/A,TRUE,"general";"via2",#N/A,TRUE,"general";"via3",#N/A,TRUE,"general"}</definedName>
    <definedName name="__o4" localSheetId="17" hidden="1">{"via1",#N/A,TRUE,"general";"via2",#N/A,TRUE,"general";"via3",#N/A,TRUE,"general"}</definedName>
    <definedName name="__o4" localSheetId="19" hidden="1">{"via1",#N/A,TRUE,"general";"via2",#N/A,TRUE,"general";"via3",#N/A,TRUE,"general"}</definedName>
    <definedName name="__o4" hidden="1">{"via1",#N/A,TRUE,"general";"via2",#N/A,TRUE,"general";"via3",#N/A,TRUE,"general"}</definedName>
    <definedName name="__o5" localSheetId="18" hidden="1">{"TAB1",#N/A,TRUE,"GENERAL";"TAB2",#N/A,TRUE,"GENERAL";"TAB3",#N/A,TRUE,"GENERAL";"TAB4",#N/A,TRUE,"GENERAL";"TAB5",#N/A,TRUE,"GENERAL"}</definedName>
    <definedName name="__o5" localSheetId="16" hidden="1">{"TAB1",#N/A,TRUE,"GENERAL";"TAB2",#N/A,TRUE,"GENERAL";"TAB3",#N/A,TRUE,"GENERAL";"TAB4",#N/A,TRUE,"GENERAL";"TAB5",#N/A,TRUE,"GENERAL"}</definedName>
    <definedName name="__o5" localSheetId="17" hidden="1">{"TAB1",#N/A,TRUE,"GENERAL";"TAB2",#N/A,TRUE,"GENERAL";"TAB3",#N/A,TRUE,"GENERAL";"TAB4",#N/A,TRUE,"GENERAL";"TAB5",#N/A,TRUE,"GENERAL"}</definedName>
    <definedName name="__o5" localSheetId="19" hidden="1">{"TAB1",#N/A,TRUE,"GENERAL";"TAB2",#N/A,TRUE,"GENERAL";"TAB3",#N/A,TRUE,"GENERAL";"TAB4",#N/A,TRUE,"GENERAL";"TAB5",#N/A,TRUE,"GENERAL"}</definedName>
    <definedName name="__o5" hidden="1">{"TAB1",#N/A,TRUE,"GENERAL";"TAB2",#N/A,TRUE,"GENERAL";"TAB3",#N/A,TRUE,"GENERAL";"TAB4",#N/A,TRUE,"GENERAL";"TAB5",#N/A,TRUE,"GENERAL"}</definedName>
    <definedName name="__o6" localSheetId="18" hidden="1">{"TAB1",#N/A,TRUE,"GENERAL";"TAB2",#N/A,TRUE,"GENERAL";"TAB3",#N/A,TRUE,"GENERAL";"TAB4",#N/A,TRUE,"GENERAL";"TAB5",#N/A,TRUE,"GENERAL"}</definedName>
    <definedName name="__o6" localSheetId="16" hidden="1">{"TAB1",#N/A,TRUE,"GENERAL";"TAB2",#N/A,TRUE,"GENERAL";"TAB3",#N/A,TRUE,"GENERAL";"TAB4",#N/A,TRUE,"GENERAL";"TAB5",#N/A,TRUE,"GENERAL"}</definedName>
    <definedName name="__o6" localSheetId="17" hidden="1">{"TAB1",#N/A,TRUE,"GENERAL";"TAB2",#N/A,TRUE,"GENERAL";"TAB3",#N/A,TRUE,"GENERAL";"TAB4",#N/A,TRUE,"GENERAL";"TAB5",#N/A,TRUE,"GENERAL"}</definedName>
    <definedName name="__o6" localSheetId="19" hidden="1">{"TAB1",#N/A,TRUE,"GENERAL";"TAB2",#N/A,TRUE,"GENERAL";"TAB3",#N/A,TRUE,"GENERAL";"TAB4",#N/A,TRUE,"GENERAL";"TAB5",#N/A,TRUE,"GENERAL"}</definedName>
    <definedName name="__o6" hidden="1">{"TAB1",#N/A,TRUE,"GENERAL";"TAB2",#N/A,TRUE,"GENERAL";"TAB3",#N/A,TRUE,"GENERAL";"TAB4",#N/A,TRUE,"GENERAL";"TAB5",#N/A,TRUE,"GENERAL"}</definedName>
    <definedName name="__o7" localSheetId="18" hidden="1">{"TAB1",#N/A,TRUE,"GENERAL";"TAB2",#N/A,TRUE,"GENERAL";"TAB3",#N/A,TRUE,"GENERAL";"TAB4",#N/A,TRUE,"GENERAL";"TAB5",#N/A,TRUE,"GENERAL"}</definedName>
    <definedName name="__o7" localSheetId="16" hidden="1">{"TAB1",#N/A,TRUE,"GENERAL";"TAB2",#N/A,TRUE,"GENERAL";"TAB3",#N/A,TRUE,"GENERAL";"TAB4",#N/A,TRUE,"GENERAL";"TAB5",#N/A,TRUE,"GENERAL"}</definedName>
    <definedName name="__o7" localSheetId="17" hidden="1">{"TAB1",#N/A,TRUE,"GENERAL";"TAB2",#N/A,TRUE,"GENERAL";"TAB3",#N/A,TRUE,"GENERAL";"TAB4",#N/A,TRUE,"GENERAL";"TAB5",#N/A,TRUE,"GENERAL"}</definedName>
    <definedName name="__o7" localSheetId="19" hidden="1">{"TAB1",#N/A,TRUE,"GENERAL";"TAB2",#N/A,TRUE,"GENERAL";"TAB3",#N/A,TRUE,"GENERAL";"TAB4",#N/A,TRUE,"GENERAL";"TAB5",#N/A,TRUE,"GENERAL"}</definedName>
    <definedName name="__o7" hidden="1">{"TAB1",#N/A,TRUE,"GENERAL";"TAB2",#N/A,TRUE,"GENERAL";"TAB3",#N/A,TRUE,"GENERAL";"TAB4",#N/A,TRUE,"GENERAL";"TAB5",#N/A,TRUE,"GENERAL"}</definedName>
    <definedName name="__o8" localSheetId="18" hidden="1">{"via1",#N/A,TRUE,"general";"via2",#N/A,TRUE,"general";"via3",#N/A,TRUE,"general"}</definedName>
    <definedName name="__o8" localSheetId="16" hidden="1">{"via1",#N/A,TRUE,"general";"via2",#N/A,TRUE,"general";"via3",#N/A,TRUE,"general"}</definedName>
    <definedName name="__o8" localSheetId="17" hidden="1">{"via1",#N/A,TRUE,"general";"via2",#N/A,TRUE,"general";"via3",#N/A,TRUE,"general"}</definedName>
    <definedName name="__o8" localSheetId="19" hidden="1">{"via1",#N/A,TRUE,"general";"via2",#N/A,TRUE,"general";"via3",#N/A,TRUE,"general"}</definedName>
    <definedName name="__o8" hidden="1">{"via1",#N/A,TRUE,"general";"via2",#N/A,TRUE,"general";"via3",#N/A,TRUE,"general"}</definedName>
    <definedName name="__o9" localSheetId="18" hidden="1">{"TAB1",#N/A,TRUE,"GENERAL";"TAB2",#N/A,TRUE,"GENERAL";"TAB3",#N/A,TRUE,"GENERAL";"TAB4",#N/A,TRUE,"GENERAL";"TAB5",#N/A,TRUE,"GENERAL"}</definedName>
    <definedName name="__o9" localSheetId="16" hidden="1">{"TAB1",#N/A,TRUE,"GENERAL";"TAB2",#N/A,TRUE,"GENERAL";"TAB3",#N/A,TRUE,"GENERAL";"TAB4",#N/A,TRUE,"GENERAL";"TAB5",#N/A,TRUE,"GENERAL"}</definedName>
    <definedName name="__o9" localSheetId="17" hidden="1">{"TAB1",#N/A,TRUE,"GENERAL";"TAB2",#N/A,TRUE,"GENERAL";"TAB3",#N/A,TRUE,"GENERAL";"TAB4",#N/A,TRUE,"GENERAL";"TAB5",#N/A,TRUE,"GENERAL"}</definedName>
    <definedName name="__o9" localSheetId="19" hidden="1">{"TAB1",#N/A,TRUE,"GENERAL";"TAB2",#N/A,TRUE,"GENERAL";"TAB3",#N/A,TRUE,"GENERAL";"TAB4",#N/A,TRUE,"GENERAL";"TAB5",#N/A,TRUE,"GENERAL"}</definedName>
    <definedName name="__o9" hidden="1">{"TAB1",#N/A,TRUE,"GENERAL";"TAB2",#N/A,TRUE,"GENERAL";"TAB3",#N/A,TRUE,"GENERAL";"TAB4",#N/A,TRUE,"GENERAL";"TAB5",#N/A,TRUE,"GENERAL"}</definedName>
    <definedName name="__ORO10" localSheetId="6">#REF!</definedName>
    <definedName name="__ORO10" localSheetId="7">#REF!</definedName>
    <definedName name="__ORO10" localSheetId="10">#REF!</definedName>
    <definedName name="__ORO10" localSheetId="19">#REF!</definedName>
    <definedName name="__ORO10">#REF!</definedName>
    <definedName name="__ORO11" localSheetId="6">#REF!</definedName>
    <definedName name="__ORO11" localSheetId="7">#REF!</definedName>
    <definedName name="__ORO11" localSheetId="10">#REF!</definedName>
    <definedName name="__ORO11" localSheetId="19">#REF!</definedName>
    <definedName name="__ORO11">#REF!</definedName>
    <definedName name="__ORO12" localSheetId="6">#REF!</definedName>
    <definedName name="__ORO12" localSheetId="7">#REF!</definedName>
    <definedName name="__ORO12" localSheetId="10">#REF!</definedName>
    <definedName name="__ORO12" localSheetId="19">#REF!</definedName>
    <definedName name="__ORO12">#REF!</definedName>
    <definedName name="__ORO13" localSheetId="6">#REF!</definedName>
    <definedName name="__ORO13" localSheetId="7">#REF!</definedName>
    <definedName name="__ORO13" localSheetId="19">#REF!</definedName>
    <definedName name="__ORO13">#REF!</definedName>
    <definedName name="__ORO14" localSheetId="6">#REF!</definedName>
    <definedName name="__ORO14" localSheetId="7">#REF!</definedName>
    <definedName name="__ORO14" localSheetId="19">#REF!</definedName>
    <definedName name="__ORO14">#REF!</definedName>
    <definedName name="__ORO15" localSheetId="6">#REF!</definedName>
    <definedName name="__ORO15" localSheetId="7">#REF!</definedName>
    <definedName name="__ORO15" localSheetId="19">#REF!</definedName>
    <definedName name="__ORO15">#REF!</definedName>
    <definedName name="__ORO16" localSheetId="6">#REF!</definedName>
    <definedName name="__ORO16" localSheetId="7">#REF!</definedName>
    <definedName name="__ORO16" localSheetId="19">#REF!</definedName>
    <definedName name="__ORO16">#REF!</definedName>
    <definedName name="__ORO17" localSheetId="6">#REF!</definedName>
    <definedName name="__ORO17" localSheetId="7">#REF!</definedName>
    <definedName name="__ORO17" localSheetId="19">#REF!</definedName>
    <definedName name="__ORO17">#REF!</definedName>
    <definedName name="__ORO18" localSheetId="6">#REF!</definedName>
    <definedName name="__ORO18" localSheetId="7">#REF!</definedName>
    <definedName name="__ORO18" localSheetId="19">#REF!</definedName>
    <definedName name="__ORO18">#REF!</definedName>
    <definedName name="__ORO19" localSheetId="6">#REF!</definedName>
    <definedName name="__ORO19" localSheetId="7">#REF!</definedName>
    <definedName name="__ORO19" localSheetId="19">#REF!</definedName>
    <definedName name="__ORO19">#REF!</definedName>
    <definedName name="__p6" localSheetId="18" hidden="1">{"via1",#N/A,TRUE,"general";"via2",#N/A,TRUE,"general";"via3",#N/A,TRUE,"general"}</definedName>
    <definedName name="__p6" localSheetId="16" hidden="1">{"via1",#N/A,TRUE,"general";"via2",#N/A,TRUE,"general";"via3",#N/A,TRUE,"general"}</definedName>
    <definedName name="__p6" localSheetId="17" hidden="1">{"via1",#N/A,TRUE,"general";"via2",#N/A,TRUE,"general";"via3",#N/A,TRUE,"general"}</definedName>
    <definedName name="__p6" localSheetId="19" hidden="1">{"via1",#N/A,TRUE,"general";"via2",#N/A,TRUE,"general";"via3",#N/A,TRUE,"general"}</definedName>
    <definedName name="__p6" hidden="1">{"via1",#N/A,TRUE,"general";"via2",#N/A,TRUE,"general";"via3",#N/A,TRUE,"general"}</definedName>
    <definedName name="__p7" localSheetId="18" hidden="1">{"via1",#N/A,TRUE,"general";"via2",#N/A,TRUE,"general";"via3",#N/A,TRUE,"general"}</definedName>
    <definedName name="__p7" localSheetId="16" hidden="1">{"via1",#N/A,TRUE,"general";"via2",#N/A,TRUE,"general";"via3",#N/A,TRUE,"general"}</definedName>
    <definedName name="__p7" localSheetId="17" hidden="1">{"via1",#N/A,TRUE,"general";"via2",#N/A,TRUE,"general";"via3",#N/A,TRUE,"general"}</definedName>
    <definedName name="__p7" localSheetId="19" hidden="1">{"via1",#N/A,TRUE,"general";"via2",#N/A,TRUE,"general";"via3",#N/A,TRUE,"general"}</definedName>
    <definedName name="__p7" hidden="1">{"via1",#N/A,TRUE,"general";"via2",#N/A,TRUE,"general";"via3",#N/A,TRUE,"general"}</definedName>
    <definedName name="__p8" localSheetId="18" hidden="1">{"TAB1",#N/A,TRUE,"GENERAL";"TAB2",#N/A,TRUE,"GENERAL";"TAB3",#N/A,TRUE,"GENERAL";"TAB4",#N/A,TRUE,"GENERAL";"TAB5",#N/A,TRUE,"GENERAL"}</definedName>
    <definedName name="__p8" localSheetId="16" hidden="1">{"TAB1",#N/A,TRUE,"GENERAL";"TAB2",#N/A,TRUE,"GENERAL";"TAB3",#N/A,TRUE,"GENERAL";"TAB4",#N/A,TRUE,"GENERAL";"TAB5",#N/A,TRUE,"GENERAL"}</definedName>
    <definedName name="__p8" localSheetId="17" hidden="1">{"TAB1",#N/A,TRUE,"GENERAL";"TAB2",#N/A,TRUE,"GENERAL";"TAB3",#N/A,TRUE,"GENERAL";"TAB4",#N/A,TRUE,"GENERAL";"TAB5",#N/A,TRUE,"GENERAL"}</definedName>
    <definedName name="__p8" localSheetId="19" hidden="1">{"TAB1",#N/A,TRUE,"GENERAL";"TAB2",#N/A,TRUE,"GENERAL";"TAB3",#N/A,TRUE,"GENERAL";"TAB4",#N/A,TRUE,"GENERAL";"TAB5",#N/A,TRUE,"GENERAL"}</definedName>
    <definedName name="__p8" hidden="1">{"TAB1",#N/A,TRUE,"GENERAL";"TAB2",#N/A,TRUE,"GENERAL";"TAB3",#N/A,TRUE,"GENERAL";"TAB4",#N/A,TRUE,"GENERAL";"TAB5",#N/A,TRUE,"GENERAL"}</definedName>
    <definedName name="__Pa1" localSheetId="10">'[26]Paral. 1'!$E$1:$E$65536</definedName>
    <definedName name="__Pa1" localSheetId="19">'[26]Paral. 1'!$E$1:$E$65536</definedName>
    <definedName name="__Pa1">'[26]Paral. 1'!$E:$E</definedName>
    <definedName name="__Pa2" localSheetId="10">'[26]Paral. 2'!$E$1:$E$65536</definedName>
    <definedName name="__Pa2" localSheetId="19">'[26]Paral. 2'!$E$1:$E$65536</definedName>
    <definedName name="__Pa2">'[26]Paral. 2'!$E:$E</definedName>
    <definedName name="__Pa3" localSheetId="10">'[26]Paral. 3'!$E$1:$E$65536</definedName>
    <definedName name="__Pa3" localSheetId="19">'[26]Paral. 3'!$E$1:$E$65536</definedName>
    <definedName name="__Pa3">'[26]Paral. 3'!$E:$E</definedName>
    <definedName name="__Pa4" localSheetId="10">[26]Paral.4!$E$1:$E$65536</definedName>
    <definedName name="__Pa4" localSheetId="19">[26]Paral.4!$E$1:$E$65536</definedName>
    <definedName name="__Pa4">[26]Paral.4!$E:$E</definedName>
    <definedName name="__PJ50" localSheetId="6">#REF!</definedName>
    <definedName name="__PJ50" localSheetId="7">#REF!</definedName>
    <definedName name="__PJ50" localSheetId="10">#REF!</definedName>
    <definedName name="__PJ50" localSheetId="18">#REF!</definedName>
    <definedName name="__PJ50" localSheetId="19">#REF!</definedName>
    <definedName name="__PJ50">#REF!</definedName>
    <definedName name="__pj51">#N/A</definedName>
    <definedName name="__PMT5671" localSheetId="6">[6]MEMORIAS!#REF!</definedName>
    <definedName name="__PMT5671" localSheetId="7">[6]MEMORIAS!#REF!</definedName>
    <definedName name="__PMT5671" localSheetId="10">[6]MEMORIAS!#REF!</definedName>
    <definedName name="__PMT5671" localSheetId="19">[6]MEMORIAS!#REF!</definedName>
    <definedName name="__PMT5671">[6]MEMORIAS!#REF!</definedName>
    <definedName name="__PMT5805" localSheetId="6">[6]MEMORIAS!#REF!</definedName>
    <definedName name="__PMT5805" localSheetId="7">[6]MEMORIAS!#REF!</definedName>
    <definedName name="__PMT5805" localSheetId="10">[6]MEMORIAS!#REF!</definedName>
    <definedName name="__PMT5805" localSheetId="19">[6]MEMORIAS!#REF!</definedName>
    <definedName name="__PMT5805">[6]MEMORIAS!#REF!</definedName>
    <definedName name="__PMT5806" localSheetId="6">[6]MEMORIAS!#REF!</definedName>
    <definedName name="__PMT5806" localSheetId="7">[6]MEMORIAS!#REF!</definedName>
    <definedName name="__PMT5806" localSheetId="10">[6]MEMORIAS!#REF!</definedName>
    <definedName name="__PMT5806" localSheetId="19">[6]MEMORIAS!#REF!</definedName>
    <definedName name="__PMT5806">[6]MEMORIAS!#REF!</definedName>
    <definedName name="__PMT5815" localSheetId="6">[6]MEMORIAS!#REF!</definedName>
    <definedName name="__PMT5815" localSheetId="7">[6]MEMORIAS!#REF!</definedName>
    <definedName name="__PMT5815" localSheetId="10">[6]MEMORIAS!#REF!</definedName>
    <definedName name="__PMT5815" localSheetId="19">[6]MEMORIAS!#REF!</definedName>
    <definedName name="__PMT5815">[6]MEMORIAS!#REF!</definedName>
    <definedName name="__PMT5820" localSheetId="6">[6]MEMORIAS!#REF!</definedName>
    <definedName name="__PMT5820" localSheetId="7">[6]MEMORIAS!#REF!</definedName>
    <definedName name="__PMT5820" localSheetId="10">[6]MEMORIAS!#REF!</definedName>
    <definedName name="__PMT5820" localSheetId="19">[6]MEMORIAS!#REF!</definedName>
    <definedName name="__PMT5820">[6]MEMORIAS!#REF!</definedName>
    <definedName name="__PRE1" localSheetId="6">#REF!</definedName>
    <definedName name="__PRE1" localSheetId="7">#REF!</definedName>
    <definedName name="__PRE1" localSheetId="10">#REF!</definedName>
    <definedName name="__PRE1" localSheetId="18">#REF!</definedName>
    <definedName name="__PRE1" localSheetId="19">#REF!</definedName>
    <definedName name="__PRE1">#REF!</definedName>
    <definedName name="__PRE12" localSheetId="6">#REF!</definedName>
    <definedName name="__PRE12" localSheetId="7">#REF!</definedName>
    <definedName name="__PRE12" localSheetId="10">#REF!</definedName>
    <definedName name="__PRE12" localSheetId="18">#REF!</definedName>
    <definedName name="__PRE12" localSheetId="19">#REF!</definedName>
    <definedName name="__PRE12">#REF!</definedName>
    <definedName name="__r" localSheetId="6">#REF!</definedName>
    <definedName name="__r" localSheetId="7">#REF!</definedName>
    <definedName name="__r" localSheetId="19">#REF!</definedName>
    <definedName name="__r">#REF!</definedName>
    <definedName name="__r4r" localSheetId="18" hidden="1">{"via1",#N/A,TRUE,"general";"via2",#N/A,TRUE,"general";"via3",#N/A,TRUE,"general"}</definedName>
    <definedName name="__r4r" localSheetId="16" hidden="1">{"via1",#N/A,TRUE,"general";"via2",#N/A,TRUE,"general";"via3",#N/A,TRUE,"general"}</definedName>
    <definedName name="__r4r" localSheetId="17" hidden="1">{"via1",#N/A,TRUE,"general";"via2",#N/A,TRUE,"general";"via3",#N/A,TRUE,"general"}</definedName>
    <definedName name="__r4r" localSheetId="19" hidden="1">{"via1",#N/A,TRUE,"general";"via2",#N/A,TRUE,"general";"via3",#N/A,TRUE,"general"}</definedName>
    <definedName name="__r4r" hidden="1">{"via1",#N/A,TRUE,"general";"via2",#N/A,TRUE,"general";"via3",#N/A,TRUE,"general"}</definedName>
    <definedName name="__Rc" localSheetId="6">#REF!</definedName>
    <definedName name="__Rc" localSheetId="7">#REF!</definedName>
    <definedName name="__Rc" localSheetId="10">#REF!</definedName>
    <definedName name="__Rc" localSheetId="18">#REF!</definedName>
    <definedName name="__Rc" localSheetId="19">#REF!</definedName>
    <definedName name="__Rc">#REF!</definedName>
    <definedName name="__ref4">#N/A</definedName>
    <definedName name="__rtu6" localSheetId="18" hidden="1">{"via1",#N/A,TRUE,"general";"via2",#N/A,TRUE,"general";"via3",#N/A,TRUE,"general"}</definedName>
    <definedName name="__rtu6" localSheetId="16" hidden="1">{"via1",#N/A,TRUE,"general";"via2",#N/A,TRUE,"general";"via3",#N/A,TRUE,"general"}</definedName>
    <definedName name="__rtu6" localSheetId="17" hidden="1">{"via1",#N/A,TRUE,"general";"via2",#N/A,TRUE,"general";"via3",#N/A,TRUE,"general"}</definedName>
    <definedName name="__rtu6" localSheetId="19" hidden="1">{"via1",#N/A,TRUE,"general";"via2",#N/A,TRUE,"general";"via3",#N/A,TRUE,"general"}</definedName>
    <definedName name="__rtu6" hidden="1">{"via1",#N/A,TRUE,"general";"via2",#N/A,TRUE,"general";"via3",#N/A,TRUE,"general"}</definedName>
    <definedName name="__s1" localSheetId="18" hidden="1">{"via1",#N/A,TRUE,"general";"via2",#N/A,TRUE,"general";"via3",#N/A,TRUE,"general"}</definedName>
    <definedName name="__s1" localSheetId="16" hidden="1">{"via1",#N/A,TRUE,"general";"via2",#N/A,TRUE,"general";"via3",#N/A,TRUE,"general"}</definedName>
    <definedName name="__s1" localSheetId="17" hidden="1">{"via1",#N/A,TRUE,"general";"via2",#N/A,TRUE,"general";"via3",#N/A,TRUE,"general"}</definedName>
    <definedName name="__s1" localSheetId="19" hidden="1">{"via1",#N/A,TRUE,"general";"via2",#N/A,TRUE,"general";"via3",#N/A,TRUE,"general"}</definedName>
    <definedName name="__s1" hidden="1">{"via1",#N/A,TRUE,"general";"via2",#N/A,TRUE,"general";"via3",#N/A,TRUE,"general"}</definedName>
    <definedName name="__s2" localSheetId="18" hidden="1">{"TAB1",#N/A,TRUE,"GENERAL";"TAB2",#N/A,TRUE,"GENERAL";"TAB3",#N/A,TRUE,"GENERAL";"TAB4",#N/A,TRUE,"GENERAL";"TAB5",#N/A,TRUE,"GENERAL"}</definedName>
    <definedName name="__s2" localSheetId="16" hidden="1">{"TAB1",#N/A,TRUE,"GENERAL";"TAB2",#N/A,TRUE,"GENERAL";"TAB3",#N/A,TRUE,"GENERAL";"TAB4",#N/A,TRUE,"GENERAL";"TAB5",#N/A,TRUE,"GENERAL"}</definedName>
    <definedName name="__s2" localSheetId="17" hidden="1">{"TAB1",#N/A,TRUE,"GENERAL";"TAB2",#N/A,TRUE,"GENERAL";"TAB3",#N/A,TRUE,"GENERAL";"TAB4",#N/A,TRUE,"GENERAL";"TAB5",#N/A,TRUE,"GENERAL"}</definedName>
    <definedName name="__s2" localSheetId="19" hidden="1">{"TAB1",#N/A,TRUE,"GENERAL";"TAB2",#N/A,TRUE,"GENERAL";"TAB3",#N/A,TRUE,"GENERAL";"TAB4",#N/A,TRUE,"GENERAL";"TAB5",#N/A,TRUE,"GENERAL"}</definedName>
    <definedName name="__s2" hidden="1">{"TAB1",#N/A,TRUE,"GENERAL";"TAB2",#N/A,TRUE,"GENERAL";"TAB3",#N/A,TRUE,"GENERAL";"TAB4",#N/A,TRUE,"GENERAL";"TAB5",#N/A,TRUE,"GENERAL"}</definedName>
    <definedName name="__s3" localSheetId="18" hidden="1">{"TAB1",#N/A,TRUE,"GENERAL";"TAB2",#N/A,TRUE,"GENERAL";"TAB3",#N/A,TRUE,"GENERAL";"TAB4",#N/A,TRUE,"GENERAL";"TAB5",#N/A,TRUE,"GENERAL"}</definedName>
    <definedName name="__s3" localSheetId="16" hidden="1">{"TAB1",#N/A,TRUE,"GENERAL";"TAB2",#N/A,TRUE,"GENERAL";"TAB3",#N/A,TRUE,"GENERAL";"TAB4",#N/A,TRUE,"GENERAL";"TAB5",#N/A,TRUE,"GENERAL"}</definedName>
    <definedName name="__s3" localSheetId="17" hidden="1">{"TAB1",#N/A,TRUE,"GENERAL";"TAB2",#N/A,TRUE,"GENERAL";"TAB3",#N/A,TRUE,"GENERAL";"TAB4",#N/A,TRUE,"GENERAL";"TAB5",#N/A,TRUE,"GENERAL"}</definedName>
    <definedName name="__s3" localSheetId="19" hidden="1">{"TAB1",#N/A,TRUE,"GENERAL";"TAB2",#N/A,TRUE,"GENERAL";"TAB3",#N/A,TRUE,"GENERAL";"TAB4",#N/A,TRUE,"GENERAL";"TAB5",#N/A,TRUE,"GENERAL"}</definedName>
    <definedName name="__s3" hidden="1">{"TAB1",#N/A,TRUE,"GENERAL";"TAB2",#N/A,TRUE,"GENERAL";"TAB3",#N/A,TRUE,"GENERAL";"TAB4",#N/A,TRUE,"GENERAL";"TAB5",#N/A,TRUE,"GENERAL"}</definedName>
    <definedName name="__s4" localSheetId="18" hidden="1">{"via1",#N/A,TRUE,"general";"via2",#N/A,TRUE,"general";"via3",#N/A,TRUE,"general"}</definedName>
    <definedName name="__s4" localSheetId="16" hidden="1">{"via1",#N/A,TRUE,"general";"via2",#N/A,TRUE,"general";"via3",#N/A,TRUE,"general"}</definedName>
    <definedName name="__s4" localSheetId="17" hidden="1">{"via1",#N/A,TRUE,"general";"via2",#N/A,TRUE,"general";"via3",#N/A,TRUE,"general"}</definedName>
    <definedName name="__s4" localSheetId="19" hidden="1">{"via1",#N/A,TRUE,"general";"via2",#N/A,TRUE,"general";"via3",#N/A,TRUE,"general"}</definedName>
    <definedName name="__s4" hidden="1">{"via1",#N/A,TRUE,"general";"via2",#N/A,TRUE,"general";"via3",#N/A,TRUE,"general"}</definedName>
    <definedName name="__s5" localSheetId="18" hidden="1">{"via1",#N/A,TRUE,"general";"via2",#N/A,TRUE,"general";"via3",#N/A,TRUE,"general"}</definedName>
    <definedName name="__s5" localSheetId="16" hidden="1">{"via1",#N/A,TRUE,"general";"via2",#N/A,TRUE,"general";"via3",#N/A,TRUE,"general"}</definedName>
    <definedName name="__s5" localSheetId="17" hidden="1">{"via1",#N/A,TRUE,"general";"via2",#N/A,TRUE,"general";"via3",#N/A,TRUE,"general"}</definedName>
    <definedName name="__s5" localSheetId="19" hidden="1">{"via1",#N/A,TRUE,"general";"via2",#N/A,TRUE,"general";"via3",#N/A,TRUE,"general"}</definedName>
    <definedName name="__s5" hidden="1">{"via1",#N/A,TRUE,"general";"via2",#N/A,TRUE,"general";"via3",#N/A,TRUE,"general"}</definedName>
    <definedName name="__s6" localSheetId="18" hidden="1">{"TAB1",#N/A,TRUE,"GENERAL";"TAB2",#N/A,TRUE,"GENERAL";"TAB3",#N/A,TRUE,"GENERAL";"TAB4",#N/A,TRUE,"GENERAL";"TAB5",#N/A,TRUE,"GENERAL"}</definedName>
    <definedName name="__s6" localSheetId="16" hidden="1">{"TAB1",#N/A,TRUE,"GENERAL";"TAB2",#N/A,TRUE,"GENERAL";"TAB3",#N/A,TRUE,"GENERAL";"TAB4",#N/A,TRUE,"GENERAL";"TAB5",#N/A,TRUE,"GENERAL"}</definedName>
    <definedName name="__s6" localSheetId="17" hidden="1">{"TAB1",#N/A,TRUE,"GENERAL";"TAB2",#N/A,TRUE,"GENERAL";"TAB3",#N/A,TRUE,"GENERAL";"TAB4",#N/A,TRUE,"GENERAL";"TAB5",#N/A,TRUE,"GENERAL"}</definedName>
    <definedName name="__s6" localSheetId="19" hidden="1">{"TAB1",#N/A,TRUE,"GENERAL";"TAB2",#N/A,TRUE,"GENERAL";"TAB3",#N/A,TRUE,"GENERAL";"TAB4",#N/A,TRUE,"GENERAL";"TAB5",#N/A,TRUE,"GENERAL"}</definedName>
    <definedName name="__s6" hidden="1">{"TAB1",#N/A,TRUE,"GENERAL";"TAB2",#N/A,TRUE,"GENERAL";"TAB3",#N/A,TRUE,"GENERAL";"TAB4",#N/A,TRUE,"GENERAL";"TAB5",#N/A,TRUE,"GENERAL"}</definedName>
    <definedName name="__s7" localSheetId="18" hidden="1">{"via1",#N/A,TRUE,"general";"via2",#N/A,TRUE,"general";"via3",#N/A,TRUE,"general"}</definedName>
    <definedName name="__s7" localSheetId="16" hidden="1">{"via1",#N/A,TRUE,"general";"via2",#N/A,TRUE,"general";"via3",#N/A,TRUE,"general"}</definedName>
    <definedName name="__s7" localSheetId="17" hidden="1">{"via1",#N/A,TRUE,"general";"via2",#N/A,TRUE,"general";"via3",#N/A,TRUE,"general"}</definedName>
    <definedName name="__s7" localSheetId="19" hidden="1">{"via1",#N/A,TRUE,"general";"via2",#N/A,TRUE,"general";"via3",#N/A,TRUE,"general"}</definedName>
    <definedName name="__s7" hidden="1">{"via1",#N/A,TRUE,"general";"via2",#N/A,TRUE,"general";"via3",#N/A,TRUE,"general"}</definedName>
    <definedName name="__SBC1" localSheetId="18">[5]INV!$A$12:$D$15</definedName>
    <definedName name="__SBC1">[5]INV!$A$12:$D$15</definedName>
    <definedName name="__SBC3" localSheetId="18">[5]INV!$F$12:$I$15</definedName>
    <definedName name="__SBC3">[5]INV!$F$12:$I$15</definedName>
    <definedName name="__SBC5" localSheetId="18">[5]INV!$K$12:$N$15</definedName>
    <definedName name="__SBC5">[5]INV!$K$12:$N$15</definedName>
    <definedName name="__t3" localSheetId="18" hidden="1">{"TAB1",#N/A,TRUE,"GENERAL";"TAB2",#N/A,TRUE,"GENERAL";"TAB3",#N/A,TRUE,"GENERAL";"TAB4",#N/A,TRUE,"GENERAL";"TAB5",#N/A,TRUE,"GENERAL"}</definedName>
    <definedName name="__t3" localSheetId="16" hidden="1">{"TAB1",#N/A,TRUE,"GENERAL";"TAB2",#N/A,TRUE,"GENERAL";"TAB3",#N/A,TRUE,"GENERAL";"TAB4",#N/A,TRUE,"GENERAL";"TAB5",#N/A,TRUE,"GENERAL"}</definedName>
    <definedName name="__t3" localSheetId="17" hidden="1">{"TAB1",#N/A,TRUE,"GENERAL";"TAB2",#N/A,TRUE,"GENERAL";"TAB3",#N/A,TRUE,"GENERAL";"TAB4",#N/A,TRUE,"GENERAL";"TAB5",#N/A,TRUE,"GENERAL"}</definedName>
    <definedName name="__t3" localSheetId="19" hidden="1">{"TAB1",#N/A,TRUE,"GENERAL";"TAB2",#N/A,TRUE,"GENERAL";"TAB3",#N/A,TRUE,"GENERAL";"TAB4",#N/A,TRUE,"GENERAL";"TAB5",#N/A,TRUE,"GENERAL"}</definedName>
    <definedName name="__t3" hidden="1">{"TAB1",#N/A,TRUE,"GENERAL";"TAB2",#N/A,TRUE,"GENERAL";"TAB3",#N/A,TRUE,"GENERAL";"TAB4",#N/A,TRUE,"GENERAL";"TAB5",#N/A,TRUE,"GENERAL"}</definedName>
    <definedName name="__t4" localSheetId="18" hidden="1">{"via1",#N/A,TRUE,"general";"via2",#N/A,TRUE,"general";"via3",#N/A,TRUE,"general"}</definedName>
    <definedName name="__t4" localSheetId="16" hidden="1">{"via1",#N/A,TRUE,"general";"via2",#N/A,TRUE,"general";"via3",#N/A,TRUE,"general"}</definedName>
    <definedName name="__t4" localSheetId="17" hidden="1">{"via1",#N/A,TRUE,"general";"via2",#N/A,TRUE,"general";"via3",#N/A,TRUE,"general"}</definedName>
    <definedName name="__t4" localSheetId="19" hidden="1">{"via1",#N/A,TRUE,"general";"via2",#N/A,TRUE,"general";"via3",#N/A,TRUE,"general"}</definedName>
    <definedName name="__t4" hidden="1">{"via1",#N/A,TRUE,"general";"via2",#N/A,TRUE,"general";"via3",#N/A,TRUE,"general"}</definedName>
    <definedName name="__t5" localSheetId="18" hidden="1">{"TAB1",#N/A,TRUE,"GENERAL";"TAB2",#N/A,TRUE,"GENERAL";"TAB3",#N/A,TRUE,"GENERAL";"TAB4",#N/A,TRUE,"GENERAL";"TAB5",#N/A,TRUE,"GENERAL"}</definedName>
    <definedName name="__t5" localSheetId="16" hidden="1">{"TAB1",#N/A,TRUE,"GENERAL";"TAB2",#N/A,TRUE,"GENERAL";"TAB3",#N/A,TRUE,"GENERAL";"TAB4",#N/A,TRUE,"GENERAL";"TAB5",#N/A,TRUE,"GENERAL"}</definedName>
    <definedName name="__t5" localSheetId="17" hidden="1">{"TAB1",#N/A,TRUE,"GENERAL";"TAB2",#N/A,TRUE,"GENERAL";"TAB3",#N/A,TRUE,"GENERAL";"TAB4",#N/A,TRUE,"GENERAL";"TAB5",#N/A,TRUE,"GENERAL"}</definedName>
    <definedName name="__t5" localSheetId="19" hidden="1">{"TAB1",#N/A,TRUE,"GENERAL";"TAB2",#N/A,TRUE,"GENERAL";"TAB3",#N/A,TRUE,"GENERAL";"TAB4",#N/A,TRUE,"GENERAL";"TAB5",#N/A,TRUE,"GENERAL"}</definedName>
    <definedName name="__t5" hidden="1">{"TAB1",#N/A,TRUE,"GENERAL";"TAB2",#N/A,TRUE,"GENERAL";"TAB3",#N/A,TRUE,"GENERAL";"TAB4",#N/A,TRUE,"GENERAL";"TAB5",#N/A,TRUE,"GENERAL"}</definedName>
    <definedName name="__t6" localSheetId="18" hidden="1">{"via1",#N/A,TRUE,"general";"via2",#N/A,TRUE,"general";"via3",#N/A,TRUE,"general"}</definedName>
    <definedName name="__t6" localSheetId="16" hidden="1">{"via1",#N/A,TRUE,"general";"via2",#N/A,TRUE,"general";"via3",#N/A,TRUE,"general"}</definedName>
    <definedName name="__t6" localSheetId="17" hidden="1">{"via1",#N/A,TRUE,"general";"via2",#N/A,TRUE,"general";"via3",#N/A,TRUE,"general"}</definedName>
    <definedName name="__t6" localSheetId="19" hidden="1">{"via1",#N/A,TRUE,"general";"via2",#N/A,TRUE,"general";"via3",#N/A,TRUE,"general"}</definedName>
    <definedName name="__t6" hidden="1">{"via1",#N/A,TRUE,"general";"via2",#N/A,TRUE,"general";"via3",#N/A,TRUE,"general"}</definedName>
    <definedName name="__t66" localSheetId="18" hidden="1">{"TAB1",#N/A,TRUE,"GENERAL";"TAB2",#N/A,TRUE,"GENERAL";"TAB3",#N/A,TRUE,"GENERAL";"TAB4",#N/A,TRUE,"GENERAL";"TAB5",#N/A,TRUE,"GENERAL"}</definedName>
    <definedName name="__t66" localSheetId="16"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9" hidden="1">{"TAB1",#N/A,TRUE,"GENERAL";"TAB2",#N/A,TRUE,"GENERAL";"TAB3",#N/A,TRUE,"GENERAL";"TAB4",#N/A,TRUE,"GENERAL";"TAB5",#N/A,TRUE,"GENERAL"}</definedName>
    <definedName name="__t66" hidden="1">{"TAB1",#N/A,TRUE,"GENERAL";"TAB2",#N/A,TRUE,"GENERAL";"TAB3",#N/A,TRUE,"GENERAL";"TAB4",#N/A,TRUE,"GENERAL";"TAB5",#N/A,TRUE,"GENERAL"}</definedName>
    <definedName name="__t7" localSheetId="18" hidden="1">{"via1",#N/A,TRUE,"general";"via2",#N/A,TRUE,"general";"via3",#N/A,TRUE,"general"}</definedName>
    <definedName name="__t7" localSheetId="16" hidden="1">{"via1",#N/A,TRUE,"general";"via2",#N/A,TRUE,"general";"via3",#N/A,TRUE,"general"}</definedName>
    <definedName name="__t7" localSheetId="17" hidden="1">{"via1",#N/A,TRUE,"general";"via2",#N/A,TRUE,"general";"via3",#N/A,TRUE,"general"}</definedName>
    <definedName name="__t7" localSheetId="19" hidden="1">{"via1",#N/A,TRUE,"general";"via2",#N/A,TRUE,"general";"via3",#N/A,TRUE,"general"}</definedName>
    <definedName name="__t7" hidden="1">{"via1",#N/A,TRUE,"general";"via2",#N/A,TRUE,"general";"via3",#N/A,TRUE,"general"}</definedName>
    <definedName name="__t77" localSheetId="18" hidden="1">{"TAB1",#N/A,TRUE,"GENERAL";"TAB2",#N/A,TRUE,"GENERAL";"TAB3",#N/A,TRUE,"GENERAL";"TAB4",#N/A,TRUE,"GENERAL";"TAB5",#N/A,TRUE,"GENERAL"}</definedName>
    <definedName name="__t77" localSheetId="16"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9" hidden="1">{"TAB1",#N/A,TRUE,"GENERAL";"TAB2",#N/A,TRUE,"GENERAL";"TAB3",#N/A,TRUE,"GENERAL";"TAB4",#N/A,TRUE,"GENERAL";"TAB5",#N/A,TRUE,"GENERAL"}</definedName>
    <definedName name="__t77" hidden="1">{"TAB1",#N/A,TRUE,"GENERAL";"TAB2",#N/A,TRUE,"GENERAL";"TAB3",#N/A,TRUE,"GENERAL";"TAB4",#N/A,TRUE,"GENERAL";"TAB5",#N/A,TRUE,"GENERAL"}</definedName>
    <definedName name="__t8" localSheetId="18" hidden="1">{"TAB1",#N/A,TRUE,"GENERAL";"TAB2",#N/A,TRUE,"GENERAL";"TAB3",#N/A,TRUE,"GENERAL";"TAB4",#N/A,TRUE,"GENERAL";"TAB5",#N/A,TRUE,"GENERAL"}</definedName>
    <definedName name="__t8" localSheetId="16" hidden="1">{"TAB1",#N/A,TRUE,"GENERAL";"TAB2",#N/A,TRUE,"GENERAL";"TAB3",#N/A,TRUE,"GENERAL";"TAB4",#N/A,TRUE,"GENERAL";"TAB5",#N/A,TRUE,"GENERAL"}</definedName>
    <definedName name="__t8" localSheetId="17" hidden="1">{"TAB1",#N/A,TRUE,"GENERAL";"TAB2",#N/A,TRUE,"GENERAL";"TAB3",#N/A,TRUE,"GENERAL";"TAB4",#N/A,TRUE,"GENERAL";"TAB5",#N/A,TRUE,"GENERAL"}</definedName>
    <definedName name="__t8" localSheetId="19" hidden="1">{"TAB1",#N/A,TRUE,"GENERAL";"TAB2",#N/A,TRUE,"GENERAL";"TAB3",#N/A,TRUE,"GENERAL";"TAB4",#N/A,TRUE,"GENERAL";"TAB5",#N/A,TRUE,"GENERAL"}</definedName>
    <definedName name="__t8" hidden="1">{"TAB1",#N/A,TRUE,"GENERAL";"TAB2",#N/A,TRUE,"GENERAL";"TAB3",#N/A,TRUE,"GENERAL";"TAB4",#N/A,TRUE,"GENERAL";"TAB5",#N/A,TRUE,"GENERAL"}</definedName>
    <definedName name="__t88" localSheetId="18" hidden="1">{"via1",#N/A,TRUE,"general";"via2",#N/A,TRUE,"general";"via3",#N/A,TRUE,"general"}</definedName>
    <definedName name="__t88" localSheetId="16" hidden="1">{"via1",#N/A,TRUE,"general";"via2",#N/A,TRUE,"general";"via3",#N/A,TRUE,"general"}</definedName>
    <definedName name="__t88" localSheetId="17" hidden="1">{"via1",#N/A,TRUE,"general";"via2",#N/A,TRUE,"general";"via3",#N/A,TRUE,"general"}</definedName>
    <definedName name="__t88" localSheetId="19" hidden="1">{"via1",#N/A,TRUE,"general";"via2",#N/A,TRUE,"general";"via3",#N/A,TRUE,"general"}</definedName>
    <definedName name="__t88" hidden="1">{"via1",#N/A,TRUE,"general";"via2",#N/A,TRUE,"general";"via3",#N/A,TRUE,"general"}</definedName>
    <definedName name="__t9" localSheetId="18" hidden="1">{"TAB1",#N/A,TRUE,"GENERAL";"TAB2",#N/A,TRUE,"GENERAL";"TAB3",#N/A,TRUE,"GENERAL";"TAB4",#N/A,TRUE,"GENERAL";"TAB5",#N/A,TRUE,"GENERAL"}</definedName>
    <definedName name="__t9" localSheetId="16" hidden="1">{"TAB1",#N/A,TRUE,"GENERAL";"TAB2",#N/A,TRUE,"GENERAL";"TAB3",#N/A,TRUE,"GENERAL";"TAB4",#N/A,TRUE,"GENERAL";"TAB5",#N/A,TRUE,"GENERAL"}</definedName>
    <definedName name="__t9" localSheetId="17" hidden="1">{"TAB1",#N/A,TRUE,"GENERAL";"TAB2",#N/A,TRUE,"GENERAL";"TAB3",#N/A,TRUE,"GENERAL";"TAB4",#N/A,TRUE,"GENERAL";"TAB5",#N/A,TRUE,"GENERAL"}</definedName>
    <definedName name="__t9" localSheetId="19" hidden="1">{"TAB1",#N/A,TRUE,"GENERAL";"TAB2",#N/A,TRUE,"GENERAL";"TAB3",#N/A,TRUE,"GENERAL";"TAB4",#N/A,TRUE,"GENERAL";"TAB5",#N/A,TRUE,"GENERAL"}</definedName>
    <definedName name="__t9" hidden="1">{"TAB1",#N/A,TRUE,"GENERAL";"TAB2",#N/A,TRUE,"GENERAL";"TAB3",#N/A,TRUE,"GENERAL";"TAB4",#N/A,TRUE,"GENERAL";"TAB5",#N/A,TRUE,"GENERAL"}</definedName>
    <definedName name="__t99" localSheetId="18" hidden="1">{"via1",#N/A,TRUE,"general";"via2",#N/A,TRUE,"general";"via3",#N/A,TRUE,"general"}</definedName>
    <definedName name="__t99" localSheetId="16" hidden="1">{"via1",#N/A,TRUE,"general";"via2",#N/A,TRUE,"general";"via3",#N/A,TRUE,"general"}</definedName>
    <definedName name="__t99" localSheetId="17" hidden="1">{"via1",#N/A,TRUE,"general";"via2",#N/A,TRUE,"general";"via3",#N/A,TRUE,"general"}</definedName>
    <definedName name="__t99" localSheetId="19" hidden="1">{"via1",#N/A,TRUE,"general";"via2",#N/A,TRUE,"general";"via3",#N/A,TRUE,"general"}</definedName>
    <definedName name="__t99" hidden="1">{"via1",#N/A,TRUE,"general";"via2",#N/A,TRUE,"general";"via3",#N/A,TRUE,"general"}</definedName>
    <definedName name="__tab1" localSheetId="6">#REF!</definedName>
    <definedName name="__tab1" localSheetId="7">#REF!</definedName>
    <definedName name="__tab1" localSheetId="10">#REF!</definedName>
    <definedName name="__tab1" localSheetId="19">#REF!</definedName>
    <definedName name="__tab1">#REF!</definedName>
    <definedName name="__tab2" localSheetId="6">#REF!</definedName>
    <definedName name="__tab2" localSheetId="7">#REF!</definedName>
    <definedName name="__tab2" localSheetId="19">#REF!</definedName>
    <definedName name="__tab2">#REF!</definedName>
    <definedName name="__tab3" localSheetId="6">#REF!</definedName>
    <definedName name="__tab3" localSheetId="7">#REF!</definedName>
    <definedName name="__tab3" localSheetId="19">#REF!</definedName>
    <definedName name="__tab3">#REF!</definedName>
    <definedName name="__TAB4" localSheetId="6">#REF!</definedName>
    <definedName name="__TAB4" localSheetId="7">#REF!</definedName>
    <definedName name="__TAB4" localSheetId="19">#REF!</definedName>
    <definedName name="__TAB4">#REF!</definedName>
    <definedName name="__TC212" localSheetId="6">[4]FLEXIBLE!#REF!</definedName>
    <definedName name="__TC212" localSheetId="7">[4]FLEXIBLE!#REF!</definedName>
    <definedName name="__TC212" localSheetId="18">[4]FLEXIBLE!#REF!</definedName>
    <definedName name="__TC212">[4]FLEXIBLE!#REF!</definedName>
    <definedName name="__u4" localSheetId="18" hidden="1">{"TAB1",#N/A,TRUE,"GENERAL";"TAB2",#N/A,TRUE,"GENERAL";"TAB3",#N/A,TRUE,"GENERAL";"TAB4",#N/A,TRUE,"GENERAL";"TAB5",#N/A,TRUE,"GENERAL"}</definedName>
    <definedName name="__u4" localSheetId="16" hidden="1">{"TAB1",#N/A,TRUE,"GENERAL";"TAB2",#N/A,TRUE,"GENERAL";"TAB3",#N/A,TRUE,"GENERAL";"TAB4",#N/A,TRUE,"GENERAL";"TAB5",#N/A,TRUE,"GENERAL"}</definedName>
    <definedName name="__u4" localSheetId="17" hidden="1">{"TAB1",#N/A,TRUE,"GENERAL";"TAB2",#N/A,TRUE,"GENERAL";"TAB3",#N/A,TRUE,"GENERAL";"TAB4",#N/A,TRUE,"GENERAL";"TAB5",#N/A,TRUE,"GENERAL"}</definedName>
    <definedName name="__u4" localSheetId="19" hidden="1">{"TAB1",#N/A,TRUE,"GENERAL";"TAB2",#N/A,TRUE,"GENERAL";"TAB3",#N/A,TRUE,"GENERAL";"TAB4",#N/A,TRUE,"GENERAL";"TAB5",#N/A,TRUE,"GENERAL"}</definedName>
    <definedName name="__u4" hidden="1">{"TAB1",#N/A,TRUE,"GENERAL";"TAB2",#N/A,TRUE,"GENERAL";"TAB3",#N/A,TRUE,"GENERAL";"TAB4",#N/A,TRUE,"GENERAL";"TAB5",#N/A,TRUE,"GENERAL"}</definedName>
    <definedName name="__u5" localSheetId="18" hidden="1">{"TAB1",#N/A,TRUE,"GENERAL";"TAB2",#N/A,TRUE,"GENERAL";"TAB3",#N/A,TRUE,"GENERAL";"TAB4",#N/A,TRUE,"GENERAL";"TAB5",#N/A,TRUE,"GENERAL"}</definedName>
    <definedName name="__u5" localSheetId="16" hidden="1">{"TAB1",#N/A,TRUE,"GENERAL";"TAB2",#N/A,TRUE,"GENERAL";"TAB3",#N/A,TRUE,"GENERAL";"TAB4",#N/A,TRUE,"GENERAL";"TAB5",#N/A,TRUE,"GENERAL"}</definedName>
    <definedName name="__u5" localSheetId="17" hidden="1">{"TAB1",#N/A,TRUE,"GENERAL";"TAB2",#N/A,TRUE,"GENERAL";"TAB3",#N/A,TRUE,"GENERAL";"TAB4",#N/A,TRUE,"GENERAL";"TAB5",#N/A,TRUE,"GENERAL"}</definedName>
    <definedName name="__u5" localSheetId="19" hidden="1">{"TAB1",#N/A,TRUE,"GENERAL";"TAB2",#N/A,TRUE,"GENERAL";"TAB3",#N/A,TRUE,"GENERAL";"TAB4",#N/A,TRUE,"GENERAL";"TAB5",#N/A,TRUE,"GENERAL"}</definedName>
    <definedName name="__u5" hidden="1">{"TAB1",#N/A,TRUE,"GENERAL";"TAB2",#N/A,TRUE,"GENERAL";"TAB3",#N/A,TRUE,"GENERAL";"TAB4",#N/A,TRUE,"GENERAL";"TAB5",#N/A,TRUE,"GENERAL"}</definedName>
    <definedName name="__u6" localSheetId="18" hidden="1">{"TAB1",#N/A,TRUE,"GENERAL";"TAB2",#N/A,TRUE,"GENERAL";"TAB3",#N/A,TRUE,"GENERAL";"TAB4",#N/A,TRUE,"GENERAL";"TAB5",#N/A,TRUE,"GENERAL"}</definedName>
    <definedName name="__u6" localSheetId="16" hidden="1">{"TAB1",#N/A,TRUE,"GENERAL";"TAB2",#N/A,TRUE,"GENERAL";"TAB3",#N/A,TRUE,"GENERAL";"TAB4",#N/A,TRUE,"GENERAL";"TAB5",#N/A,TRUE,"GENERAL"}</definedName>
    <definedName name="__u6" localSheetId="17" hidden="1">{"TAB1",#N/A,TRUE,"GENERAL";"TAB2",#N/A,TRUE,"GENERAL";"TAB3",#N/A,TRUE,"GENERAL";"TAB4",#N/A,TRUE,"GENERAL";"TAB5",#N/A,TRUE,"GENERAL"}</definedName>
    <definedName name="__u6" localSheetId="19" hidden="1">{"TAB1",#N/A,TRUE,"GENERAL";"TAB2",#N/A,TRUE,"GENERAL";"TAB3",#N/A,TRUE,"GENERAL";"TAB4",#N/A,TRUE,"GENERAL";"TAB5",#N/A,TRUE,"GENERAL"}</definedName>
    <definedName name="__u6" hidden="1">{"TAB1",#N/A,TRUE,"GENERAL";"TAB2",#N/A,TRUE,"GENERAL";"TAB3",#N/A,TRUE,"GENERAL";"TAB4",#N/A,TRUE,"GENERAL";"TAB5",#N/A,TRUE,"GENERAL"}</definedName>
    <definedName name="__u7" localSheetId="18" hidden="1">{"via1",#N/A,TRUE,"general";"via2",#N/A,TRUE,"general";"via3",#N/A,TRUE,"general"}</definedName>
    <definedName name="__u7" localSheetId="16" hidden="1">{"via1",#N/A,TRUE,"general";"via2",#N/A,TRUE,"general";"via3",#N/A,TRUE,"general"}</definedName>
    <definedName name="__u7" localSheetId="17" hidden="1">{"via1",#N/A,TRUE,"general";"via2",#N/A,TRUE,"general";"via3",#N/A,TRUE,"general"}</definedName>
    <definedName name="__u7" localSheetId="19" hidden="1">{"via1",#N/A,TRUE,"general";"via2",#N/A,TRUE,"general";"via3",#N/A,TRUE,"general"}</definedName>
    <definedName name="__u7" hidden="1">{"via1",#N/A,TRUE,"general";"via2",#N/A,TRUE,"general";"via3",#N/A,TRUE,"general"}</definedName>
    <definedName name="__u8" localSheetId="18" hidden="1">{"TAB1",#N/A,TRUE,"GENERAL";"TAB2",#N/A,TRUE,"GENERAL";"TAB3",#N/A,TRUE,"GENERAL";"TAB4",#N/A,TRUE,"GENERAL";"TAB5",#N/A,TRUE,"GENERAL"}</definedName>
    <definedName name="__u8" localSheetId="16" hidden="1">{"TAB1",#N/A,TRUE,"GENERAL";"TAB2",#N/A,TRUE,"GENERAL";"TAB3",#N/A,TRUE,"GENERAL";"TAB4",#N/A,TRUE,"GENERAL";"TAB5",#N/A,TRUE,"GENERAL"}</definedName>
    <definedName name="__u8" localSheetId="17" hidden="1">{"TAB1",#N/A,TRUE,"GENERAL";"TAB2",#N/A,TRUE,"GENERAL";"TAB3",#N/A,TRUE,"GENERAL";"TAB4",#N/A,TRUE,"GENERAL";"TAB5",#N/A,TRUE,"GENERAL"}</definedName>
    <definedName name="__u8" localSheetId="19" hidden="1">{"TAB1",#N/A,TRUE,"GENERAL";"TAB2",#N/A,TRUE,"GENERAL";"TAB3",#N/A,TRUE,"GENERAL";"TAB4",#N/A,TRUE,"GENERAL";"TAB5",#N/A,TRUE,"GENERAL"}</definedName>
    <definedName name="__u8" hidden="1">{"TAB1",#N/A,TRUE,"GENERAL";"TAB2",#N/A,TRUE,"GENERAL";"TAB3",#N/A,TRUE,"GENERAL";"TAB4",#N/A,TRUE,"GENERAL";"TAB5",#N/A,TRUE,"GENERAL"}</definedName>
    <definedName name="__u9" localSheetId="18" hidden="1">{"TAB1",#N/A,TRUE,"GENERAL";"TAB2",#N/A,TRUE,"GENERAL";"TAB3",#N/A,TRUE,"GENERAL";"TAB4",#N/A,TRUE,"GENERAL";"TAB5",#N/A,TRUE,"GENERAL"}</definedName>
    <definedName name="__u9" localSheetId="16" hidden="1">{"TAB1",#N/A,TRUE,"GENERAL";"TAB2",#N/A,TRUE,"GENERAL";"TAB3",#N/A,TRUE,"GENERAL";"TAB4",#N/A,TRUE,"GENERAL";"TAB5",#N/A,TRUE,"GENERAL"}</definedName>
    <definedName name="__u9" localSheetId="17" hidden="1">{"TAB1",#N/A,TRUE,"GENERAL";"TAB2",#N/A,TRUE,"GENERAL";"TAB3",#N/A,TRUE,"GENERAL";"TAB4",#N/A,TRUE,"GENERAL";"TAB5",#N/A,TRUE,"GENERAL"}</definedName>
    <definedName name="__u9" localSheetId="19" hidden="1">{"TAB1",#N/A,TRUE,"GENERAL";"TAB2",#N/A,TRUE,"GENERAL";"TAB3",#N/A,TRUE,"GENERAL";"TAB4",#N/A,TRUE,"GENERAL";"TAB5",#N/A,TRUE,"GENERAL"}</definedName>
    <definedName name="__u9"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9" hidden="1">{"TAB1",#N/A,TRUE,"GENERAL";"TAB2",#N/A,TRUE,"GENERAL";"TAB3",#N/A,TRUE,"GENERAL";"TAB4",#N/A,TRUE,"GENERAL";"TAB5",#N/A,TRUE,"GENERAL"}</definedName>
    <definedName name="__ur7" hidden="1">{"TAB1",#N/A,TRUE,"GENERAL";"TAB2",#N/A,TRUE,"GENERAL";"TAB3",#N/A,TRUE,"GENERAL";"TAB4",#N/A,TRUE,"GENERAL";"TAB5",#N/A,TRUE,"GENERAL"}</definedName>
    <definedName name="__V1" localSheetId="6">#REF!</definedName>
    <definedName name="__V1" localSheetId="7">#REF!</definedName>
    <definedName name="__V1" localSheetId="10">#REF!</definedName>
    <definedName name="__V1" localSheetId="18">#REF!</definedName>
    <definedName name="__V1" localSheetId="19">#REF!</definedName>
    <definedName name="__V1">#REF!</definedName>
    <definedName name="__v2" localSheetId="18" hidden="1">{"via1",#N/A,TRUE,"general";"via2",#N/A,TRUE,"general";"via3",#N/A,TRUE,"general"}</definedName>
    <definedName name="__v2" localSheetId="16" hidden="1">{"via1",#N/A,TRUE,"general";"via2",#N/A,TRUE,"general";"via3",#N/A,TRUE,"general"}</definedName>
    <definedName name="__v2" localSheetId="17" hidden="1">{"via1",#N/A,TRUE,"general";"via2",#N/A,TRUE,"general";"via3",#N/A,TRUE,"general"}</definedName>
    <definedName name="__v2" localSheetId="19" hidden="1">{"via1",#N/A,TRUE,"general";"via2",#N/A,TRUE,"general";"via3",#N/A,TRUE,"general"}</definedName>
    <definedName name="__v2" hidden="1">{"via1",#N/A,TRUE,"general";"via2",#N/A,TRUE,"general";"via3",#N/A,TRUE,"general"}</definedName>
    <definedName name="__v3" localSheetId="18" hidden="1">{"TAB1",#N/A,TRUE,"GENERAL";"TAB2",#N/A,TRUE,"GENERAL";"TAB3",#N/A,TRUE,"GENERAL";"TAB4",#N/A,TRUE,"GENERAL";"TAB5",#N/A,TRUE,"GENERAL"}</definedName>
    <definedName name="__v3" localSheetId="16" hidden="1">{"TAB1",#N/A,TRUE,"GENERAL";"TAB2",#N/A,TRUE,"GENERAL";"TAB3",#N/A,TRUE,"GENERAL";"TAB4",#N/A,TRUE,"GENERAL";"TAB5",#N/A,TRUE,"GENERAL"}</definedName>
    <definedName name="__v3" localSheetId="17" hidden="1">{"TAB1",#N/A,TRUE,"GENERAL";"TAB2",#N/A,TRUE,"GENERAL";"TAB3",#N/A,TRUE,"GENERAL";"TAB4",#N/A,TRUE,"GENERAL";"TAB5",#N/A,TRUE,"GENERAL"}</definedName>
    <definedName name="__v3" localSheetId="19" hidden="1">{"TAB1",#N/A,TRUE,"GENERAL";"TAB2",#N/A,TRUE,"GENERAL";"TAB3",#N/A,TRUE,"GENERAL";"TAB4",#N/A,TRUE,"GENERAL";"TAB5",#N/A,TRUE,"GENERAL"}</definedName>
    <definedName name="__v3" hidden="1">{"TAB1",#N/A,TRUE,"GENERAL";"TAB2",#N/A,TRUE,"GENERAL";"TAB3",#N/A,TRUE,"GENERAL";"TAB4",#N/A,TRUE,"GENERAL";"TAB5",#N/A,TRUE,"GENERAL"}</definedName>
    <definedName name="__v4" localSheetId="18" hidden="1">{"TAB1",#N/A,TRUE,"GENERAL";"TAB2",#N/A,TRUE,"GENERAL";"TAB3",#N/A,TRUE,"GENERAL";"TAB4",#N/A,TRUE,"GENERAL";"TAB5",#N/A,TRUE,"GENERAL"}</definedName>
    <definedName name="__v4" localSheetId="16" hidden="1">{"TAB1",#N/A,TRUE,"GENERAL";"TAB2",#N/A,TRUE,"GENERAL";"TAB3",#N/A,TRUE,"GENERAL";"TAB4",#N/A,TRUE,"GENERAL";"TAB5",#N/A,TRUE,"GENERAL"}</definedName>
    <definedName name="__v4" localSheetId="17" hidden="1">{"TAB1",#N/A,TRUE,"GENERAL";"TAB2",#N/A,TRUE,"GENERAL";"TAB3",#N/A,TRUE,"GENERAL";"TAB4",#N/A,TRUE,"GENERAL";"TAB5",#N/A,TRUE,"GENERAL"}</definedName>
    <definedName name="__v4" localSheetId="19" hidden="1">{"TAB1",#N/A,TRUE,"GENERAL";"TAB2",#N/A,TRUE,"GENERAL";"TAB3",#N/A,TRUE,"GENERAL";"TAB4",#N/A,TRUE,"GENERAL";"TAB5",#N/A,TRUE,"GENERAL"}</definedName>
    <definedName name="__v4" hidden="1">{"TAB1",#N/A,TRUE,"GENERAL";"TAB2",#N/A,TRUE,"GENERAL";"TAB3",#N/A,TRUE,"GENERAL";"TAB4",#N/A,TRUE,"GENERAL";"TAB5",#N/A,TRUE,"GENERAL"}</definedName>
    <definedName name="__v5" localSheetId="18" hidden="1">{"TAB1",#N/A,TRUE,"GENERAL";"TAB2",#N/A,TRUE,"GENERAL";"TAB3",#N/A,TRUE,"GENERAL";"TAB4",#N/A,TRUE,"GENERAL";"TAB5",#N/A,TRUE,"GENERAL"}</definedName>
    <definedName name="__v5" localSheetId="16" hidden="1">{"TAB1",#N/A,TRUE,"GENERAL";"TAB2",#N/A,TRUE,"GENERAL";"TAB3",#N/A,TRUE,"GENERAL";"TAB4",#N/A,TRUE,"GENERAL";"TAB5",#N/A,TRUE,"GENERAL"}</definedName>
    <definedName name="__v5" localSheetId="17" hidden="1">{"TAB1",#N/A,TRUE,"GENERAL";"TAB2",#N/A,TRUE,"GENERAL";"TAB3",#N/A,TRUE,"GENERAL";"TAB4",#N/A,TRUE,"GENERAL";"TAB5",#N/A,TRUE,"GENERAL"}</definedName>
    <definedName name="__v5" localSheetId="19" hidden="1">{"TAB1",#N/A,TRUE,"GENERAL";"TAB2",#N/A,TRUE,"GENERAL";"TAB3",#N/A,TRUE,"GENERAL";"TAB4",#N/A,TRUE,"GENERAL";"TAB5",#N/A,TRUE,"GENERAL"}</definedName>
    <definedName name="__v5" hidden="1">{"TAB1",#N/A,TRUE,"GENERAL";"TAB2",#N/A,TRUE,"GENERAL";"TAB3",#N/A,TRUE,"GENERAL";"TAB4",#N/A,TRUE,"GENERAL";"TAB5",#N/A,TRUE,"GENERAL"}</definedName>
    <definedName name="__v6" localSheetId="18" hidden="1">{"TAB1",#N/A,TRUE,"GENERAL";"TAB2",#N/A,TRUE,"GENERAL";"TAB3",#N/A,TRUE,"GENERAL";"TAB4",#N/A,TRUE,"GENERAL";"TAB5",#N/A,TRUE,"GENERAL"}</definedName>
    <definedName name="__v6" localSheetId="16" hidden="1">{"TAB1",#N/A,TRUE,"GENERAL";"TAB2",#N/A,TRUE,"GENERAL";"TAB3",#N/A,TRUE,"GENERAL";"TAB4",#N/A,TRUE,"GENERAL";"TAB5",#N/A,TRUE,"GENERAL"}</definedName>
    <definedName name="__v6" localSheetId="17" hidden="1">{"TAB1",#N/A,TRUE,"GENERAL";"TAB2",#N/A,TRUE,"GENERAL";"TAB3",#N/A,TRUE,"GENERAL";"TAB4",#N/A,TRUE,"GENERAL";"TAB5",#N/A,TRUE,"GENERAL"}</definedName>
    <definedName name="__v6" localSheetId="19" hidden="1">{"TAB1",#N/A,TRUE,"GENERAL";"TAB2",#N/A,TRUE,"GENERAL";"TAB3",#N/A,TRUE,"GENERAL";"TAB4",#N/A,TRUE,"GENERAL";"TAB5",#N/A,TRUE,"GENERAL"}</definedName>
    <definedName name="__v6" hidden="1">{"TAB1",#N/A,TRUE,"GENERAL";"TAB2",#N/A,TRUE,"GENERAL";"TAB3",#N/A,TRUE,"GENERAL";"TAB4",#N/A,TRUE,"GENERAL";"TAB5",#N/A,TRUE,"GENERAL"}</definedName>
    <definedName name="__v7" localSheetId="18" hidden="1">{"via1",#N/A,TRUE,"general";"via2",#N/A,TRUE,"general";"via3",#N/A,TRUE,"general"}</definedName>
    <definedName name="__v7" localSheetId="16" hidden="1">{"via1",#N/A,TRUE,"general";"via2",#N/A,TRUE,"general";"via3",#N/A,TRUE,"general"}</definedName>
    <definedName name="__v7" localSheetId="17" hidden="1">{"via1",#N/A,TRUE,"general";"via2",#N/A,TRUE,"general";"via3",#N/A,TRUE,"general"}</definedName>
    <definedName name="__v7" localSheetId="19" hidden="1">{"via1",#N/A,TRUE,"general";"via2",#N/A,TRUE,"general";"via3",#N/A,TRUE,"general"}</definedName>
    <definedName name="__v7" hidden="1">{"via1",#N/A,TRUE,"general";"via2",#N/A,TRUE,"general";"via3",#N/A,TRUE,"general"}</definedName>
    <definedName name="__v8" localSheetId="18" hidden="1">{"TAB1",#N/A,TRUE,"GENERAL";"TAB2",#N/A,TRUE,"GENERAL";"TAB3",#N/A,TRUE,"GENERAL";"TAB4",#N/A,TRUE,"GENERAL";"TAB5",#N/A,TRUE,"GENERAL"}</definedName>
    <definedName name="__v8" localSheetId="16" hidden="1">{"TAB1",#N/A,TRUE,"GENERAL";"TAB2",#N/A,TRUE,"GENERAL";"TAB3",#N/A,TRUE,"GENERAL";"TAB4",#N/A,TRUE,"GENERAL";"TAB5",#N/A,TRUE,"GENERAL"}</definedName>
    <definedName name="__v8" localSheetId="17" hidden="1">{"TAB1",#N/A,TRUE,"GENERAL";"TAB2",#N/A,TRUE,"GENERAL";"TAB3",#N/A,TRUE,"GENERAL";"TAB4",#N/A,TRUE,"GENERAL";"TAB5",#N/A,TRUE,"GENERAL"}</definedName>
    <definedName name="__v8" localSheetId="19" hidden="1">{"TAB1",#N/A,TRUE,"GENERAL";"TAB2",#N/A,TRUE,"GENERAL";"TAB3",#N/A,TRUE,"GENERAL";"TAB4",#N/A,TRUE,"GENERAL";"TAB5",#N/A,TRUE,"GENERAL"}</definedName>
    <definedName name="__v8" hidden="1">{"TAB1",#N/A,TRUE,"GENERAL";"TAB2",#N/A,TRUE,"GENERAL";"TAB3",#N/A,TRUE,"GENERAL";"TAB4",#N/A,TRUE,"GENERAL";"TAB5",#N/A,TRUE,"GENERAL"}</definedName>
    <definedName name="__v9" localSheetId="18" hidden="1">{"TAB1",#N/A,TRUE,"GENERAL";"TAB2",#N/A,TRUE,"GENERAL";"TAB3",#N/A,TRUE,"GENERAL";"TAB4",#N/A,TRUE,"GENERAL";"TAB5",#N/A,TRUE,"GENERAL"}</definedName>
    <definedName name="__v9" localSheetId="16" hidden="1">{"TAB1",#N/A,TRUE,"GENERAL";"TAB2",#N/A,TRUE,"GENERAL";"TAB3",#N/A,TRUE,"GENERAL";"TAB4",#N/A,TRUE,"GENERAL";"TAB5",#N/A,TRUE,"GENERAL"}</definedName>
    <definedName name="__v9" localSheetId="17" hidden="1">{"TAB1",#N/A,TRUE,"GENERAL";"TAB2",#N/A,TRUE,"GENERAL";"TAB3",#N/A,TRUE,"GENERAL";"TAB4",#N/A,TRUE,"GENERAL";"TAB5",#N/A,TRUE,"GENERAL"}</definedName>
    <definedName name="__v9" localSheetId="19" hidden="1">{"TAB1",#N/A,TRUE,"GENERAL";"TAB2",#N/A,TRUE,"GENERAL";"TAB3",#N/A,TRUE,"GENERAL";"TAB4",#N/A,TRUE,"GENERAL";"TAB5",#N/A,TRUE,"GENERAL"}</definedName>
    <definedName name="__v9" hidden="1">{"TAB1",#N/A,TRUE,"GENERAL";"TAB2",#N/A,TRUE,"GENERAL";"TAB3",#N/A,TRUE,"GENERAL";"TAB4",#N/A,TRUE,"GENERAL";"TAB5",#N/A,TRUE,"GENERAL"}</definedName>
    <definedName name="__vfv4" localSheetId="18" hidden="1">{"via1",#N/A,TRUE,"general";"via2",#N/A,TRUE,"general";"via3",#N/A,TRUE,"general"}</definedName>
    <definedName name="__vfv4" localSheetId="16" hidden="1">{"via1",#N/A,TRUE,"general";"via2",#N/A,TRUE,"general";"via3",#N/A,TRUE,"general"}</definedName>
    <definedName name="__vfv4" localSheetId="17" hidden="1">{"via1",#N/A,TRUE,"general";"via2",#N/A,TRUE,"general";"via3",#N/A,TRUE,"general"}</definedName>
    <definedName name="__vfv4" localSheetId="19" hidden="1">{"via1",#N/A,TRUE,"general";"via2",#N/A,TRUE,"general";"via3",#N/A,TRUE,"general"}</definedName>
    <definedName name="__vfv4" hidden="1">{"via1",#N/A,TRUE,"general";"via2",#N/A,TRUE,"general";"via3",#N/A,TRUE,"general"}</definedName>
    <definedName name="__Vol1">[18]Item!$A:$D</definedName>
    <definedName name="__x1" localSheetId="18" hidden="1">{"TAB1",#N/A,TRUE,"GENERAL";"TAB2",#N/A,TRUE,"GENERAL";"TAB3",#N/A,TRUE,"GENERAL";"TAB4",#N/A,TRUE,"GENERAL";"TAB5",#N/A,TRUE,"GENERAL"}</definedName>
    <definedName name="__x1" localSheetId="16" hidden="1">{"TAB1",#N/A,TRUE,"GENERAL";"TAB2",#N/A,TRUE,"GENERAL";"TAB3",#N/A,TRUE,"GENERAL";"TAB4",#N/A,TRUE,"GENERAL";"TAB5",#N/A,TRUE,"GENERAL"}</definedName>
    <definedName name="__x1" localSheetId="17" hidden="1">{"TAB1",#N/A,TRUE,"GENERAL";"TAB2",#N/A,TRUE,"GENERAL";"TAB3",#N/A,TRUE,"GENERAL";"TAB4",#N/A,TRUE,"GENERAL";"TAB5",#N/A,TRUE,"GENERAL"}</definedName>
    <definedName name="__x1" localSheetId="19" hidden="1">{"TAB1",#N/A,TRUE,"GENERAL";"TAB2",#N/A,TRUE,"GENERAL";"TAB3",#N/A,TRUE,"GENERAL";"TAB4",#N/A,TRUE,"GENERAL";"TAB5",#N/A,TRUE,"GENERAL"}</definedName>
    <definedName name="__x1" hidden="1">{"TAB1",#N/A,TRUE,"GENERAL";"TAB2",#N/A,TRUE,"GENERAL";"TAB3",#N/A,TRUE,"GENERAL";"TAB4",#N/A,TRUE,"GENERAL";"TAB5",#N/A,TRUE,"GENERAL"}</definedName>
    <definedName name="__x2" localSheetId="18" hidden="1">{"via1",#N/A,TRUE,"general";"via2",#N/A,TRUE,"general";"via3",#N/A,TRUE,"general"}</definedName>
    <definedName name="__x2" localSheetId="16" hidden="1">{"via1",#N/A,TRUE,"general";"via2",#N/A,TRUE,"general";"via3",#N/A,TRUE,"general"}</definedName>
    <definedName name="__x2" localSheetId="17" hidden="1">{"via1",#N/A,TRUE,"general";"via2",#N/A,TRUE,"general";"via3",#N/A,TRUE,"general"}</definedName>
    <definedName name="__x2" localSheetId="19" hidden="1">{"via1",#N/A,TRUE,"general";"via2",#N/A,TRUE,"general";"via3",#N/A,TRUE,"general"}</definedName>
    <definedName name="__x2" hidden="1">{"via1",#N/A,TRUE,"general";"via2",#N/A,TRUE,"general";"via3",#N/A,TRUE,"general"}</definedName>
    <definedName name="__x3" localSheetId="18" hidden="1">{"via1",#N/A,TRUE,"general";"via2",#N/A,TRUE,"general";"via3",#N/A,TRUE,"general"}</definedName>
    <definedName name="__x3" localSheetId="16" hidden="1">{"via1",#N/A,TRUE,"general";"via2",#N/A,TRUE,"general";"via3",#N/A,TRUE,"general"}</definedName>
    <definedName name="__x3" localSheetId="17" hidden="1">{"via1",#N/A,TRUE,"general";"via2",#N/A,TRUE,"general";"via3",#N/A,TRUE,"general"}</definedName>
    <definedName name="__x3" localSheetId="19" hidden="1">{"via1",#N/A,TRUE,"general";"via2",#N/A,TRUE,"general";"via3",#N/A,TRUE,"general"}</definedName>
    <definedName name="__x3" hidden="1">{"via1",#N/A,TRUE,"general";"via2",#N/A,TRUE,"general";"via3",#N/A,TRUE,"general"}</definedName>
    <definedName name="__x4" localSheetId="18" hidden="1">{"via1",#N/A,TRUE,"general";"via2",#N/A,TRUE,"general";"via3",#N/A,TRUE,"general"}</definedName>
    <definedName name="__x4" localSheetId="16" hidden="1">{"via1",#N/A,TRUE,"general";"via2",#N/A,TRUE,"general";"via3",#N/A,TRUE,"general"}</definedName>
    <definedName name="__x4" localSheetId="17" hidden="1">{"via1",#N/A,TRUE,"general";"via2",#N/A,TRUE,"general";"via3",#N/A,TRUE,"general"}</definedName>
    <definedName name="__x4" localSheetId="19" hidden="1">{"via1",#N/A,TRUE,"general";"via2",#N/A,TRUE,"general";"via3",#N/A,TRUE,"general"}</definedName>
    <definedName name="__x4" hidden="1">{"via1",#N/A,TRUE,"general";"via2",#N/A,TRUE,"general";"via3",#N/A,TRUE,"general"}</definedName>
    <definedName name="__x5" localSheetId="18" hidden="1">{"TAB1",#N/A,TRUE,"GENERAL";"TAB2",#N/A,TRUE,"GENERAL";"TAB3",#N/A,TRUE,"GENERAL";"TAB4",#N/A,TRUE,"GENERAL";"TAB5",#N/A,TRUE,"GENERAL"}</definedName>
    <definedName name="__x5" localSheetId="16" hidden="1">{"TAB1",#N/A,TRUE,"GENERAL";"TAB2",#N/A,TRUE,"GENERAL";"TAB3",#N/A,TRUE,"GENERAL";"TAB4",#N/A,TRUE,"GENERAL";"TAB5",#N/A,TRUE,"GENERAL"}</definedName>
    <definedName name="__x5" localSheetId="17" hidden="1">{"TAB1",#N/A,TRUE,"GENERAL";"TAB2",#N/A,TRUE,"GENERAL";"TAB3",#N/A,TRUE,"GENERAL";"TAB4",#N/A,TRUE,"GENERAL";"TAB5",#N/A,TRUE,"GENERAL"}</definedName>
    <definedName name="__x5" localSheetId="19" hidden="1">{"TAB1",#N/A,TRUE,"GENERAL";"TAB2",#N/A,TRUE,"GENERAL";"TAB3",#N/A,TRUE,"GENERAL";"TAB4",#N/A,TRUE,"GENERAL";"TAB5",#N/A,TRUE,"GENERAL"}</definedName>
    <definedName name="__x5" hidden="1">{"TAB1",#N/A,TRUE,"GENERAL";"TAB2",#N/A,TRUE,"GENERAL";"TAB3",#N/A,TRUE,"GENERAL";"TAB4",#N/A,TRUE,"GENERAL";"TAB5",#N/A,TRUE,"GENERAL"}</definedName>
    <definedName name="__x6" localSheetId="18" hidden="1">{"TAB1",#N/A,TRUE,"GENERAL";"TAB2",#N/A,TRUE,"GENERAL";"TAB3",#N/A,TRUE,"GENERAL";"TAB4",#N/A,TRUE,"GENERAL";"TAB5",#N/A,TRUE,"GENERAL"}</definedName>
    <definedName name="__x6" localSheetId="16" hidden="1">{"TAB1",#N/A,TRUE,"GENERAL";"TAB2",#N/A,TRUE,"GENERAL";"TAB3",#N/A,TRUE,"GENERAL";"TAB4",#N/A,TRUE,"GENERAL";"TAB5",#N/A,TRUE,"GENERAL"}</definedName>
    <definedName name="__x6" localSheetId="17" hidden="1">{"TAB1",#N/A,TRUE,"GENERAL";"TAB2",#N/A,TRUE,"GENERAL";"TAB3",#N/A,TRUE,"GENERAL";"TAB4",#N/A,TRUE,"GENERAL";"TAB5",#N/A,TRUE,"GENERAL"}</definedName>
    <definedName name="__x6" localSheetId="19" hidden="1">{"TAB1",#N/A,TRUE,"GENERAL";"TAB2",#N/A,TRUE,"GENERAL";"TAB3",#N/A,TRUE,"GENERAL";"TAB4",#N/A,TRUE,"GENERAL";"TAB5",#N/A,TRUE,"GENERAL"}</definedName>
    <definedName name="__x6" hidden="1">{"TAB1",#N/A,TRUE,"GENERAL";"TAB2",#N/A,TRUE,"GENERAL";"TAB3",#N/A,TRUE,"GENERAL";"TAB4",#N/A,TRUE,"GENERAL";"TAB5",#N/A,TRUE,"GENERAL"}</definedName>
    <definedName name="__x7" localSheetId="18" hidden="1">{"TAB1",#N/A,TRUE,"GENERAL";"TAB2",#N/A,TRUE,"GENERAL";"TAB3",#N/A,TRUE,"GENERAL";"TAB4",#N/A,TRUE,"GENERAL";"TAB5",#N/A,TRUE,"GENERAL"}</definedName>
    <definedName name="__x7" localSheetId="16" hidden="1">{"TAB1",#N/A,TRUE,"GENERAL";"TAB2",#N/A,TRUE,"GENERAL";"TAB3",#N/A,TRUE,"GENERAL";"TAB4",#N/A,TRUE,"GENERAL";"TAB5",#N/A,TRUE,"GENERAL"}</definedName>
    <definedName name="__x7" localSheetId="17" hidden="1">{"TAB1",#N/A,TRUE,"GENERAL";"TAB2",#N/A,TRUE,"GENERAL";"TAB3",#N/A,TRUE,"GENERAL";"TAB4",#N/A,TRUE,"GENERAL";"TAB5",#N/A,TRUE,"GENERAL"}</definedName>
    <definedName name="__x7" localSheetId="19" hidden="1">{"TAB1",#N/A,TRUE,"GENERAL";"TAB2",#N/A,TRUE,"GENERAL";"TAB3",#N/A,TRUE,"GENERAL";"TAB4",#N/A,TRUE,"GENERAL";"TAB5",#N/A,TRUE,"GENERAL"}</definedName>
    <definedName name="__x7" hidden="1">{"TAB1",#N/A,TRUE,"GENERAL";"TAB2",#N/A,TRUE,"GENERAL";"TAB3",#N/A,TRUE,"GENERAL";"TAB4",#N/A,TRUE,"GENERAL";"TAB5",#N/A,TRUE,"GENERAL"}</definedName>
    <definedName name="__x8" localSheetId="18" hidden="1">{"via1",#N/A,TRUE,"general";"via2",#N/A,TRUE,"general";"via3",#N/A,TRUE,"general"}</definedName>
    <definedName name="__x8" localSheetId="16" hidden="1">{"via1",#N/A,TRUE,"general";"via2",#N/A,TRUE,"general";"via3",#N/A,TRUE,"general"}</definedName>
    <definedName name="__x8" localSheetId="17" hidden="1">{"via1",#N/A,TRUE,"general";"via2",#N/A,TRUE,"general";"via3",#N/A,TRUE,"general"}</definedName>
    <definedName name="__x8" localSheetId="19" hidden="1">{"via1",#N/A,TRUE,"general";"via2",#N/A,TRUE,"general";"via3",#N/A,TRUE,"general"}</definedName>
    <definedName name="__x8" hidden="1">{"via1",#N/A,TRUE,"general";"via2",#N/A,TRUE,"general";"via3",#N/A,TRUE,"general"}</definedName>
    <definedName name="__x9" localSheetId="18" hidden="1">{"TAB1",#N/A,TRUE,"GENERAL";"TAB2",#N/A,TRUE,"GENERAL";"TAB3",#N/A,TRUE,"GENERAL";"TAB4",#N/A,TRUE,"GENERAL";"TAB5",#N/A,TRUE,"GENERAL"}</definedName>
    <definedName name="__x9" localSheetId="16" hidden="1">{"TAB1",#N/A,TRUE,"GENERAL";"TAB2",#N/A,TRUE,"GENERAL";"TAB3",#N/A,TRUE,"GENERAL";"TAB4",#N/A,TRUE,"GENERAL";"TAB5",#N/A,TRUE,"GENERAL"}</definedName>
    <definedName name="__x9" localSheetId="17" hidden="1">{"TAB1",#N/A,TRUE,"GENERAL";"TAB2",#N/A,TRUE,"GENERAL";"TAB3",#N/A,TRUE,"GENERAL";"TAB4",#N/A,TRUE,"GENERAL";"TAB5",#N/A,TRUE,"GENERAL"}</definedName>
    <definedName name="__x9" localSheetId="19"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8" hidden="1">{"TAB1",#N/A,TRUE,"GENERAL";"TAB2",#N/A,TRUE,"GENERAL";"TAB3",#N/A,TRUE,"GENERAL";"TAB4",#N/A,TRUE,"GENERAL";"TAB5",#N/A,TRUE,"GENERAL"}</definedName>
    <definedName name="__y2" localSheetId="16" hidden="1">{"TAB1",#N/A,TRUE,"GENERAL";"TAB2",#N/A,TRUE,"GENERAL";"TAB3",#N/A,TRUE,"GENERAL";"TAB4",#N/A,TRUE,"GENERAL";"TAB5",#N/A,TRUE,"GENERAL"}</definedName>
    <definedName name="__y2" localSheetId="17" hidden="1">{"TAB1",#N/A,TRUE,"GENERAL";"TAB2",#N/A,TRUE,"GENERAL";"TAB3",#N/A,TRUE,"GENERAL";"TAB4",#N/A,TRUE,"GENERAL";"TAB5",#N/A,TRUE,"GENERAL"}</definedName>
    <definedName name="__y2" localSheetId="19" hidden="1">{"TAB1",#N/A,TRUE,"GENERAL";"TAB2",#N/A,TRUE,"GENERAL";"TAB3",#N/A,TRUE,"GENERAL";"TAB4",#N/A,TRUE,"GENERAL";"TAB5",#N/A,TRUE,"GENERAL"}</definedName>
    <definedName name="__y2" hidden="1">{"TAB1",#N/A,TRUE,"GENERAL";"TAB2",#N/A,TRUE,"GENERAL";"TAB3",#N/A,TRUE,"GENERAL";"TAB4",#N/A,TRUE,"GENERAL";"TAB5",#N/A,TRUE,"GENERAL"}</definedName>
    <definedName name="__y3" localSheetId="18" hidden="1">{"via1",#N/A,TRUE,"general";"via2",#N/A,TRUE,"general";"via3",#N/A,TRUE,"general"}</definedName>
    <definedName name="__y3" localSheetId="16" hidden="1">{"via1",#N/A,TRUE,"general";"via2",#N/A,TRUE,"general";"via3",#N/A,TRUE,"general"}</definedName>
    <definedName name="__y3" localSheetId="17" hidden="1">{"via1",#N/A,TRUE,"general";"via2",#N/A,TRUE,"general";"via3",#N/A,TRUE,"general"}</definedName>
    <definedName name="__y3" localSheetId="19" hidden="1">{"via1",#N/A,TRUE,"general";"via2",#N/A,TRUE,"general";"via3",#N/A,TRUE,"general"}</definedName>
    <definedName name="__y3" hidden="1">{"via1",#N/A,TRUE,"general";"via2",#N/A,TRUE,"general";"via3",#N/A,TRUE,"general"}</definedName>
    <definedName name="__y4" localSheetId="18" hidden="1">{"via1",#N/A,TRUE,"general";"via2",#N/A,TRUE,"general";"via3",#N/A,TRUE,"general"}</definedName>
    <definedName name="__y4" localSheetId="16" hidden="1">{"via1",#N/A,TRUE,"general";"via2",#N/A,TRUE,"general";"via3",#N/A,TRUE,"general"}</definedName>
    <definedName name="__y4" localSheetId="17" hidden="1">{"via1",#N/A,TRUE,"general";"via2",#N/A,TRUE,"general";"via3",#N/A,TRUE,"general"}</definedName>
    <definedName name="__y4" localSheetId="19" hidden="1">{"via1",#N/A,TRUE,"general";"via2",#N/A,TRUE,"general";"via3",#N/A,TRUE,"general"}</definedName>
    <definedName name="__y4" hidden="1">{"via1",#N/A,TRUE,"general";"via2",#N/A,TRUE,"general";"via3",#N/A,TRUE,"general"}</definedName>
    <definedName name="__y5" localSheetId="18" hidden="1">{"TAB1",#N/A,TRUE,"GENERAL";"TAB2",#N/A,TRUE,"GENERAL";"TAB3",#N/A,TRUE,"GENERAL";"TAB4",#N/A,TRUE,"GENERAL";"TAB5",#N/A,TRUE,"GENERAL"}</definedName>
    <definedName name="__y5" localSheetId="16" hidden="1">{"TAB1",#N/A,TRUE,"GENERAL";"TAB2",#N/A,TRUE,"GENERAL";"TAB3",#N/A,TRUE,"GENERAL";"TAB4",#N/A,TRUE,"GENERAL";"TAB5",#N/A,TRUE,"GENERAL"}</definedName>
    <definedName name="__y5" localSheetId="17" hidden="1">{"TAB1",#N/A,TRUE,"GENERAL";"TAB2",#N/A,TRUE,"GENERAL";"TAB3",#N/A,TRUE,"GENERAL";"TAB4",#N/A,TRUE,"GENERAL";"TAB5",#N/A,TRUE,"GENERAL"}</definedName>
    <definedName name="__y5" localSheetId="19" hidden="1">{"TAB1",#N/A,TRUE,"GENERAL";"TAB2",#N/A,TRUE,"GENERAL";"TAB3",#N/A,TRUE,"GENERAL";"TAB4",#N/A,TRUE,"GENERAL";"TAB5",#N/A,TRUE,"GENERAL"}</definedName>
    <definedName name="__y5" hidden="1">{"TAB1",#N/A,TRUE,"GENERAL";"TAB2",#N/A,TRUE,"GENERAL";"TAB3",#N/A,TRUE,"GENERAL";"TAB4",#N/A,TRUE,"GENERAL";"TAB5",#N/A,TRUE,"GENERAL"}</definedName>
    <definedName name="__y6" localSheetId="18" hidden="1">{"via1",#N/A,TRUE,"general";"via2",#N/A,TRUE,"general";"via3",#N/A,TRUE,"general"}</definedName>
    <definedName name="__y6" localSheetId="16" hidden="1">{"via1",#N/A,TRUE,"general";"via2",#N/A,TRUE,"general";"via3",#N/A,TRUE,"general"}</definedName>
    <definedName name="__y6" localSheetId="17" hidden="1">{"via1",#N/A,TRUE,"general";"via2",#N/A,TRUE,"general";"via3",#N/A,TRUE,"general"}</definedName>
    <definedName name="__y6" localSheetId="19" hidden="1">{"via1",#N/A,TRUE,"general";"via2",#N/A,TRUE,"general";"via3",#N/A,TRUE,"general"}</definedName>
    <definedName name="__y6" hidden="1">{"via1",#N/A,TRUE,"general";"via2",#N/A,TRUE,"general";"via3",#N/A,TRUE,"general"}</definedName>
    <definedName name="__y7" localSheetId="18" hidden="1">{"via1",#N/A,TRUE,"general";"via2",#N/A,TRUE,"general";"via3",#N/A,TRUE,"general"}</definedName>
    <definedName name="__y7" localSheetId="16" hidden="1">{"via1",#N/A,TRUE,"general";"via2",#N/A,TRUE,"general";"via3",#N/A,TRUE,"general"}</definedName>
    <definedName name="__y7" localSheetId="17" hidden="1">{"via1",#N/A,TRUE,"general";"via2",#N/A,TRUE,"general";"via3",#N/A,TRUE,"general"}</definedName>
    <definedName name="__y7" localSheetId="19" hidden="1">{"via1",#N/A,TRUE,"general";"via2",#N/A,TRUE,"general";"via3",#N/A,TRUE,"general"}</definedName>
    <definedName name="__y7" hidden="1">{"via1",#N/A,TRUE,"general";"via2",#N/A,TRUE,"general";"via3",#N/A,TRUE,"general"}</definedName>
    <definedName name="__y8" localSheetId="18" hidden="1">{"via1",#N/A,TRUE,"general";"via2",#N/A,TRUE,"general";"via3",#N/A,TRUE,"general"}</definedName>
    <definedName name="__y8" localSheetId="16" hidden="1">{"via1",#N/A,TRUE,"general";"via2",#N/A,TRUE,"general";"via3",#N/A,TRUE,"general"}</definedName>
    <definedName name="__y8" localSheetId="17" hidden="1">{"via1",#N/A,TRUE,"general";"via2",#N/A,TRUE,"general";"via3",#N/A,TRUE,"general"}</definedName>
    <definedName name="__y8" localSheetId="19" hidden="1">{"via1",#N/A,TRUE,"general";"via2",#N/A,TRUE,"general";"via3",#N/A,TRUE,"general"}</definedName>
    <definedName name="__y8" hidden="1">{"via1",#N/A,TRUE,"general";"via2",#N/A,TRUE,"general";"via3",#N/A,TRUE,"general"}</definedName>
    <definedName name="__y9" localSheetId="18" hidden="1">{"TAB1",#N/A,TRUE,"GENERAL";"TAB2",#N/A,TRUE,"GENERAL";"TAB3",#N/A,TRUE,"GENERAL";"TAB4",#N/A,TRUE,"GENERAL";"TAB5",#N/A,TRUE,"GENERAL"}</definedName>
    <definedName name="__y9" localSheetId="16" hidden="1">{"TAB1",#N/A,TRUE,"GENERAL";"TAB2",#N/A,TRUE,"GENERAL";"TAB3",#N/A,TRUE,"GENERAL";"TAB4",#N/A,TRUE,"GENERAL";"TAB5",#N/A,TRUE,"GENERAL"}</definedName>
    <definedName name="__y9" localSheetId="17" hidden="1">{"TAB1",#N/A,TRUE,"GENERAL";"TAB2",#N/A,TRUE,"GENERAL";"TAB3",#N/A,TRUE,"GENERAL";"TAB4",#N/A,TRUE,"GENERAL";"TAB5",#N/A,TRUE,"GENERAL"}</definedName>
    <definedName name="__y9" localSheetId="19" hidden="1">{"TAB1",#N/A,TRUE,"GENERAL";"TAB2",#N/A,TRUE,"GENERAL";"TAB3",#N/A,TRUE,"GENERAL";"TAB4",#N/A,TRUE,"GENERAL";"TAB5",#N/A,TRUE,"GENERAL"}</definedName>
    <definedName name="__y9" hidden="1">{"TAB1",#N/A,TRUE,"GENERAL";"TAB2",#N/A,TRUE,"GENERAL";"TAB3",#N/A,TRUE,"GENERAL";"TAB4",#N/A,TRUE,"GENERAL";"TAB5",#N/A,TRUE,"GENERAL"}</definedName>
    <definedName name="__z1" localSheetId="18" hidden="1">{"TAB1",#N/A,TRUE,"GENERAL";"TAB2",#N/A,TRUE,"GENERAL";"TAB3",#N/A,TRUE,"GENERAL";"TAB4",#N/A,TRUE,"GENERAL";"TAB5",#N/A,TRUE,"GENERAL"}</definedName>
    <definedName name="__z1" localSheetId="16" hidden="1">{"TAB1",#N/A,TRUE,"GENERAL";"TAB2",#N/A,TRUE,"GENERAL";"TAB3",#N/A,TRUE,"GENERAL";"TAB4",#N/A,TRUE,"GENERAL";"TAB5",#N/A,TRUE,"GENERAL"}</definedName>
    <definedName name="__z1" localSheetId="17" hidden="1">{"TAB1",#N/A,TRUE,"GENERAL";"TAB2",#N/A,TRUE,"GENERAL";"TAB3",#N/A,TRUE,"GENERAL";"TAB4",#N/A,TRUE,"GENERAL";"TAB5",#N/A,TRUE,"GENERAL"}</definedName>
    <definedName name="__z1" localSheetId="19" hidden="1">{"TAB1",#N/A,TRUE,"GENERAL";"TAB2",#N/A,TRUE,"GENERAL";"TAB3",#N/A,TRUE,"GENERAL";"TAB4",#N/A,TRUE,"GENERAL";"TAB5",#N/A,TRUE,"GENERAL"}</definedName>
    <definedName name="__z1" hidden="1">{"TAB1",#N/A,TRUE,"GENERAL";"TAB2",#N/A,TRUE,"GENERAL";"TAB3",#N/A,TRUE,"GENERAL";"TAB4",#N/A,TRUE,"GENERAL";"TAB5",#N/A,TRUE,"GENERAL"}</definedName>
    <definedName name="__z2" localSheetId="18" hidden="1">{"via1",#N/A,TRUE,"general";"via2",#N/A,TRUE,"general";"via3",#N/A,TRUE,"general"}</definedName>
    <definedName name="__z2" localSheetId="16" hidden="1">{"via1",#N/A,TRUE,"general";"via2",#N/A,TRUE,"general";"via3",#N/A,TRUE,"general"}</definedName>
    <definedName name="__z2" localSheetId="17" hidden="1">{"via1",#N/A,TRUE,"general";"via2",#N/A,TRUE,"general";"via3",#N/A,TRUE,"general"}</definedName>
    <definedName name="__z2" localSheetId="19" hidden="1">{"via1",#N/A,TRUE,"general";"via2",#N/A,TRUE,"general";"via3",#N/A,TRUE,"general"}</definedName>
    <definedName name="__z2" hidden="1">{"via1",#N/A,TRUE,"general";"via2",#N/A,TRUE,"general";"via3",#N/A,TRUE,"general"}</definedName>
    <definedName name="__z3" localSheetId="18" hidden="1">{"via1",#N/A,TRUE,"general";"via2",#N/A,TRUE,"general";"via3",#N/A,TRUE,"general"}</definedName>
    <definedName name="__z3" localSheetId="16" hidden="1">{"via1",#N/A,TRUE,"general";"via2",#N/A,TRUE,"general";"via3",#N/A,TRUE,"general"}</definedName>
    <definedName name="__z3" localSheetId="17" hidden="1">{"via1",#N/A,TRUE,"general";"via2",#N/A,TRUE,"general";"via3",#N/A,TRUE,"general"}</definedName>
    <definedName name="__z3" localSheetId="19" hidden="1">{"via1",#N/A,TRUE,"general";"via2",#N/A,TRUE,"general";"via3",#N/A,TRUE,"general"}</definedName>
    <definedName name="__z3" hidden="1">{"via1",#N/A,TRUE,"general";"via2",#N/A,TRUE,"general";"via3",#N/A,TRUE,"general"}</definedName>
    <definedName name="__z4" localSheetId="18" hidden="1">{"TAB1",#N/A,TRUE,"GENERAL";"TAB2",#N/A,TRUE,"GENERAL";"TAB3",#N/A,TRUE,"GENERAL";"TAB4",#N/A,TRUE,"GENERAL";"TAB5",#N/A,TRUE,"GENERAL"}</definedName>
    <definedName name="__z4" localSheetId="16" hidden="1">{"TAB1",#N/A,TRUE,"GENERAL";"TAB2",#N/A,TRUE,"GENERAL";"TAB3",#N/A,TRUE,"GENERAL";"TAB4",#N/A,TRUE,"GENERAL";"TAB5",#N/A,TRUE,"GENERAL"}</definedName>
    <definedName name="__z4" localSheetId="17" hidden="1">{"TAB1",#N/A,TRUE,"GENERAL";"TAB2",#N/A,TRUE,"GENERAL";"TAB3",#N/A,TRUE,"GENERAL";"TAB4",#N/A,TRUE,"GENERAL";"TAB5",#N/A,TRUE,"GENERAL"}</definedName>
    <definedName name="__z4" localSheetId="19" hidden="1">{"TAB1",#N/A,TRUE,"GENERAL";"TAB2",#N/A,TRUE,"GENERAL";"TAB3",#N/A,TRUE,"GENERAL";"TAB4",#N/A,TRUE,"GENERAL";"TAB5",#N/A,TRUE,"GENERAL"}</definedName>
    <definedName name="__z4" hidden="1">{"TAB1",#N/A,TRUE,"GENERAL";"TAB2",#N/A,TRUE,"GENERAL";"TAB3",#N/A,TRUE,"GENERAL";"TAB4",#N/A,TRUE,"GENERAL";"TAB5",#N/A,TRUE,"GENERAL"}</definedName>
    <definedName name="__z5" localSheetId="18" hidden="1">{"via1",#N/A,TRUE,"general";"via2",#N/A,TRUE,"general";"via3",#N/A,TRUE,"general"}</definedName>
    <definedName name="__z5" localSheetId="16" hidden="1">{"via1",#N/A,TRUE,"general";"via2",#N/A,TRUE,"general";"via3",#N/A,TRUE,"general"}</definedName>
    <definedName name="__z5" localSheetId="17" hidden="1">{"via1",#N/A,TRUE,"general";"via2",#N/A,TRUE,"general";"via3",#N/A,TRUE,"general"}</definedName>
    <definedName name="__z5" localSheetId="19" hidden="1">{"via1",#N/A,TRUE,"general";"via2",#N/A,TRUE,"general";"via3",#N/A,TRUE,"general"}</definedName>
    <definedName name="__z5" hidden="1">{"via1",#N/A,TRUE,"general";"via2",#N/A,TRUE,"general";"via3",#N/A,TRUE,"general"}</definedName>
    <definedName name="__z6" localSheetId="18" hidden="1">{"TAB1",#N/A,TRUE,"GENERAL";"TAB2",#N/A,TRUE,"GENERAL";"TAB3",#N/A,TRUE,"GENERAL";"TAB4",#N/A,TRUE,"GENERAL";"TAB5",#N/A,TRUE,"GENERAL"}</definedName>
    <definedName name="__z6" localSheetId="16" hidden="1">{"TAB1",#N/A,TRUE,"GENERAL";"TAB2",#N/A,TRUE,"GENERAL";"TAB3",#N/A,TRUE,"GENERAL";"TAB4",#N/A,TRUE,"GENERAL";"TAB5",#N/A,TRUE,"GENERAL"}</definedName>
    <definedName name="__z6" localSheetId="17" hidden="1">{"TAB1",#N/A,TRUE,"GENERAL";"TAB2",#N/A,TRUE,"GENERAL";"TAB3",#N/A,TRUE,"GENERAL";"TAB4",#N/A,TRUE,"GENERAL";"TAB5",#N/A,TRUE,"GENERAL"}</definedName>
    <definedName name="__z6" localSheetId="19"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[22]EVA!$F$104:$I$104</definedName>
    <definedName name="_19Excel_BuiltIn_Print_Area_1_1_1" localSheetId="6">#REF!</definedName>
    <definedName name="_19Excel_BuiltIn_Print_Area_1_1_1" localSheetId="7">#REF!</definedName>
    <definedName name="_19Excel_BuiltIn_Print_Area_1_1_1" localSheetId="10">#REF!</definedName>
    <definedName name="_19Excel_BuiltIn_Print_Area_1_1_1" localSheetId="19">#REF!</definedName>
    <definedName name="_19Excel_BuiltIn_Print_Area_1_1_1">#REF!</definedName>
    <definedName name="_1Excel_BuiltIn_Print_Area_1_1" localSheetId="6">#REF!</definedName>
    <definedName name="_1Excel_BuiltIn_Print_Area_1_1" localSheetId="7">#REF!</definedName>
    <definedName name="_1Excel_BuiltIn_Print_Area_1_1" localSheetId="10">#REF!</definedName>
    <definedName name="_1Excel_BuiltIn_Print_Area_1_1" localSheetId="18">#REF!</definedName>
    <definedName name="_1Excel_BuiltIn_Print_Area_1_1" localSheetId="19">#REF!</definedName>
    <definedName name="_1Excel_BuiltIn_Print_Area_1_1">#REF!</definedName>
    <definedName name="_1Excel_BuiltIn_Print_Area_1_1_1" localSheetId="6">#REF!</definedName>
    <definedName name="_1Excel_BuiltIn_Print_Area_1_1_1" localSheetId="7">#REF!</definedName>
    <definedName name="_1Excel_BuiltIn_Print_Area_1_1_1" localSheetId="19">#REF!</definedName>
    <definedName name="_1Excel_BuiltIn_Print_Area_1_1_1">#REF!</definedName>
    <definedName name="_2__123Graph_BCart_Utilidad" hidden="1">[22]EVA!$F$105:$I$105</definedName>
    <definedName name="_25Excel_BuiltIn_Print_Titles_1_1_1_1" localSheetId="6">#REF!</definedName>
    <definedName name="_25Excel_BuiltIn_Print_Titles_1_1_1_1" localSheetId="7">#REF!</definedName>
    <definedName name="_25Excel_BuiltIn_Print_Titles_1_1_1_1" localSheetId="19">#REF!</definedName>
    <definedName name="_25Excel_BuiltIn_Print_Titles_1_1_1_1">#REF!</definedName>
    <definedName name="_2Excel_BuiltIn_Print_Titles_1_1_1_1" localSheetId="6">#REF!</definedName>
    <definedName name="_2Excel_BuiltIn_Print_Titles_1_1_1_1" localSheetId="7">#REF!</definedName>
    <definedName name="_2Excel_BuiltIn_Print_Titles_1_1_1_1" localSheetId="19">#REF!</definedName>
    <definedName name="_2Excel_BuiltIn_Print_Titles_1_1_1_1">#REF!</definedName>
    <definedName name="_3__123Graph_CCart_Utilidad" hidden="1">[22]EVA!$F$106:$I$106</definedName>
    <definedName name="_4__123Graph_LBL_ACart_Utilidad" hidden="1">[22]EVA!$F$109:$I$109</definedName>
    <definedName name="_42C" localSheetId="6">#REF!</definedName>
    <definedName name="_42C" localSheetId="7">#REF!</definedName>
    <definedName name="_42C" localSheetId="19">#REF!</definedName>
    <definedName name="_42C">#REF!</definedName>
    <definedName name="_42D" localSheetId="6">#REF!</definedName>
    <definedName name="_42D" localSheetId="7">#REF!</definedName>
    <definedName name="_42D" localSheetId="19">#REF!</definedName>
    <definedName name="_42D">#REF!</definedName>
    <definedName name="_42E" localSheetId="6">#REF!</definedName>
    <definedName name="_42E" localSheetId="7">#REF!</definedName>
    <definedName name="_42E" localSheetId="19">#REF!</definedName>
    <definedName name="_42E">#REF!</definedName>
    <definedName name="_44" localSheetId="6">#REF!</definedName>
    <definedName name="_44" localSheetId="7">#REF!</definedName>
    <definedName name="_44" localSheetId="19">#REF!</definedName>
    <definedName name="_44">#REF!</definedName>
    <definedName name="_5__123Graph_LBL_BCart_Utilidad" hidden="1">[22]EVA!$F$110:$I$110</definedName>
    <definedName name="_6" localSheetId="6">#REF!</definedName>
    <definedName name="_6" localSheetId="7">#REF!</definedName>
    <definedName name="_6" localSheetId="19">#REF!</definedName>
    <definedName name="_6">#REF!</definedName>
    <definedName name="_6__123Graph_LBL_CCart_Utilidad" hidden="1">[22]EVA!$F$111:$I$111</definedName>
    <definedName name="_7__123Graph_XCart_Utilidad" hidden="1">[22]EVA!$F$103:$I$103</definedName>
    <definedName name="_a1" localSheetId="10" hidden="1">{"TAB1",#N/A,TRUE,"GENERAL";"TAB2",#N/A,TRUE,"GENERAL";"TAB3",#N/A,TRUE,"GENERAL";"TAB4",#N/A,TRUE,"GENERAL";"TAB5",#N/A,TRUE,"GENERAL"}</definedName>
    <definedName name="_a1" localSheetId="18"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9" hidden="1">{"TAB1",#N/A,TRUE,"GENERAL";"TAB2",#N/A,TRUE,"GENERAL";"TAB3",#N/A,TRUE,"GENERAL";"TAB4",#N/A,TRUE,"GENERAL";"TAB5",#N/A,TRUE,"GENERAL"}</definedName>
    <definedName name="_a1" hidden="1">{"TAB1",#N/A,TRUE,"GENERAL";"TAB2",#N/A,TRUE,"GENERAL";"TAB3",#N/A,TRUE,"GENERAL";"TAB4",#N/A,TRUE,"GENERAL";"TAB5",#N/A,TRUE,"GENERAL"}</definedName>
    <definedName name="_A17000" localSheetId="6">#REF!</definedName>
    <definedName name="_A17000" localSheetId="7">#REF!</definedName>
    <definedName name="_A17000">#REF!</definedName>
    <definedName name="_A20000" localSheetId="6">#REF!</definedName>
    <definedName name="_A20000" localSheetId="7">#REF!</definedName>
    <definedName name="_A20000">#REF!</definedName>
    <definedName name="_a3" localSheetId="10" hidden="1">{"TAB1",#N/A,TRUE,"GENERAL";"TAB2",#N/A,TRUE,"GENERAL";"TAB3",#N/A,TRUE,"GENERAL";"TAB4",#N/A,TRUE,"GENERAL";"TAB5",#N/A,TRUE,"GENERAL"}</definedName>
    <definedName name="_a3" localSheetId="18"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9" hidden="1">{"TAB1",#N/A,TRUE,"GENERAL";"TAB2",#N/A,TRUE,"GENERAL";"TAB3",#N/A,TRUE,"GENERAL";"TAB4",#N/A,TRUE,"GENERAL";"TAB5",#N/A,TRUE,"GENERAL"}</definedName>
    <definedName name="_a3" hidden="1">{"TAB1",#N/A,TRUE,"GENERAL";"TAB2",#N/A,TRUE,"GENERAL";"TAB3",#N/A,TRUE,"GENERAL";"TAB4",#N/A,TRUE,"GENERAL";"TAB5",#N/A,TRUE,"GENERAL"}</definedName>
    <definedName name="_A30000" localSheetId="6">#REF!</definedName>
    <definedName name="_A30000" localSheetId="7">#REF!</definedName>
    <definedName name="_A30000">#REF!</definedName>
    <definedName name="_a4" localSheetId="10" hidden="1">{"via1",#N/A,TRUE,"general";"via2",#N/A,TRUE,"general";"via3",#N/A,TRUE,"general"}</definedName>
    <definedName name="_a4" localSheetId="18"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9"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18"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9" hidden="1">{"TAB1",#N/A,TRUE,"GENERAL";"TAB2",#N/A,TRUE,"GENERAL";"TAB3",#N/A,TRUE,"GENERAL";"TAB4",#N/A,TRUE,"GENERAL";"TAB5",#N/A,TRUE,"GENERAL"}</definedName>
    <definedName name="_a5" hidden="1">{"TAB1",#N/A,TRUE,"GENERAL";"TAB2",#N/A,TRUE,"GENERAL";"TAB3",#N/A,TRUE,"GENERAL";"TAB4",#N/A,TRUE,"GENERAL";"TAB5",#N/A,TRUE,"GENERAL"}</definedName>
    <definedName name="_A559430" localSheetId="6">[27]APU!#REF!</definedName>
    <definedName name="_A559430" localSheetId="7">[27]APU!#REF!</definedName>
    <definedName name="_A559430">[27]APU!#REF!</definedName>
    <definedName name="_a6" localSheetId="10" hidden="1">{"TAB1",#N/A,TRUE,"GENERAL";"TAB2",#N/A,TRUE,"GENERAL";"TAB3",#N/A,TRUE,"GENERAL";"TAB4",#N/A,TRUE,"GENERAL";"TAB5",#N/A,TRUE,"GENERAL"}</definedName>
    <definedName name="_a6" localSheetId="18"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9" hidden="1">{"TAB1",#N/A,TRUE,"GENERAL";"TAB2",#N/A,TRUE,"GENERAL";"TAB3",#N/A,TRUE,"GENERAL";"TAB4",#N/A,TRUE,"GENERAL";"TAB5",#N/A,TRUE,"GENERAL"}</definedName>
    <definedName name="_a6" hidden="1">{"TAB1",#N/A,TRUE,"GENERAL";"TAB2",#N/A,TRUE,"GENERAL";"TAB3",#N/A,TRUE,"GENERAL";"TAB4",#N/A,TRUE,"GENERAL";"TAB5",#N/A,TRUE,"GENERAL"}</definedName>
    <definedName name="_AFC1" localSheetId="18">[28]INV!$A$25:$D$28</definedName>
    <definedName name="_AFC1">[28]INV!$A$25:$D$28</definedName>
    <definedName name="_AFC3" localSheetId="18">[28]INV!$F$25:$I$28</definedName>
    <definedName name="_AFC3">[28]INV!$F$25:$I$28</definedName>
    <definedName name="_AFC5" localSheetId="18">[28]INV!$K$25:$N$28</definedName>
    <definedName name="_AFC5">[28]INV!$K$25:$N$28</definedName>
    <definedName name="_aiu2" localSheetId="10">[7]AIU!$J$105</definedName>
    <definedName name="_aiu2" localSheetId="18">[7]AIU!$J$105</definedName>
    <definedName name="_aiu2" localSheetId="19">#REF!</definedName>
    <definedName name="_aiu2">[7]AIU!$J$105</definedName>
    <definedName name="_ALL4" localSheetId="6">#REF!</definedName>
    <definedName name="_ALL4" localSheetId="7">#REF!</definedName>
    <definedName name="_ALL4" localSheetId="10">#REF!</definedName>
    <definedName name="_ALL4" localSheetId="18">#REF!</definedName>
    <definedName name="_ALL4" localSheetId="19">#REF!</definedName>
    <definedName name="_ALL4">#REF!</definedName>
    <definedName name="_APU1" localSheetId="18">[29]APU!$G$41</definedName>
    <definedName name="_APU1" localSheetId="19">[30]APU!$G$41</definedName>
    <definedName name="_APU1">[29]APU!$G$41</definedName>
    <definedName name="_APU10" localSheetId="18">[29]APU!$G$499</definedName>
    <definedName name="_APU10" localSheetId="19">[30]APU!$G$499</definedName>
    <definedName name="_APU10">[29]APU!$G$499</definedName>
    <definedName name="_APU101" localSheetId="6">#REF!</definedName>
    <definedName name="_APU101" localSheetId="7">#REF!</definedName>
    <definedName name="_APU101">#REF!</definedName>
    <definedName name="_APU1010" localSheetId="6">#REF!</definedName>
    <definedName name="_APU1010" localSheetId="7">#REF!</definedName>
    <definedName name="_APU1010">#REF!</definedName>
    <definedName name="_APU1011" localSheetId="6">#REF!</definedName>
    <definedName name="_APU1011" localSheetId="7">#REF!</definedName>
    <definedName name="_APU1011">#REF!</definedName>
    <definedName name="_APU1012" localSheetId="6">#REF!</definedName>
    <definedName name="_APU1012" localSheetId="7">#REF!</definedName>
    <definedName name="_APU1012">#REF!</definedName>
    <definedName name="_APU1013" localSheetId="6">#REF!</definedName>
    <definedName name="_APU1013" localSheetId="7">#REF!</definedName>
    <definedName name="_APU1013">#REF!</definedName>
    <definedName name="_APU1014" localSheetId="6">#REF!</definedName>
    <definedName name="_APU1014" localSheetId="7">#REF!</definedName>
    <definedName name="_APU1014">#REF!</definedName>
    <definedName name="_APU102" localSheetId="6">#REF!</definedName>
    <definedName name="_APU102" localSheetId="7">#REF!</definedName>
    <definedName name="_APU102">#REF!</definedName>
    <definedName name="_APU103" localSheetId="6">#REF!</definedName>
    <definedName name="_APU103" localSheetId="7">#REF!</definedName>
    <definedName name="_APU103">#REF!</definedName>
    <definedName name="_APU104" localSheetId="6">#REF!</definedName>
    <definedName name="_APU104" localSheetId="7">#REF!</definedName>
    <definedName name="_APU104">#REF!</definedName>
    <definedName name="_APU105" localSheetId="6">#REF!</definedName>
    <definedName name="_APU105" localSheetId="7">#REF!</definedName>
    <definedName name="_APU105">#REF!</definedName>
    <definedName name="_APU106" localSheetId="6">#REF!</definedName>
    <definedName name="_APU106" localSheetId="7">#REF!</definedName>
    <definedName name="_APU106">#REF!</definedName>
    <definedName name="_APU107" localSheetId="6">#REF!</definedName>
    <definedName name="_APU107" localSheetId="7">#REF!</definedName>
    <definedName name="_APU107">#REF!</definedName>
    <definedName name="_APU108" localSheetId="6">#REF!</definedName>
    <definedName name="_APU108" localSheetId="7">#REF!</definedName>
    <definedName name="_APU108">#REF!</definedName>
    <definedName name="_APU109" localSheetId="6">#REF!</definedName>
    <definedName name="_APU109" localSheetId="7">#REF!</definedName>
    <definedName name="_APU109">#REF!</definedName>
    <definedName name="_APU11" localSheetId="18">[29]APU!$G$543</definedName>
    <definedName name="_APU11" localSheetId="19">[30]APU!$G$543</definedName>
    <definedName name="_APU11">[29]APU!$G$543</definedName>
    <definedName name="_APU110" localSheetId="6">#REF!</definedName>
    <definedName name="_APU110" localSheetId="7">#REF!</definedName>
    <definedName name="_APU110">#REF!</definedName>
    <definedName name="_APU1101" localSheetId="6">#REF!</definedName>
    <definedName name="_APU1101" localSheetId="7">#REF!</definedName>
    <definedName name="_APU1101">#REF!</definedName>
    <definedName name="_APU1102" localSheetId="6">#REF!</definedName>
    <definedName name="_APU1102" localSheetId="7">#REF!</definedName>
    <definedName name="_APU1102">#REF!</definedName>
    <definedName name="_APU1103" localSheetId="6">#REF!</definedName>
    <definedName name="_APU1103" localSheetId="7">#REF!</definedName>
    <definedName name="_APU1103">#REF!</definedName>
    <definedName name="_APU1104" localSheetId="6">#REF!</definedName>
    <definedName name="_APU1104" localSheetId="7">#REF!</definedName>
    <definedName name="_APU1104">#REF!</definedName>
    <definedName name="_APU1105" localSheetId="6">#REF!</definedName>
    <definedName name="_APU1105" localSheetId="7">#REF!</definedName>
    <definedName name="_APU1105">#REF!</definedName>
    <definedName name="_APU1106" localSheetId="6">#REF!</definedName>
    <definedName name="_APU1106" localSheetId="7">#REF!</definedName>
    <definedName name="_APU1106">#REF!</definedName>
    <definedName name="_APU1107" localSheetId="6">#REF!</definedName>
    <definedName name="_APU1107" localSheetId="7">#REF!</definedName>
    <definedName name="_APU1107">#REF!</definedName>
    <definedName name="_APU1108" localSheetId="6">#REF!</definedName>
    <definedName name="_APU1108" localSheetId="7">#REF!</definedName>
    <definedName name="_APU1108">#REF!</definedName>
    <definedName name="_APU1109" localSheetId="6">#REF!</definedName>
    <definedName name="_APU1109" localSheetId="7">#REF!</definedName>
    <definedName name="_APU1109">#REF!</definedName>
    <definedName name="_APU1110" localSheetId="6">#REF!</definedName>
    <definedName name="_APU1110" localSheetId="7">#REF!</definedName>
    <definedName name="_APU1110">#REF!</definedName>
    <definedName name="_APU1111" localSheetId="6">#REF!</definedName>
    <definedName name="_APU1111" localSheetId="7">#REF!</definedName>
    <definedName name="_APU1111">#REF!</definedName>
    <definedName name="_APU1112" localSheetId="6">#REF!</definedName>
    <definedName name="_APU1112" localSheetId="7">#REF!</definedName>
    <definedName name="_APU1112">#REF!</definedName>
    <definedName name="_APU1113" localSheetId="6">#REF!</definedName>
    <definedName name="_APU1113" localSheetId="7">#REF!</definedName>
    <definedName name="_APU1113">#REF!</definedName>
    <definedName name="_APU1114" localSheetId="6">#REF!</definedName>
    <definedName name="_APU1114" localSheetId="7">#REF!</definedName>
    <definedName name="_APU1114">#REF!</definedName>
    <definedName name="_APU1115" localSheetId="6">#REF!</definedName>
    <definedName name="_APU1115" localSheetId="7">#REF!</definedName>
    <definedName name="_APU1115">#REF!</definedName>
    <definedName name="_APU1116" localSheetId="6">#REF!</definedName>
    <definedName name="_APU1116" localSheetId="7">#REF!</definedName>
    <definedName name="_APU1116">#REF!</definedName>
    <definedName name="_APU1117" localSheetId="6">#REF!</definedName>
    <definedName name="_APU1117" localSheetId="7">#REF!</definedName>
    <definedName name="_APU1117">#REF!</definedName>
    <definedName name="_APU12" localSheetId="6">#REF!</definedName>
    <definedName name="_APU12" localSheetId="7">#REF!</definedName>
    <definedName name="_APU12">#REF!</definedName>
    <definedName name="_APU1201" localSheetId="6">#REF!</definedName>
    <definedName name="_APU1201" localSheetId="7">#REF!</definedName>
    <definedName name="_APU1201">#REF!</definedName>
    <definedName name="_APU1202" localSheetId="6">#REF!</definedName>
    <definedName name="_APU1202" localSheetId="7">#REF!</definedName>
    <definedName name="_APU1202">#REF!</definedName>
    <definedName name="_APU1203" localSheetId="6">#REF!</definedName>
    <definedName name="_APU1203" localSheetId="7">#REF!</definedName>
    <definedName name="_APU1203">#REF!</definedName>
    <definedName name="_APU1204" localSheetId="6">#REF!</definedName>
    <definedName name="_APU1204" localSheetId="7">#REF!</definedName>
    <definedName name="_APU1204">#REF!</definedName>
    <definedName name="_APU1205" localSheetId="6">#REF!</definedName>
    <definedName name="_APU1205" localSheetId="7">#REF!</definedName>
    <definedName name="_APU1205">#REF!</definedName>
    <definedName name="_APU1206" localSheetId="6">#REF!</definedName>
    <definedName name="_APU1206" localSheetId="7">#REF!</definedName>
    <definedName name="_APU1206">#REF!</definedName>
    <definedName name="_APU1207" localSheetId="6">#REF!</definedName>
    <definedName name="_APU1207" localSheetId="7">#REF!</definedName>
    <definedName name="_APU1207">#REF!</definedName>
    <definedName name="_APU1208" localSheetId="6">#REF!</definedName>
    <definedName name="_APU1208" localSheetId="7">#REF!</definedName>
    <definedName name="_APU1208">#REF!</definedName>
    <definedName name="_APU1209" localSheetId="6">#REF!</definedName>
    <definedName name="_APU1209" localSheetId="7">#REF!</definedName>
    <definedName name="_APU1209">#REF!</definedName>
    <definedName name="_APU1210" localSheetId="6">#REF!</definedName>
    <definedName name="_APU1210" localSheetId="7">#REF!</definedName>
    <definedName name="_APU1210">#REF!</definedName>
    <definedName name="_APU1211" localSheetId="6">#REF!</definedName>
    <definedName name="_APU1211" localSheetId="7">#REF!</definedName>
    <definedName name="_APU1211">#REF!</definedName>
    <definedName name="_APU1212" localSheetId="6">#REF!</definedName>
    <definedName name="_APU1212" localSheetId="7">#REF!</definedName>
    <definedName name="_APU1212">#REF!</definedName>
    <definedName name="_APU1213" localSheetId="6">#REF!</definedName>
    <definedName name="_APU1213" localSheetId="7">#REF!</definedName>
    <definedName name="_APU1213">#REF!</definedName>
    <definedName name="_APU1214" localSheetId="6">#REF!</definedName>
    <definedName name="_APU1214" localSheetId="7">#REF!</definedName>
    <definedName name="_APU1214">#REF!</definedName>
    <definedName name="_APU1215" localSheetId="6">#REF!</definedName>
    <definedName name="_APU1215" localSheetId="7">#REF!</definedName>
    <definedName name="_APU1215">#REF!</definedName>
    <definedName name="_APU1216" localSheetId="6">#REF!</definedName>
    <definedName name="_APU1216" localSheetId="7">#REF!</definedName>
    <definedName name="_APU1216">#REF!</definedName>
    <definedName name="_APU1217" localSheetId="6">#REF!</definedName>
    <definedName name="_APU1217" localSheetId="7">#REF!</definedName>
    <definedName name="_APU1217">#REF!</definedName>
    <definedName name="_APU1218" localSheetId="6">#REF!</definedName>
    <definedName name="_APU1218" localSheetId="7">#REF!</definedName>
    <definedName name="_APU1218">#REF!</definedName>
    <definedName name="_APU1219" localSheetId="6">#REF!</definedName>
    <definedName name="_APU1219" localSheetId="7">#REF!</definedName>
    <definedName name="_APU1219">#REF!</definedName>
    <definedName name="_APU1220" localSheetId="6">#REF!</definedName>
    <definedName name="_APU1220" localSheetId="7">#REF!</definedName>
    <definedName name="_APU1220">#REF!</definedName>
    <definedName name="_APU13" localSheetId="18">[29]APU!$G$633</definedName>
    <definedName name="_APU13" localSheetId="19">[30]APU!$G$633</definedName>
    <definedName name="_APU13">[29]APU!$G$633</definedName>
    <definedName name="_APU1301" localSheetId="6">#REF!</definedName>
    <definedName name="_APU1301" localSheetId="7">#REF!</definedName>
    <definedName name="_APU1301">#REF!</definedName>
    <definedName name="_APU1302" localSheetId="6">#REF!</definedName>
    <definedName name="_APU1302" localSheetId="7">#REF!</definedName>
    <definedName name="_APU1302">#REF!</definedName>
    <definedName name="_APU1303" localSheetId="6">#REF!</definedName>
    <definedName name="_APU1303" localSheetId="7">#REF!</definedName>
    <definedName name="_APU1303">#REF!</definedName>
    <definedName name="_APU1304" localSheetId="6">#REF!</definedName>
    <definedName name="_APU1304" localSheetId="7">#REF!</definedName>
    <definedName name="_APU1304">#REF!</definedName>
    <definedName name="_APU1305" localSheetId="6">#REF!</definedName>
    <definedName name="_APU1305" localSheetId="7">#REF!</definedName>
    <definedName name="_APU1305">#REF!</definedName>
    <definedName name="_APU1306" localSheetId="6">#REF!</definedName>
    <definedName name="_APU1306" localSheetId="7">#REF!</definedName>
    <definedName name="_APU1306">#REF!</definedName>
    <definedName name="_APU1307" localSheetId="6">#REF!</definedName>
    <definedName name="_APU1307" localSheetId="7">#REF!</definedName>
    <definedName name="_APU1307">#REF!</definedName>
    <definedName name="_APU1308" localSheetId="6">#REF!</definedName>
    <definedName name="_APU1308" localSheetId="7">#REF!</definedName>
    <definedName name="_APU1308">#REF!</definedName>
    <definedName name="_APU1309" localSheetId="6">#REF!</definedName>
    <definedName name="_APU1309" localSheetId="7">#REF!</definedName>
    <definedName name="_APU1309">#REF!</definedName>
    <definedName name="_APU1310" localSheetId="6">#REF!</definedName>
    <definedName name="_APU1310" localSheetId="7">#REF!</definedName>
    <definedName name="_APU1310">#REF!</definedName>
    <definedName name="_APU1311" localSheetId="6">#REF!</definedName>
    <definedName name="_APU1311" localSheetId="7">#REF!</definedName>
    <definedName name="_APU1311">#REF!</definedName>
    <definedName name="_APU1312" localSheetId="6">#REF!</definedName>
    <definedName name="_APU1312" localSheetId="7">#REF!</definedName>
    <definedName name="_APU1312">#REF!</definedName>
    <definedName name="_APU1313" localSheetId="6">#REF!</definedName>
    <definedName name="_APU1313" localSheetId="7">#REF!</definedName>
    <definedName name="_APU1313">#REF!</definedName>
    <definedName name="_APU1314" localSheetId="6">#REF!</definedName>
    <definedName name="_APU1314" localSheetId="7">#REF!</definedName>
    <definedName name="_APU1314">#REF!</definedName>
    <definedName name="_APU1315" localSheetId="6">#REF!</definedName>
    <definedName name="_APU1315" localSheetId="7">#REF!</definedName>
    <definedName name="_APU1315">#REF!</definedName>
    <definedName name="_APU1316" localSheetId="6">#REF!</definedName>
    <definedName name="_APU1316" localSheetId="7">#REF!</definedName>
    <definedName name="_APU1316">#REF!</definedName>
    <definedName name="_APU1317" localSheetId="6">#REF!</definedName>
    <definedName name="_APU1317" localSheetId="7">#REF!</definedName>
    <definedName name="_APU1317">#REF!</definedName>
    <definedName name="_APU1318" localSheetId="6">#REF!</definedName>
    <definedName name="_APU1318" localSheetId="7">#REF!</definedName>
    <definedName name="_APU1318">#REF!</definedName>
    <definedName name="_APU1319" localSheetId="6">#REF!</definedName>
    <definedName name="_APU1319" localSheetId="7">#REF!</definedName>
    <definedName name="_APU1319">#REF!</definedName>
    <definedName name="_APU1320" localSheetId="6">#REF!</definedName>
    <definedName name="_APU1320" localSheetId="7">#REF!</definedName>
    <definedName name="_APU1320">#REF!</definedName>
    <definedName name="_APU1321" localSheetId="6">#REF!</definedName>
    <definedName name="_APU1321" localSheetId="7">#REF!</definedName>
    <definedName name="_APU1321">#REF!</definedName>
    <definedName name="_APU1322" localSheetId="6">#REF!</definedName>
    <definedName name="_APU1322" localSheetId="7">#REF!</definedName>
    <definedName name="_APU1322">#REF!</definedName>
    <definedName name="_APU1323" localSheetId="6">#REF!</definedName>
    <definedName name="_APU1323" localSheetId="7">#REF!</definedName>
    <definedName name="_APU1323">#REF!</definedName>
    <definedName name="_APU1324" localSheetId="6">#REF!</definedName>
    <definedName name="_APU1324" localSheetId="7">#REF!</definedName>
    <definedName name="_APU1324">#REF!</definedName>
    <definedName name="_APU1325" localSheetId="6">#REF!</definedName>
    <definedName name="_APU1325" localSheetId="7">#REF!</definedName>
    <definedName name="_APU1325">#REF!</definedName>
    <definedName name="_APU1326" localSheetId="6">#REF!</definedName>
    <definedName name="_APU1326" localSheetId="7">#REF!</definedName>
    <definedName name="_APU1326">#REF!</definedName>
    <definedName name="_APU1327" localSheetId="6">#REF!</definedName>
    <definedName name="_APU1327" localSheetId="7">#REF!</definedName>
    <definedName name="_APU1327">#REF!</definedName>
    <definedName name="_APU1328" localSheetId="6">#REF!</definedName>
    <definedName name="_APU1328" localSheetId="7">#REF!</definedName>
    <definedName name="_APU1328">#REF!</definedName>
    <definedName name="_APU1329" localSheetId="6">#REF!</definedName>
    <definedName name="_APU1329" localSheetId="7">#REF!</definedName>
    <definedName name="_APU1329">#REF!</definedName>
    <definedName name="_APU1330" localSheetId="6">#REF!</definedName>
    <definedName name="_APU1330" localSheetId="7">#REF!</definedName>
    <definedName name="_APU1330">#REF!</definedName>
    <definedName name="_APU1331" localSheetId="6">#REF!</definedName>
    <definedName name="_APU1331" localSheetId="7">#REF!</definedName>
    <definedName name="_APU1331">#REF!</definedName>
    <definedName name="_APU1332" localSheetId="6">#REF!</definedName>
    <definedName name="_APU1332" localSheetId="7">#REF!</definedName>
    <definedName name="_APU1332">#REF!</definedName>
    <definedName name="_APU1333" localSheetId="6">#REF!</definedName>
    <definedName name="_APU1333" localSheetId="7">#REF!</definedName>
    <definedName name="_APU1333">#REF!</definedName>
    <definedName name="_APU1334" localSheetId="6">#REF!</definedName>
    <definedName name="_APU1334" localSheetId="7">#REF!</definedName>
    <definedName name="_APU1334">#REF!</definedName>
    <definedName name="_APU1335" localSheetId="6">#REF!</definedName>
    <definedName name="_APU1335" localSheetId="7">#REF!</definedName>
    <definedName name="_APU1335">#REF!</definedName>
    <definedName name="_APU14" localSheetId="18">[29]APU!$G$1439</definedName>
    <definedName name="_APU14" localSheetId="19">[30]APU!$G$1439</definedName>
    <definedName name="_APU14">[29]APU!$G$1439</definedName>
    <definedName name="_APU1401" localSheetId="6">#REF!</definedName>
    <definedName name="_APU1401" localSheetId="7">#REF!</definedName>
    <definedName name="_APU1401">#REF!</definedName>
    <definedName name="_APU1402" localSheetId="6">#REF!</definedName>
    <definedName name="_APU1402" localSheetId="7">#REF!</definedName>
    <definedName name="_APU1402">#REF!</definedName>
    <definedName name="_APU1403" localSheetId="6">#REF!</definedName>
    <definedName name="_APU1403" localSheetId="7">#REF!</definedName>
    <definedName name="_APU1403">#REF!</definedName>
    <definedName name="_APU1404" localSheetId="6">#REF!</definedName>
    <definedName name="_APU1404" localSheetId="7">#REF!</definedName>
    <definedName name="_APU1404">#REF!</definedName>
    <definedName name="_APU15" localSheetId="18">[29]APU!$G$1482</definedName>
    <definedName name="_APU15" localSheetId="19">[30]APU!$G$1482</definedName>
    <definedName name="_APU15">[29]APU!$G$1482</definedName>
    <definedName name="_APU1501" localSheetId="6">#REF!</definedName>
    <definedName name="_APU1501" localSheetId="7">#REF!</definedName>
    <definedName name="_APU1501">#REF!</definedName>
    <definedName name="_APU1502" localSheetId="6">#REF!</definedName>
    <definedName name="_APU1502" localSheetId="7">#REF!</definedName>
    <definedName name="_APU1502">#REF!</definedName>
    <definedName name="_APU1503" localSheetId="6">#REF!</definedName>
    <definedName name="_APU1503" localSheetId="7">#REF!</definedName>
    <definedName name="_APU1503">#REF!</definedName>
    <definedName name="_APU1504" localSheetId="6">#REF!</definedName>
    <definedName name="_APU1504" localSheetId="7">#REF!</definedName>
    <definedName name="_APU1504">#REF!</definedName>
    <definedName name="_APU1505" localSheetId="6">#REF!</definedName>
    <definedName name="_APU1505" localSheetId="7">#REF!</definedName>
    <definedName name="_APU1505">#REF!</definedName>
    <definedName name="_APU1506" localSheetId="6">#REF!</definedName>
    <definedName name="_APU1506" localSheetId="7">#REF!</definedName>
    <definedName name="_APU1506">#REF!</definedName>
    <definedName name="_APU1507" localSheetId="6">#REF!</definedName>
    <definedName name="_APU1507" localSheetId="7">#REF!</definedName>
    <definedName name="_APU1507">#REF!</definedName>
    <definedName name="_APU1508" localSheetId="6">#REF!</definedName>
    <definedName name="_APU1508" localSheetId="7">#REF!</definedName>
    <definedName name="_APU1508">#REF!</definedName>
    <definedName name="_APU1509" localSheetId="6">#REF!</definedName>
    <definedName name="_APU1509" localSheetId="7">#REF!</definedName>
    <definedName name="_APU1509">#REF!</definedName>
    <definedName name="_APU16" localSheetId="6">#REF!</definedName>
    <definedName name="_APU16" localSheetId="7">#REF!</definedName>
    <definedName name="_APU16">#REF!</definedName>
    <definedName name="_APU17" localSheetId="6">#REF!</definedName>
    <definedName name="_APU17" localSheetId="7">#REF!</definedName>
    <definedName name="_APU17">#REF!</definedName>
    <definedName name="_APU18" localSheetId="18">[29]APU!$G$885</definedName>
    <definedName name="_APU18" localSheetId="19">[30]APU!$G$885</definedName>
    <definedName name="_APU18">[29]APU!$G$885</definedName>
    <definedName name="_APU19" localSheetId="6">#REF!</definedName>
    <definedName name="_APU19" localSheetId="7">#REF!</definedName>
    <definedName name="_APU19">#REF!</definedName>
    <definedName name="_APU2" localSheetId="18">[29]APU!$G$84</definedName>
    <definedName name="_APU2" localSheetId="19">[30]APU!$G$84</definedName>
    <definedName name="_APU2">[29]APU!$G$84</definedName>
    <definedName name="_APU20" localSheetId="18">[29]APU!$G$675</definedName>
    <definedName name="_APU20" localSheetId="19">[30]APU!$G$675</definedName>
    <definedName name="_APU20">[29]APU!$G$675</definedName>
    <definedName name="_APU21" localSheetId="18">[29]APU!$G$759</definedName>
    <definedName name="_APU21" localSheetId="19">[30]APU!$G$759</definedName>
    <definedName name="_APU21">[29]APU!$G$759</definedName>
    <definedName name="_APU22" localSheetId="18">[29]APU!$G$843</definedName>
    <definedName name="_APU22" localSheetId="19">[30]APU!$G$843</definedName>
    <definedName name="_APU22">[29]APU!$G$843</definedName>
    <definedName name="_APU221">#N/A</definedName>
    <definedName name="_APU23" localSheetId="18">[29]APU!$G$928</definedName>
    <definedName name="_APU23" localSheetId="19">[30]APU!$G$928</definedName>
    <definedName name="_APU23">[29]APU!$G$928</definedName>
    <definedName name="_APU24" localSheetId="6">#REF!</definedName>
    <definedName name="_APU24" localSheetId="7">#REF!</definedName>
    <definedName name="_APU24">#REF!</definedName>
    <definedName name="_APU25" localSheetId="18">[29]APU!$G$1053</definedName>
    <definedName name="_APU25" localSheetId="19">[30]APU!$G$1053</definedName>
    <definedName name="_APU25">[29]APU!$G$1053</definedName>
    <definedName name="_APU26" localSheetId="18">[31]APU!$G$1096</definedName>
    <definedName name="_APU26">[31]APU!$G$1096</definedName>
    <definedName name="_APU27" localSheetId="18">[31]APU!$G$1139</definedName>
    <definedName name="_APU27">[31]APU!$G$1139</definedName>
    <definedName name="_APU28" localSheetId="18">[31]APU!$G$1181</definedName>
    <definedName name="_APU28">[31]APU!$G$1181</definedName>
    <definedName name="_APU3" localSheetId="18">[29]APU!$G$126</definedName>
    <definedName name="_APU3" localSheetId="19">[30]APU!$G$126</definedName>
    <definedName name="_APU3">[29]APU!$G$126</definedName>
    <definedName name="_APU30" localSheetId="18">[31]APU!$G$1267</definedName>
    <definedName name="_APU30">[31]APU!$G$1267</definedName>
    <definedName name="_APU31" localSheetId="18">[31]APU!$G$1353</definedName>
    <definedName name="_APU31">[31]APU!$G$1353</definedName>
    <definedName name="_APU310" localSheetId="6">#REF!</definedName>
    <definedName name="_APU310" localSheetId="7">#REF!</definedName>
    <definedName name="_APU310">#REF!</definedName>
    <definedName name="_APU311" localSheetId="6">#REF!</definedName>
    <definedName name="_APU311" localSheetId="7">#REF!</definedName>
    <definedName name="_APU311">#REF!</definedName>
    <definedName name="_APU312" localSheetId="6">#REF!</definedName>
    <definedName name="_APU312" localSheetId="7">#REF!</definedName>
    <definedName name="_APU312">#REF!</definedName>
    <definedName name="_APU313" localSheetId="6">#REF!</definedName>
    <definedName name="_APU313" localSheetId="7">#REF!</definedName>
    <definedName name="_APU313">#REF!</definedName>
    <definedName name="_APU314" localSheetId="6">#REF!</definedName>
    <definedName name="_APU314" localSheetId="7">#REF!</definedName>
    <definedName name="_APU314">#REF!</definedName>
    <definedName name="_APU315" localSheetId="6">#REF!</definedName>
    <definedName name="_APU315" localSheetId="7">#REF!</definedName>
    <definedName name="_APU315">#REF!</definedName>
    <definedName name="_APU32" localSheetId="6">#REF!</definedName>
    <definedName name="_APU32" localSheetId="7">#REF!</definedName>
    <definedName name="_APU32">#REF!</definedName>
    <definedName name="_APU33" localSheetId="6">#REF!</definedName>
    <definedName name="_APU33" localSheetId="7">#REF!</definedName>
    <definedName name="_APU33">#REF!</definedName>
    <definedName name="_APU34" localSheetId="6">#REF!</definedName>
    <definedName name="_APU34" localSheetId="7">#REF!</definedName>
    <definedName name="_APU34">#REF!</definedName>
    <definedName name="_APU35" localSheetId="6">#REF!</definedName>
    <definedName name="_APU35" localSheetId="7">#REF!</definedName>
    <definedName name="_APU35">#REF!</definedName>
    <definedName name="_APU36" localSheetId="6">#REF!</definedName>
    <definedName name="_APU36" localSheetId="7">#REF!</definedName>
    <definedName name="_APU36">#REF!</definedName>
    <definedName name="_APU37" localSheetId="6">#REF!</definedName>
    <definedName name="_APU37" localSheetId="7">#REF!</definedName>
    <definedName name="_APU37">#REF!</definedName>
    <definedName name="_APU38" localSheetId="18">[29]APU!$G$1734</definedName>
    <definedName name="_APU38" localSheetId="19">[30]APU!$G$1734</definedName>
    <definedName name="_APU38">[29]APU!$G$1734</definedName>
    <definedName name="_APU39" localSheetId="6">#REF!</definedName>
    <definedName name="_APU39" localSheetId="7">#REF!</definedName>
    <definedName name="_APU39">#REF!</definedName>
    <definedName name="_APU4" localSheetId="18">[29]APU!$G$212</definedName>
    <definedName name="_APU4" localSheetId="19">[30]APU!$G$212</definedName>
    <definedName name="_APU4">[29]APU!$G$212</definedName>
    <definedName name="_APU41" localSheetId="18">[29]APU!$G$1863</definedName>
    <definedName name="_APU41" localSheetId="19">[30]APU!$G$1863</definedName>
    <definedName name="_APU41">[29]APU!$G$1863</definedName>
    <definedName name="_APU410" localSheetId="6">#REF!</definedName>
    <definedName name="_APU410" localSheetId="7">#REF!</definedName>
    <definedName name="_APU410">#REF!</definedName>
    <definedName name="_APU411" localSheetId="6">#REF!</definedName>
    <definedName name="_APU411" localSheetId="7">#REF!</definedName>
    <definedName name="_APU411">#REF!</definedName>
    <definedName name="_APU412" localSheetId="6">#REF!</definedName>
    <definedName name="_APU412" localSheetId="7">#REF!</definedName>
    <definedName name="_APU412">#REF!</definedName>
    <definedName name="_APU413" localSheetId="6">#REF!</definedName>
    <definedName name="_APU413" localSheetId="7">#REF!</definedName>
    <definedName name="_APU413">#REF!</definedName>
    <definedName name="_APU414" localSheetId="6">#REF!</definedName>
    <definedName name="_APU414" localSheetId="7">#REF!</definedName>
    <definedName name="_APU414">#REF!</definedName>
    <definedName name="_APU415" localSheetId="6">#REF!</definedName>
    <definedName name="_APU415" localSheetId="7">#REF!</definedName>
    <definedName name="_APU415">#REF!</definedName>
    <definedName name="_APU416" localSheetId="6">#REF!</definedName>
    <definedName name="_APU416" localSheetId="7">#REF!</definedName>
    <definedName name="_APU416">#REF!</definedName>
    <definedName name="_APU417" localSheetId="6">#REF!</definedName>
    <definedName name="_APU417" localSheetId="7">#REF!</definedName>
    <definedName name="_APU417">#REF!</definedName>
    <definedName name="_APU42" localSheetId="18">[29]APU!$G$1906</definedName>
    <definedName name="_APU42" localSheetId="19">[30]APU!$G$1906</definedName>
    <definedName name="_APU42">[29]APU!$G$1906</definedName>
    <definedName name="_APU43" localSheetId="18">[29]APU!$G$1949</definedName>
    <definedName name="_APU43" localSheetId="19">[30]APU!$G$1949</definedName>
    <definedName name="_APU43">[29]APU!$G$1949</definedName>
    <definedName name="_APU44" localSheetId="18">[29]APU!$G$1991</definedName>
    <definedName name="_APU44" localSheetId="19">[30]APU!$G$1991</definedName>
    <definedName name="_APU44">[29]APU!$G$1991</definedName>
    <definedName name="_APU45" localSheetId="18">[29]APU!$G$2032</definedName>
    <definedName name="_APU45" localSheetId="19">[30]APU!$G$2032</definedName>
    <definedName name="_APU45">[29]APU!$G$2032</definedName>
    <definedName name="_APU46" localSheetId="18">[29]APU!$G$2075</definedName>
    <definedName name="_APU46" localSheetId="19">[30]APU!$G$2075</definedName>
    <definedName name="_APU46">[29]APU!$G$2075</definedName>
    <definedName name="_APU465" localSheetId="6">[32]!absc</definedName>
    <definedName name="_APU465" localSheetId="7">[32]!absc</definedName>
    <definedName name="_APU465" localSheetId="13">[32]!absc</definedName>
    <definedName name="_APU465" localSheetId="15">[32]!absc</definedName>
    <definedName name="_APU465">[32]!absc</definedName>
    <definedName name="_APU47" localSheetId="18">[29]APU!$G$2117</definedName>
    <definedName name="_APU47" localSheetId="19">[30]APU!$G$2117</definedName>
    <definedName name="_APU47">[29]APU!$G$2117</definedName>
    <definedName name="_APU48" localSheetId="18">[29]APU!$G$2159</definedName>
    <definedName name="_APU48" localSheetId="19">[30]APU!$G$2159</definedName>
    <definedName name="_APU48">[29]APU!$G$2159</definedName>
    <definedName name="_APU49" localSheetId="18">[29]APU!$G$2201</definedName>
    <definedName name="_APU49" localSheetId="19">[30]APU!$G$2201</definedName>
    <definedName name="_APU49">[29]APU!$G$2201</definedName>
    <definedName name="_APU5" localSheetId="18">[29]APU!$G$253</definedName>
    <definedName name="_APU5" localSheetId="19">[30]APU!$G$253</definedName>
    <definedName name="_APU5">[29]APU!$G$253</definedName>
    <definedName name="_APU51" localSheetId="6">#REF!</definedName>
    <definedName name="_APU51" localSheetId="7">#REF!</definedName>
    <definedName name="_APU51">#REF!</definedName>
    <definedName name="_APU510" localSheetId="6">#REF!</definedName>
    <definedName name="_APU510" localSheetId="7">#REF!</definedName>
    <definedName name="_APU510">#REF!</definedName>
    <definedName name="_APU511" localSheetId="6">#REF!</definedName>
    <definedName name="_APU511" localSheetId="7">#REF!</definedName>
    <definedName name="_APU511">#REF!</definedName>
    <definedName name="_APU512" localSheetId="6">#REF!</definedName>
    <definedName name="_APU512" localSheetId="7">#REF!</definedName>
    <definedName name="_APU512">#REF!</definedName>
    <definedName name="_APU513" localSheetId="6">#REF!</definedName>
    <definedName name="_APU513" localSheetId="7">#REF!</definedName>
    <definedName name="_APU513">#REF!</definedName>
    <definedName name="_APU514" localSheetId="6">#REF!</definedName>
    <definedName name="_APU514" localSheetId="7">#REF!</definedName>
    <definedName name="_APU514">#REF!</definedName>
    <definedName name="_APU515" localSheetId="6">#REF!</definedName>
    <definedName name="_APU515" localSheetId="7">#REF!</definedName>
    <definedName name="_APU515">#REF!</definedName>
    <definedName name="_APU516" localSheetId="6">#REF!</definedName>
    <definedName name="_APU516" localSheetId="7">#REF!</definedName>
    <definedName name="_APU516">#REF!</definedName>
    <definedName name="_APU517" localSheetId="6">#REF!</definedName>
    <definedName name="_APU517" localSheetId="7">#REF!</definedName>
    <definedName name="_APU517">#REF!</definedName>
    <definedName name="_APU518" localSheetId="6">#REF!</definedName>
    <definedName name="_APU518" localSheetId="7">#REF!</definedName>
    <definedName name="_APU518">#REF!</definedName>
    <definedName name="_APU519" localSheetId="6">#REF!</definedName>
    <definedName name="_APU519" localSheetId="7">#REF!</definedName>
    <definedName name="_APU519">#REF!</definedName>
    <definedName name="_APU52" localSheetId="18">[29]APU!$G$2326</definedName>
    <definedName name="_APU52" localSheetId="19">[30]APU!$G$2326</definedName>
    <definedName name="_APU52">[29]APU!$G$2326</definedName>
    <definedName name="_APU520" localSheetId="6">#REF!</definedName>
    <definedName name="_APU520" localSheetId="7">#REF!</definedName>
    <definedName name="_APU520">#REF!</definedName>
    <definedName name="_APU521" localSheetId="6">#REF!</definedName>
    <definedName name="_APU521" localSheetId="7">#REF!</definedName>
    <definedName name="_APU521">#REF!</definedName>
    <definedName name="_APU522" localSheetId="6">#REF!</definedName>
    <definedName name="_APU522" localSheetId="7">#REF!</definedName>
    <definedName name="_APU522">#REF!</definedName>
    <definedName name="_APU523" localSheetId="6">#REF!</definedName>
    <definedName name="_APU523" localSheetId="7">#REF!</definedName>
    <definedName name="_APU523">#REF!</definedName>
    <definedName name="_APU524" localSheetId="6">#REF!</definedName>
    <definedName name="_APU524" localSheetId="7">#REF!</definedName>
    <definedName name="_APU524">#REF!</definedName>
    <definedName name="_APU525" localSheetId="6">#REF!</definedName>
    <definedName name="_APU525" localSheetId="7">#REF!</definedName>
    <definedName name="_APU525">#REF!</definedName>
    <definedName name="_APU526" localSheetId="6">#REF!</definedName>
    <definedName name="_APU526" localSheetId="7">#REF!</definedName>
    <definedName name="_APU526">#REF!</definedName>
    <definedName name="_APU527" localSheetId="6">#REF!</definedName>
    <definedName name="_APU527" localSheetId="7">#REF!</definedName>
    <definedName name="_APU527">#REF!</definedName>
    <definedName name="_APU528" localSheetId="6">#REF!</definedName>
    <definedName name="_APU528" localSheetId="7">#REF!</definedName>
    <definedName name="_APU528">#REF!</definedName>
    <definedName name="_APU529" localSheetId="6">#REF!</definedName>
    <definedName name="_APU529" localSheetId="7">#REF!</definedName>
    <definedName name="_APU529">#REF!</definedName>
    <definedName name="_APU53" localSheetId="18">[29]APU!$G$2367</definedName>
    <definedName name="_APU53" localSheetId="19">[30]APU!$G$2367</definedName>
    <definedName name="_APU53">[29]APU!$G$2367</definedName>
    <definedName name="_APU530" localSheetId="6">#REF!</definedName>
    <definedName name="_APU530" localSheetId="7">#REF!</definedName>
    <definedName name="_APU530">#REF!</definedName>
    <definedName name="_APU531" localSheetId="6">#REF!</definedName>
    <definedName name="_APU531" localSheetId="7">#REF!</definedName>
    <definedName name="_APU531">#REF!</definedName>
    <definedName name="_APU532" localSheetId="6">#REF!</definedName>
    <definedName name="_APU532" localSheetId="7">#REF!</definedName>
    <definedName name="_APU532">#REF!</definedName>
    <definedName name="_APU533" localSheetId="6">#REF!</definedName>
    <definedName name="_APU533" localSheetId="7">#REF!</definedName>
    <definedName name="_APU533">#REF!</definedName>
    <definedName name="_APU54" localSheetId="18">[29]APU!$G$2409</definedName>
    <definedName name="_APU54" localSheetId="19">[30]APU!$G$2409</definedName>
    <definedName name="_APU54">[29]APU!$G$2409</definedName>
    <definedName name="_APU55" localSheetId="6">#REF!</definedName>
    <definedName name="_APU55" localSheetId="7">#REF!</definedName>
    <definedName name="_APU55">#REF!</definedName>
    <definedName name="_APU56" localSheetId="6">#REF!</definedName>
    <definedName name="_APU56" localSheetId="7">#REF!</definedName>
    <definedName name="_APU56">#REF!</definedName>
    <definedName name="_APU57" localSheetId="6">#REF!</definedName>
    <definedName name="_APU57" localSheetId="7">#REF!</definedName>
    <definedName name="_APU57">#REF!</definedName>
    <definedName name="_APU58" localSheetId="6">#REF!</definedName>
    <definedName name="_APU58" localSheetId="7">#REF!</definedName>
    <definedName name="_APU58">#REF!</definedName>
    <definedName name="_APU59" localSheetId="18">[29]APU!$G$2620</definedName>
    <definedName name="_APU59" localSheetId="19">[30]APU!$G$2620</definedName>
    <definedName name="_APU59">[29]APU!$G$2620</definedName>
    <definedName name="_APU6" localSheetId="18">[29]APU!$G$292</definedName>
    <definedName name="_APU6" localSheetId="19">[30]APU!$G$292</definedName>
    <definedName name="_APU6">[29]APU!$G$292</definedName>
    <definedName name="_APU60" localSheetId="18">[29]APU!$G$2662</definedName>
    <definedName name="_APU60" localSheetId="19">[30]APU!$G$2662</definedName>
    <definedName name="_APU60">[29]APU!$G$2662</definedName>
    <definedName name="_APU61" localSheetId="18">[29]APU!$G$2706</definedName>
    <definedName name="_APU61" localSheetId="19">[30]APU!$G$2706</definedName>
    <definedName name="_APU61">[29]APU!$G$2706</definedName>
    <definedName name="_APU610" localSheetId="6">#REF!</definedName>
    <definedName name="_APU610" localSheetId="7">#REF!</definedName>
    <definedName name="_APU610">#REF!</definedName>
    <definedName name="_APU611" localSheetId="6">#REF!</definedName>
    <definedName name="_APU611" localSheetId="7">#REF!</definedName>
    <definedName name="_APU611">#REF!</definedName>
    <definedName name="_APU612" localSheetId="6">#REF!</definedName>
    <definedName name="_APU612" localSheetId="7">#REF!</definedName>
    <definedName name="_APU612">#REF!</definedName>
    <definedName name="_APU613" localSheetId="6">#REF!</definedName>
    <definedName name="_APU613" localSheetId="7">#REF!</definedName>
    <definedName name="_APU613">#REF!</definedName>
    <definedName name="_APU614" localSheetId="6">#REF!</definedName>
    <definedName name="_APU614" localSheetId="7">#REF!</definedName>
    <definedName name="_APU614">#REF!</definedName>
    <definedName name="_APU62" localSheetId="6">#REF!</definedName>
    <definedName name="_APU62" localSheetId="7">#REF!</definedName>
    <definedName name="_APU62">#REF!</definedName>
    <definedName name="_APU63" localSheetId="6">#REF!</definedName>
    <definedName name="_APU63" localSheetId="7">#REF!</definedName>
    <definedName name="_APU63">#REF!</definedName>
    <definedName name="_APU64" localSheetId="18">[29]APU!$G$2828</definedName>
    <definedName name="_APU64" localSheetId="19">[30]APU!$G$2828</definedName>
    <definedName name="_APU64">[29]APU!$G$2828</definedName>
    <definedName name="_APU65" localSheetId="18">[29]APU!$G$2870</definedName>
    <definedName name="_APU65" localSheetId="19">[30]APU!$G$2870</definedName>
    <definedName name="_APU65">[29]APU!$G$2870</definedName>
    <definedName name="_APU66" localSheetId="18">[29]APU!$G$2911</definedName>
    <definedName name="_APU66" localSheetId="19">[30]APU!$G$2911</definedName>
    <definedName name="_APU66">[29]APU!$G$2911</definedName>
    <definedName name="_APU67" localSheetId="6">#REF!</definedName>
    <definedName name="_APU67" localSheetId="7">#REF!</definedName>
    <definedName name="_APU67">#REF!</definedName>
    <definedName name="_APU68" localSheetId="6">#REF!</definedName>
    <definedName name="_APU68" localSheetId="7">#REF!</definedName>
    <definedName name="_APU68">#REF!</definedName>
    <definedName name="_APU69" localSheetId="6">#REF!</definedName>
    <definedName name="_APU69" localSheetId="7">#REF!</definedName>
    <definedName name="_APU69">#REF!</definedName>
    <definedName name="_APU7" localSheetId="18">[29]APU!$G$334</definedName>
    <definedName name="_APU7" localSheetId="19">[30]APU!$G$334</definedName>
    <definedName name="_APU7">[29]APU!$G$334</definedName>
    <definedName name="_APU71" localSheetId="6">#REF!</definedName>
    <definedName name="_APU71" localSheetId="7">#REF!</definedName>
    <definedName name="_APU71">#REF!</definedName>
    <definedName name="_APU72" localSheetId="18">[29]APU!$G$3173</definedName>
    <definedName name="_APU72" localSheetId="19">[30]APU!$G$3173</definedName>
    <definedName name="_APU72">[29]APU!$G$3173</definedName>
    <definedName name="_APU73" localSheetId="6">#REF!</definedName>
    <definedName name="_APU73" localSheetId="7">#REF!</definedName>
    <definedName name="_APU73">#REF!</definedName>
    <definedName name="_APU74" localSheetId="18">[31]APU!$G$3251</definedName>
    <definedName name="_APU74">[31]APU!$G$3251</definedName>
    <definedName name="_APU75" localSheetId="18">[29]APU!$G$3290</definedName>
    <definedName name="_APU75" localSheetId="19">[30]APU!$G$3290</definedName>
    <definedName name="_APU75">[29]APU!$G$3290</definedName>
    <definedName name="_APU76" localSheetId="18">[31]APU!$G$3329</definedName>
    <definedName name="_APU76">[31]APU!$G$3329</definedName>
    <definedName name="_APU77" localSheetId="18">[29]APU!$G$169</definedName>
    <definedName name="_APU77" localSheetId="19">[30]APU!$G$169</definedName>
    <definedName name="_APU77">[29]APU!$G$169</definedName>
    <definedName name="_APU78" localSheetId="18">[29]APU!$G$1012</definedName>
    <definedName name="_APU78" localSheetId="19">[30]APU!$G$1012</definedName>
    <definedName name="_APU78">[29]APU!$G$1012</definedName>
    <definedName name="_apu79" localSheetId="18">[31]APU!$G$1310</definedName>
    <definedName name="_apu79">[31]APU!$G$1310</definedName>
    <definedName name="_APU8" localSheetId="18">[29]APU!$G$376</definedName>
    <definedName name="_APU8" localSheetId="19">[30]APU!$G$376</definedName>
    <definedName name="_APU8">[29]APU!$G$376</definedName>
    <definedName name="_APU80" localSheetId="18">[29]APU!$G$3411</definedName>
    <definedName name="_APU80" localSheetId="19">[30]APU!$G$3411</definedName>
    <definedName name="_APU80">[29]APU!$G$3411</definedName>
    <definedName name="_APU81" localSheetId="18">[29]APU!$G$3454</definedName>
    <definedName name="_APU81" localSheetId="19">[30]APU!$G$3454</definedName>
    <definedName name="_APU81">[29]APU!$G$3454</definedName>
    <definedName name="_APU810" localSheetId="6">#REF!</definedName>
    <definedName name="_APU810" localSheetId="7">#REF!</definedName>
    <definedName name="_APU810">#REF!</definedName>
    <definedName name="_APU811" localSheetId="6">#REF!</definedName>
    <definedName name="_APU811" localSheetId="7">#REF!</definedName>
    <definedName name="_APU811">#REF!</definedName>
    <definedName name="_APU812" localSheetId="6">#REF!</definedName>
    <definedName name="_APU812" localSheetId="7">#REF!</definedName>
    <definedName name="_APU812">#REF!</definedName>
    <definedName name="_APU813" localSheetId="6">#REF!</definedName>
    <definedName name="_APU813" localSheetId="7">#REF!</definedName>
    <definedName name="_APU813">#REF!</definedName>
    <definedName name="_APU814" localSheetId="6">#REF!</definedName>
    <definedName name="_APU814" localSheetId="7">#REF!</definedName>
    <definedName name="_APU814">#REF!</definedName>
    <definedName name="_APU82" localSheetId="18">[29]APU!$G$3496</definedName>
    <definedName name="_APU82" localSheetId="19">[30]APU!$G$3496</definedName>
    <definedName name="_APU82">[29]APU!$G$3496</definedName>
    <definedName name="_APU83" localSheetId="18">[29]APU!$G$3538</definedName>
    <definedName name="_APU83" localSheetId="19">[30]APU!$G$3538</definedName>
    <definedName name="_APU83">[29]APU!$G$3538</definedName>
    <definedName name="_APU84" localSheetId="18">[29]APU!$G$3622</definedName>
    <definedName name="_APU84" localSheetId="19">[30]APU!$G$3622</definedName>
    <definedName name="_APU84">[29]APU!$G$3622</definedName>
    <definedName name="_APU85" localSheetId="18">[29]APU!$G$3580</definedName>
    <definedName name="_APU85" localSheetId="19">[30]APU!$G$3580</definedName>
    <definedName name="_APU85">[29]APU!$G$3580</definedName>
    <definedName name="_APU86" localSheetId="18">[31]APU!$G$3368</definedName>
    <definedName name="_APU86">[31]APU!$G$3368</definedName>
    <definedName name="_APU87" localSheetId="6">#REF!</definedName>
    <definedName name="_APU87" localSheetId="7">#REF!</definedName>
    <definedName name="_APU87">#REF!</definedName>
    <definedName name="_APU88" localSheetId="6">#REF!</definedName>
    <definedName name="_APU88" localSheetId="7">#REF!</definedName>
    <definedName name="_APU88">#REF!</definedName>
    <definedName name="_APU89" localSheetId="6">#REF!</definedName>
    <definedName name="_APU89" localSheetId="7">#REF!</definedName>
    <definedName name="_APU89">#REF!</definedName>
    <definedName name="_APU9" localSheetId="18">[29]APU!$G$457</definedName>
    <definedName name="_APU9" localSheetId="19">[30]APU!$G$457</definedName>
    <definedName name="_APU9">[29]APU!$G$457</definedName>
    <definedName name="_APU91" localSheetId="6">#REF!</definedName>
    <definedName name="_APU91" localSheetId="7">#REF!</definedName>
    <definedName name="_APU91">#REF!</definedName>
    <definedName name="_APU910" localSheetId="6">#REF!</definedName>
    <definedName name="_APU910" localSheetId="7">#REF!</definedName>
    <definedName name="_APU910">#REF!</definedName>
    <definedName name="_APU911" localSheetId="6">#REF!</definedName>
    <definedName name="_APU911" localSheetId="7">#REF!</definedName>
    <definedName name="_APU911">#REF!</definedName>
    <definedName name="_APU912" localSheetId="6">#REF!</definedName>
    <definedName name="_APU912" localSheetId="7">#REF!</definedName>
    <definedName name="_APU912">#REF!</definedName>
    <definedName name="_APU913" localSheetId="6">#REF!</definedName>
    <definedName name="_APU913" localSheetId="7">#REF!</definedName>
    <definedName name="_APU913">#REF!</definedName>
    <definedName name="_APU914" localSheetId="6">#REF!</definedName>
    <definedName name="_APU914" localSheetId="7">#REF!</definedName>
    <definedName name="_APU914">#REF!</definedName>
    <definedName name="_APU915" localSheetId="6">#REF!</definedName>
    <definedName name="_APU915" localSheetId="7">#REF!</definedName>
    <definedName name="_APU915">#REF!</definedName>
    <definedName name="_APU92" localSheetId="6">#REF!</definedName>
    <definedName name="_APU92" localSheetId="7">#REF!</definedName>
    <definedName name="_APU92">#REF!</definedName>
    <definedName name="_APU93" localSheetId="6">#REF!</definedName>
    <definedName name="_APU93" localSheetId="7">#REF!</definedName>
    <definedName name="_APU93">#REF!</definedName>
    <definedName name="_APU94" localSheetId="6">#REF!</definedName>
    <definedName name="_APU94" localSheetId="7">#REF!</definedName>
    <definedName name="_APU94">#REF!</definedName>
    <definedName name="_APU95" localSheetId="6">#REF!</definedName>
    <definedName name="_APU95" localSheetId="7">#REF!</definedName>
    <definedName name="_APU95">#REF!</definedName>
    <definedName name="_APU96" localSheetId="6">#REF!</definedName>
    <definedName name="_APU96" localSheetId="7">#REF!</definedName>
    <definedName name="_APU96">#REF!</definedName>
    <definedName name="_APU97" localSheetId="6">#REF!</definedName>
    <definedName name="_APU97" localSheetId="7">#REF!</definedName>
    <definedName name="_APU97">#REF!</definedName>
    <definedName name="_APU98" localSheetId="6">#REF!</definedName>
    <definedName name="_APU98" localSheetId="7">#REF!</definedName>
    <definedName name="_APU98">#REF!</definedName>
    <definedName name="_APU99" localSheetId="6">#REF!</definedName>
    <definedName name="_APU99" localSheetId="7">#REF!</definedName>
    <definedName name="_APU99">#REF!</definedName>
    <definedName name="_B104067" localSheetId="6">#REF!</definedName>
    <definedName name="_B104067" localSheetId="7">#REF!</definedName>
    <definedName name="_B104067">#REF!</definedName>
    <definedName name="_B104068" localSheetId="6">#REF!</definedName>
    <definedName name="_B104068" localSheetId="7">#REF!</definedName>
    <definedName name="_B104068">#REF!</definedName>
    <definedName name="_B1040681" localSheetId="6">#REF!</definedName>
    <definedName name="_B1040681" localSheetId="7">#REF!</definedName>
    <definedName name="_B1040681">#REF!</definedName>
    <definedName name="_b2" localSheetId="10" hidden="1">{"TAB1",#N/A,TRUE,"GENERAL";"TAB2",#N/A,TRUE,"GENERAL";"TAB3",#N/A,TRUE,"GENERAL";"TAB4",#N/A,TRUE,"GENERAL";"TAB5",#N/A,TRUE,"GENERAL"}</definedName>
    <definedName name="_b2" localSheetId="18"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9"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18"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9"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18"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9"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18"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9"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18"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9"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18"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9"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18"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9" hidden="1">{"via1",#N/A,TRUE,"general";"via2",#N/A,TRUE,"general";"via3",#N/A,TRUE,"general"}</definedName>
    <definedName name="_b8" hidden="1">{"via1",#N/A,TRUE,"general";"via2",#N/A,TRUE,"general";"via3",#N/A,TRUE,"general"}</definedName>
    <definedName name="_B93008" localSheetId="6">#REF!</definedName>
    <definedName name="_B93008" localSheetId="7">#REF!</definedName>
    <definedName name="_B93008">#REF!</definedName>
    <definedName name="_B93009" localSheetId="6">#REF!</definedName>
    <definedName name="_B93009" localSheetId="7">#REF!</definedName>
    <definedName name="_B93009">#REF!</definedName>
    <definedName name="_bb9" localSheetId="10" hidden="1">{"TAB1",#N/A,TRUE,"GENERAL";"TAB2",#N/A,TRUE,"GENERAL";"TAB3",#N/A,TRUE,"GENERAL";"TAB4",#N/A,TRUE,"GENERAL";"TAB5",#N/A,TRUE,"GENERAL"}</definedName>
    <definedName name="_bb9" localSheetId="18"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9"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9" hidden="1">{"TAB1",#N/A,TRUE,"GENERAL";"TAB2",#N/A,TRUE,"GENERAL";"TAB3",#N/A,TRUE,"GENERAL";"TAB4",#N/A,TRUE,"GENERAL";"TAB5",#N/A,TRUE,"GENERAL"}</definedName>
    <definedName name="_bgb5" hidden="1">{"TAB1",#N/A,TRUE,"GENERAL";"TAB2",#N/A,TRUE,"GENERAL";"TAB3",#N/A,TRUE,"GENERAL";"TAB4",#N/A,TRUE,"GENERAL";"TAB5",#N/A,TRUE,"GENERAL"}</definedName>
    <definedName name="_BGC1" localSheetId="18">[28]INV!$A$5:$D$8</definedName>
    <definedName name="_BGC1">[28]INV!$A$5:$D$8</definedName>
    <definedName name="_BGC3" localSheetId="18">[28]INV!$F$5:$I$8</definedName>
    <definedName name="_BGC3">[28]INV!$F$5:$I$8</definedName>
    <definedName name="_BGC5" localSheetId="18">[28]INV!$K$5:$N$8</definedName>
    <definedName name="_BGC5">[28]INV!$K$5:$N$8</definedName>
    <definedName name="_CAC1" localSheetId="18">[28]INV!$A$19:$D$22</definedName>
    <definedName name="_CAC1">[28]INV!$A$19:$D$22</definedName>
    <definedName name="_CAC3" localSheetId="18">[28]INV!$F$19:$I$22</definedName>
    <definedName name="_CAC3">[28]INV!$F$19:$I$22</definedName>
    <definedName name="_CAC5" localSheetId="18">[28]INV!$K$19:$N$22</definedName>
    <definedName name="_CAC5">[28]INV!$K$19:$N$22</definedName>
    <definedName name="_CAP1" localSheetId="6">#REF!</definedName>
    <definedName name="_CAP1" localSheetId="7">#REF!</definedName>
    <definedName name="_CAP1">#REF!</definedName>
    <definedName name="_CAP10" localSheetId="6">#REF!</definedName>
    <definedName name="_CAP10" localSheetId="7">#REF!</definedName>
    <definedName name="_CAP10">#REF!</definedName>
    <definedName name="_CAP11" localSheetId="6">#REF!</definedName>
    <definedName name="_CAP11" localSheetId="7">#REF!</definedName>
    <definedName name="_CAP11">#REF!</definedName>
    <definedName name="_CAP12" localSheetId="6">#REF!</definedName>
    <definedName name="_CAP12" localSheetId="7">#REF!</definedName>
    <definedName name="_CAP12">#REF!</definedName>
    <definedName name="_CAP13" localSheetId="6">#REF!</definedName>
    <definedName name="_CAP13" localSheetId="7">#REF!</definedName>
    <definedName name="_CAP13">#REF!</definedName>
    <definedName name="_CAP14" localSheetId="6">#REF!</definedName>
    <definedName name="_CAP14" localSheetId="7">#REF!</definedName>
    <definedName name="_CAP14">#REF!</definedName>
    <definedName name="_CAP15" localSheetId="6">#REF!</definedName>
    <definedName name="_CAP15" localSheetId="7">#REF!</definedName>
    <definedName name="_CAP15">#REF!</definedName>
    <definedName name="_CAP16" localSheetId="6">#REF!</definedName>
    <definedName name="_CAP16" localSheetId="7">#REF!</definedName>
    <definedName name="_CAP16">#REF!</definedName>
    <definedName name="_CAP17" localSheetId="6">#REF!</definedName>
    <definedName name="_CAP17" localSheetId="7">#REF!</definedName>
    <definedName name="_CAP17">#REF!</definedName>
    <definedName name="_CAP18" localSheetId="6">#REF!</definedName>
    <definedName name="_CAP18" localSheetId="7">#REF!</definedName>
    <definedName name="_CAP18">#REF!</definedName>
    <definedName name="_CAP19" localSheetId="6">#REF!</definedName>
    <definedName name="_CAP19" localSheetId="7">#REF!</definedName>
    <definedName name="_CAP19">#REF!</definedName>
    <definedName name="_CAP2" localSheetId="6">#REF!</definedName>
    <definedName name="_CAP2" localSheetId="7">#REF!</definedName>
    <definedName name="_CAP2">#REF!</definedName>
    <definedName name="_CAP20" localSheetId="6">#REF!</definedName>
    <definedName name="_CAP20" localSheetId="7">#REF!</definedName>
    <definedName name="_CAP20">#REF!</definedName>
    <definedName name="_CAP3" localSheetId="6">#REF!</definedName>
    <definedName name="_CAP3" localSheetId="7">#REF!</definedName>
    <definedName name="_CAP3">#REF!</definedName>
    <definedName name="_CAP4" localSheetId="6">#REF!</definedName>
    <definedName name="_CAP4" localSheetId="7">#REF!</definedName>
    <definedName name="_CAP4">#REF!</definedName>
    <definedName name="_CAP5" localSheetId="6">#REF!</definedName>
    <definedName name="_CAP5" localSheetId="7">#REF!</definedName>
    <definedName name="_CAP5">#REF!</definedName>
    <definedName name="_CAP6" localSheetId="6">#REF!</definedName>
    <definedName name="_CAP6" localSheetId="7">#REF!</definedName>
    <definedName name="_CAP6">#REF!</definedName>
    <definedName name="_CAP7" localSheetId="6">#REF!</definedName>
    <definedName name="_CAP7" localSheetId="7">#REF!</definedName>
    <definedName name="_CAP7">#REF!</definedName>
    <definedName name="_CAP8" localSheetId="6">#REF!</definedName>
    <definedName name="_CAP8" localSheetId="7">#REF!</definedName>
    <definedName name="_CAP8">#REF!</definedName>
    <definedName name="_CAP9" localSheetId="6">#REF!</definedName>
    <definedName name="_CAP9" localSheetId="7">#REF!</definedName>
    <definedName name="_CAP9">#REF!</definedName>
    <definedName name="_Cod1">#N/A</definedName>
    <definedName name="_CON123" localSheetId="18">'[8]Base Datos'!$B$8</definedName>
    <definedName name="_CON123" localSheetId="19">'[9]Base Datos'!$B$8</definedName>
    <definedName name="_CON123">'[8]Base Datos'!$B$8</definedName>
    <definedName name="_CON2200" localSheetId="6">#REF!</definedName>
    <definedName name="_CON2200" localSheetId="7">#REF!</definedName>
    <definedName name="_CON2200" localSheetId="10">#REF!</definedName>
    <definedName name="_CON2200" localSheetId="18">#REF!</definedName>
    <definedName name="_CON2200" localSheetId="19">#REF!</definedName>
    <definedName name="_CON2200">#REF!</definedName>
    <definedName name="_CON2500" localSheetId="6">#REF!</definedName>
    <definedName name="_CON2500" localSheetId="7">#REF!</definedName>
    <definedName name="_CON2500" localSheetId="10">#REF!</definedName>
    <definedName name="_CON2500" localSheetId="18">#REF!</definedName>
    <definedName name="_CON2500" localSheetId="19">#REF!</definedName>
    <definedName name="_CON2500">#REF!</definedName>
    <definedName name="_con3000" localSheetId="6">#REF!</definedName>
    <definedName name="_con3000" localSheetId="7">#REF!</definedName>
    <definedName name="_con3000" localSheetId="10">#REF!</definedName>
    <definedName name="_con3000" localSheetId="18">#REF!</definedName>
    <definedName name="_con3000" localSheetId="19">#REF!</definedName>
    <definedName name="_con3000">#REF!</definedName>
    <definedName name="_D128899" localSheetId="6">#REF!</definedName>
    <definedName name="_D128899" localSheetId="7">#REF!</definedName>
    <definedName name="_D128899">#REF!</definedName>
    <definedName name="_D128900" localSheetId="6">#REF!</definedName>
    <definedName name="_D128900" localSheetId="7">#REF!</definedName>
    <definedName name="_D128900">#REF!</definedName>
    <definedName name="_d129000" localSheetId="6">#REF!</definedName>
    <definedName name="_d129000" localSheetId="7">#REF!</definedName>
    <definedName name="_d129000">#REF!</definedName>
    <definedName name="_D77032" localSheetId="6">#REF!</definedName>
    <definedName name="_D77032" localSheetId="7">#REF!</definedName>
    <definedName name="_D77032">#REF!</definedName>
    <definedName name="_d77033" localSheetId="6">#REF!</definedName>
    <definedName name="_d77033" localSheetId="7">#REF!</definedName>
    <definedName name="_d77033">#REF!</definedName>
    <definedName name="_D770333" localSheetId="6">#REF!</definedName>
    <definedName name="_D770333" localSheetId="7">#REF!</definedName>
    <definedName name="_D770333">#REF!</definedName>
    <definedName name="_EQP1" localSheetId="18">'[19]Base Datos'!$B$20</definedName>
    <definedName name="_EQP1" localSheetId="19">'[20]Base Datos'!$B$20</definedName>
    <definedName name="_EQP1">'[19]Base Datos'!$B$20</definedName>
    <definedName name="_EQP10" localSheetId="18">'[19]Base Datos'!$B$29</definedName>
    <definedName name="_EQP10" localSheetId="19">'[20]Base Datos'!$B$29</definedName>
    <definedName name="_EQP10">'[19]Base Datos'!$B$29</definedName>
    <definedName name="_EQP11" localSheetId="18">'[19]Base Datos'!$B$30</definedName>
    <definedName name="_EQP11" localSheetId="19">'[20]Base Datos'!$B$30</definedName>
    <definedName name="_EQP11">'[19]Base Datos'!$B$30</definedName>
    <definedName name="_EQP12" localSheetId="18">'[19]Base Datos'!$B$31</definedName>
    <definedName name="_EQP12" localSheetId="19">'[20]Base Datos'!$B$31</definedName>
    <definedName name="_EQP12">'[19]Base Datos'!$B$31</definedName>
    <definedName name="_EQP13" localSheetId="18">'[19]Base Datos'!$B$32</definedName>
    <definedName name="_EQP13" localSheetId="19">'[20]Base Datos'!$B$32</definedName>
    <definedName name="_EQP13">'[19]Base Datos'!$B$32</definedName>
    <definedName name="_EQP14" localSheetId="18">'[19]Base Datos'!$B$33</definedName>
    <definedName name="_EQP14" localSheetId="19">'[20]Base Datos'!$B$33</definedName>
    <definedName name="_EQP14">'[19]Base Datos'!$B$33</definedName>
    <definedName name="_EQP15" localSheetId="18">'[19]Base Datos'!$B$34</definedName>
    <definedName name="_EQP15" localSheetId="19">'[20]Base Datos'!$B$34</definedName>
    <definedName name="_EQP15">'[19]Base Datos'!$B$34</definedName>
    <definedName name="_EQP16" localSheetId="18">'[19]Base Datos'!$B$35</definedName>
    <definedName name="_EQP16" localSheetId="19">'[20]Base Datos'!$B$35</definedName>
    <definedName name="_EQP16">'[19]Base Datos'!$B$35</definedName>
    <definedName name="_EQP17" localSheetId="18">'[19]Base Datos'!$B$36</definedName>
    <definedName name="_EQP17" localSheetId="19">'[20]Base Datos'!$B$36</definedName>
    <definedName name="_EQP17">'[19]Base Datos'!$B$36</definedName>
    <definedName name="_EQP18" localSheetId="18">'[19]Base Datos'!$B$37</definedName>
    <definedName name="_EQP18" localSheetId="19">'[20]Base Datos'!$B$37</definedName>
    <definedName name="_EQP18">'[19]Base Datos'!$B$37</definedName>
    <definedName name="_EQP19" localSheetId="18">'[19]Base Datos'!$B$38</definedName>
    <definedName name="_EQP19" localSheetId="19">'[20]Base Datos'!$B$38</definedName>
    <definedName name="_EQP19">'[19]Base Datos'!$B$38</definedName>
    <definedName name="_EQP2" localSheetId="18">'[19]Base Datos'!$B$21</definedName>
    <definedName name="_EQP2" localSheetId="19">'[20]Base Datos'!$B$21</definedName>
    <definedName name="_EQP2">'[19]Base Datos'!$B$21</definedName>
    <definedName name="_EQP20" localSheetId="18">'[19]Base Datos'!$B$39</definedName>
    <definedName name="_EQP20" localSheetId="19">'[20]Base Datos'!$B$39</definedName>
    <definedName name="_EQP20">'[19]Base Datos'!$B$39</definedName>
    <definedName name="_EQP3" localSheetId="18">'[19]Base Datos'!$B$22</definedName>
    <definedName name="_EQP3" localSheetId="19">'[20]Base Datos'!$B$22</definedName>
    <definedName name="_EQP3">'[19]Base Datos'!$B$22</definedName>
    <definedName name="_EQP4" localSheetId="18">'[19]Base Datos'!$B$23</definedName>
    <definedName name="_EQP4" localSheetId="19">'[20]Base Datos'!$B$23</definedName>
    <definedName name="_EQP4">'[19]Base Datos'!$B$23</definedName>
    <definedName name="_EQP5" localSheetId="18">'[19]Base Datos'!$B$24</definedName>
    <definedName name="_EQP5" localSheetId="19">'[20]Base Datos'!$B$24</definedName>
    <definedName name="_EQP5">'[19]Base Datos'!$B$24</definedName>
    <definedName name="_EQP6" localSheetId="18">'[19]Base Datos'!$B$25</definedName>
    <definedName name="_EQP6" localSheetId="19">'[20]Base Datos'!$B$25</definedName>
    <definedName name="_EQP6">'[19]Base Datos'!$B$25</definedName>
    <definedName name="_EQP7" localSheetId="18">'[19]Base Datos'!$B$26</definedName>
    <definedName name="_EQP7" localSheetId="19">'[20]Base Datos'!$B$26</definedName>
    <definedName name="_EQP7">'[19]Base Datos'!$B$26</definedName>
    <definedName name="_EQP8" localSheetId="18">'[19]Base Datos'!$B$27</definedName>
    <definedName name="_EQP8" localSheetId="19">'[20]Base Datos'!$B$27</definedName>
    <definedName name="_EQP8">'[19]Base Datos'!$B$27</definedName>
    <definedName name="_EQP9" localSheetId="18">'[19]Base Datos'!$B$28</definedName>
    <definedName name="_EQP9" localSheetId="19">'[20]Base Datos'!$B$28</definedName>
    <definedName name="_EQP9">'[19]Base Datos'!$B$28</definedName>
    <definedName name="_EST1" localSheetId="6">#REF!</definedName>
    <definedName name="_EST1" localSheetId="7">#REF!</definedName>
    <definedName name="_EST1" localSheetId="10">#REF!</definedName>
    <definedName name="_EST1" localSheetId="18">#REF!</definedName>
    <definedName name="_EST1" localSheetId="19">#REF!</definedName>
    <definedName name="_EST1">#REF!</definedName>
    <definedName name="_EST10" localSheetId="6">#REF!</definedName>
    <definedName name="_EST10" localSheetId="7">#REF!</definedName>
    <definedName name="_EST10" localSheetId="10">#REF!</definedName>
    <definedName name="_EST10" localSheetId="18">#REF!</definedName>
    <definedName name="_EST10" localSheetId="19">#REF!</definedName>
    <definedName name="_EST10">#REF!</definedName>
    <definedName name="_EST11" localSheetId="6">#REF!</definedName>
    <definedName name="_EST11" localSheetId="7">#REF!</definedName>
    <definedName name="_EST11" localSheetId="10">#REF!</definedName>
    <definedName name="_EST11" localSheetId="18">#REF!</definedName>
    <definedName name="_EST11" localSheetId="19">#REF!</definedName>
    <definedName name="_EST11">#REF!</definedName>
    <definedName name="_EST12" localSheetId="6">#REF!</definedName>
    <definedName name="_EST12" localSheetId="7">#REF!</definedName>
    <definedName name="_EST12" localSheetId="10">#REF!</definedName>
    <definedName name="_EST12" localSheetId="18">#REF!</definedName>
    <definedName name="_EST12" localSheetId="19">#REF!</definedName>
    <definedName name="_EST12">#REF!</definedName>
    <definedName name="_EST13" localSheetId="6">#REF!</definedName>
    <definedName name="_EST13" localSheetId="7">#REF!</definedName>
    <definedName name="_EST13" localSheetId="10">#REF!</definedName>
    <definedName name="_EST13" localSheetId="18">#REF!</definedName>
    <definedName name="_EST13" localSheetId="19">#REF!</definedName>
    <definedName name="_EST13">#REF!</definedName>
    <definedName name="_EST14" localSheetId="6">#REF!</definedName>
    <definedName name="_EST14" localSheetId="7">#REF!</definedName>
    <definedName name="_EST14" localSheetId="10">#REF!</definedName>
    <definedName name="_EST14" localSheetId="18">#REF!</definedName>
    <definedName name="_EST14" localSheetId="19">#REF!</definedName>
    <definedName name="_EST14">#REF!</definedName>
    <definedName name="_EST15" localSheetId="6">#REF!</definedName>
    <definedName name="_EST15" localSheetId="7">#REF!</definedName>
    <definedName name="_EST15" localSheetId="10">#REF!</definedName>
    <definedName name="_EST15" localSheetId="18">#REF!</definedName>
    <definedName name="_EST15" localSheetId="19">#REF!</definedName>
    <definedName name="_EST15">#REF!</definedName>
    <definedName name="_EST16" localSheetId="6">#REF!</definedName>
    <definedName name="_EST16" localSheetId="7">#REF!</definedName>
    <definedName name="_EST16" localSheetId="10">#REF!</definedName>
    <definedName name="_EST16" localSheetId="18">#REF!</definedName>
    <definedName name="_EST16" localSheetId="19">#REF!</definedName>
    <definedName name="_EST16">#REF!</definedName>
    <definedName name="_EST17" localSheetId="6">#REF!</definedName>
    <definedName name="_EST17" localSheetId="7">#REF!</definedName>
    <definedName name="_EST17" localSheetId="10">#REF!</definedName>
    <definedName name="_EST17" localSheetId="18">#REF!</definedName>
    <definedName name="_EST17" localSheetId="19">#REF!</definedName>
    <definedName name="_EST17">#REF!</definedName>
    <definedName name="_EST18" localSheetId="6">#REF!</definedName>
    <definedName name="_EST18" localSheetId="7">#REF!</definedName>
    <definedName name="_EST18" localSheetId="10">#REF!</definedName>
    <definedName name="_EST18" localSheetId="18">#REF!</definedName>
    <definedName name="_EST18" localSheetId="19">#REF!</definedName>
    <definedName name="_EST18">#REF!</definedName>
    <definedName name="_EST19" localSheetId="6">#REF!</definedName>
    <definedName name="_EST19" localSheetId="7">#REF!</definedName>
    <definedName name="_EST19" localSheetId="10">#REF!</definedName>
    <definedName name="_EST19" localSheetId="18">#REF!</definedName>
    <definedName name="_EST19" localSheetId="19">#REF!</definedName>
    <definedName name="_EST19">#REF!</definedName>
    <definedName name="_EST2" localSheetId="6">#REF!</definedName>
    <definedName name="_EST2" localSheetId="7">#REF!</definedName>
    <definedName name="_EST2" localSheetId="10">#REF!</definedName>
    <definedName name="_EST2" localSheetId="18">#REF!</definedName>
    <definedName name="_EST2" localSheetId="19">#REF!</definedName>
    <definedName name="_EST2">#REF!</definedName>
    <definedName name="_EST23" localSheetId="6">#REF!</definedName>
    <definedName name="_EST23" localSheetId="7">#REF!</definedName>
    <definedName name="_EST23" localSheetId="10">#REF!</definedName>
    <definedName name="_EST23" localSheetId="18">#REF!</definedName>
    <definedName name="_EST23" localSheetId="19">#REF!</definedName>
    <definedName name="_EST23">#REF!</definedName>
    <definedName name="_EST3" localSheetId="6">#REF!</definedName>
    <definedName name="_EST3" localSheetId="7">#REF!</definedName>
    <definedName name="_EST3" localSheetId="10">#REF!</definedName>
    <definedName name="_EST3" localSheetId="18">#REF!</definedName>
    <definedName name="_EST3" localSheetId="19">#REF!</definedName>
    <definedName name="_EST3">#REF!</definedName>
    <definedName name="_EST4" localSheetId="6">#REF!</definedName>
    <definedName name="_EST4" localSheetId="7">#REF!</definedName>
    <definedName name="_EST4" localSheetId="10">#REF!</definedName>
    <definedName name="_EST4" localSheetId="18">#REF!</definedName>
    <definedName name="_EST4" localSheetId="19">#REF!</definedName>
    <definedName name="_EST4">#REF!</definedName>
    <definedName name="_EST5" localSheetId="6">#REF!</definedName>
    <definedName name="_EST5" localSheetId="7">#REF!</definedName>
    <definedName name="_EST5" localSheetId="10">#REF!</definedName>
    <definedName name="_EST5" localSheetId="18">#REF!</definedName>
    <definedName name="_EST5" localSheetId="19">#REF!</definedName>
    <definedName name="_EST5">#REF!</definedName>
    <definedName name="_EST53" localSheetId="6">#REF!</definedName>
    <definedName name="_EST53" localSheetId="7">#REF!</definedName>
    <definedName name="_EST53" localSheetId="10">#REF!</definedName>
    <definedName name="_EST53" localSheetId="18">#REF!</definedName>
    <definedName name="_EST53" localSheetId="19">#REF!</definedName>
    <definedName name="_EST53">#REF!</definedName>
    <definedName name="_EST6" localSheetId="6">#REF!</definedName>
    <definedName name="_EST6" localSheetId="7">#REF!</definedName>
    <definedName name="_EST6" localSheetId="10">#REF!</definedName>
    <definedName name="_EST6" localSheetId="18">#REF!</definedName>
    <definedName name="_EST6" localSheetId="19">#REF!</definedName>
    <definedName name="_EST6">#REF!</definedName>
    <definedName name="_EST7" localSheetId="6">#REF!</definedName>
    <definedName name="_EST7" localSheetId="7">#REF!</definedName>
    <definedName name="_EST7" localSheetId="10">#REF!</definedName>
    <definedName name="_EST7" localSheetId="18">#REF!</definedName>
    <definedName name="_EST7" localSheetId="19">#REF!</definedName>
    <definedName name="_EST7">#REF!</definedName>
    <definedName name="_EST8" localSheetId="6">#REF!</definedName>
    <definedName name="_EST8" localSheetId="7">#REF!</definedName>
    <definedName name="_EST8" localSheetId="10">#REF!</definedName>
    <definedName name="_EST8" localSheetId="18">#REF!</definedName>
    <definedName name="_EST8" localSheetId="19">#REF!</definedName>
    <definedName name="_EST8">#REF!</definedName>
    <definedName name="_EST9" localSheetId="6">#REF!</definedName>
    <definedName name="_EST9" localSheetId="7">#REF!</definedName>
    <definedName name="_EST9" localSheetId="10">#REF!</definedName>
    <definedName name="_EST9" localSheetId="18">#REF!</definedName>
    <definedName name="_EST9" localSheetId="19">#REF!</definedName>
    <definedName name="_EST9">#REF!</definedName>
    <definedName name="_ETR13" localSheetId="6">#REF!</definedName>
    <definedName name="_ETR13" localSheetId="7">#REF!</definedName>
    <definedName name="_ETR13" localSheetId="19">#REF!</definedName>
    <definedName name="_ETR13">#REF!</definedName>
    <definedName name="_EXC1" localSheetId="6">#REF!</definedName>
    <definedName name="_EXC1" localSheetId="7">#REF!</definedName>
    <definedName name="_EXC1" localSheetId="10">#REF!</definedName>
    <definedName name="_EXC1" localSheetId="18">#REF!</definedName>
    <definedName name="_EXC1" localSheetId="19">#REF!</definedName>
    <definedName name="_EXC1">#REF!</definedName>
    <definedName name="_EXC10" localSheetId="6">#REF!</definedName>
    <definedName name="_EXC10" localSheetId="7">#REF!</definedName>
    <definedName name="_EXC10" localSheetId="10">#REF!</definedName>
    <definedName name="_EXC10" localSheetId="18">#REF!</definedName>
    <definedName name="_EXC10" localSheetId="19">#REF!</definedName>
    <definedName name="_EXC10">#REF!</definedName>
    <definedName name="_EXC11" localSheetId="6">#REF!</definedName>
    <definedName name="_EXC11" localSheetId="7">#REF!</definedName>
    <definedName name="_EXC11" localSheetId="10">#REF!</definedName>
    <definedName name="_EXC11" localSheetId="18">#REF!</definedName>
    <definedName name="_EXC11" localSheetId="19">#REF!</definedName>
    <definedName name="_EXC11">#REF!</definedName>
    <definedName name="_EXC12" localSheetId="6">#REF!</definedName>
    <definedName name="_EXC12" localSheetId="7">#REF!</definedName>
    <definedName name="_EXC12" localSheetId="10">#REF!</definedName>
    <definedName name="_EXC12" localSheetId="18">#REF!</definedName>
    <definedName name="_EXC12" localSheetId="19">#REF!</definedName>
    <definedName name="_EXC12">#REF!</definedName>
    <definedName name="_EXC2" localSheetId="6">#REF!</definedName>
    <definedName name="_EXC2" localSheetId="7">#REF!</definedName>
    <definedName name="_EXC2" localSheetId="10">#REF!</definedName>
    <definedName name="_EXC2" localSheetId="18">#REF!</definedName>
    <definedName name="_EXC2" localSheetId="19">#REF!</definedName>
    <definedName name="_EXC2">#REF!</definedName>
    <definedName name="_EXC3" localSheetId="6">#REF!</definedName>
    <definedName name="_EXC3" localSheetId="7">#REF!</definedName>
    <definedName name="_EXC3" localSheetId="10">#REF!</definedName>
    <definedName name="_EXC3" localSheetId="18">#REF!</definedName>
    <definedName name="_EXC3" localSheetId="19">#REF!</definedName>
    <definedName name="_EXC3">#REF!</definedName>
    <definedName name="_EXC4" localSheetId="6">#REF!</definedName>
    <definedName name="_EXC4" localSheetId="7">#REF!</definedName>
    <definedName name="_EXC4" localSheetId="10">#REF!</definedName>
    <definedName name="_EXC4" localSheetId="18">#REF!</definedName>
    <definedName name="_EXC4" localSheetId="19">#REF!</definedName>
    <definedName name="_EXC4">#REF!</definedName>
    <definedName name="_EXC5" localSheetId="6">#REF!</definedName>
    <definedName name="_EXC5" localSheetId="7">#REF!</definedName>
    <definedName name="_EXC5" localSheetId="10">#REF!</definedName>
    <definedName name="_EXC5" localSheetId="18">#REF!</definedName>
    <definedName name="_EXC5" localSheetId="19">#REF!</definedName>
    <definedName name="_EXC5">#REF!</definedName>
    <definedName name="_EXC6" localSheetId="6">#REF!</definedName>
    <definedName name="_EXC6" localSheetId="7">#REF!</definedName>
    <definedName name="_EXC6" localSheetId="10">#REF!</definedName>
    <definedName name="_EXC6" localSheetId="18">#REF!</definedName>
    <definedName name="_EXC6" localSheetId="19">#REF!</definedName>
    <definedName name="_EXC6">#REF!</definedName>
    <definedName name="_EXC7" localSheetId="6">#REF!</definedName>
    <definedName name="_EXC7" localSheetId="7">#REF!</definedName>
    <definedName name="_EXC7" localSheetId="10">#REF!</definedName>
    <definedName name="_EXC7" localSheetId="18">#REF!</definedName>
    <definedName name="_EXC7" localSheetId="19">#REF!</definedName>
    <definedName name="_EXC7">#REF!</definedName>
    <definedName name="_EXC8" localSheetId="6">#REF!</definedName>
    <definedName name="_EXC8" localSheetId="7">#REF!</definedName>
    <definedName name="_EXC8" localSheetId="10">#REF!</definedName>
    <definedName name="_EXC8" localSheetId="18">#REF!</definedName>
    <definedName name="_EXC8" localSheetId="19">#REF!</definedName>
    <definedName name="_EXC8">#REF!</definedName>
    <definedName name="_EXC9" localSheetId="6">#REF!</definedName>
    <definedName name="_EXC9" localSheetId="7">#REF!</definedName>
    <definedName name="_EXC9" localSheetId="10">#REF!</definedName>
    <definedName name="_EXC9" localSheetId="18">#REF!</definedName>
    <definedName name="_EXC9" localSheetId="19">#REF!</definedName>
    <definedName name="_EXC9">#REF!</definedName>
    <definedName name="_F" localSheetId="10">[3]!ERR</definedName>
    <definedName name="_F">[3]!ERR</definedName>
    <definedName name="_FC" localSheetId="6">#REF!</definedName>
    <definedName name="_FC" localSheetId="7">#REF!</definedName>
    <definedName name="_FC" localSheetId="10">#REF!</definedName>
    <definedName name="_FC" localSheetId="19">#REF!</definedName>
    <definedName name="_FC">#REF!</definedName>
    <definedName name="_Fill" localSheetId="6" hidden="1">#REF!</definedName>
    <definedName name="_Fill" localSheetId="7" hidden="1">#REF!</definedName>
    <definedName name="_Fill" localSheetId="10" hidden="1">#REF!</definedName>
    <definedName name="_Fill" localSheetId="18" hidden="1">#REF!</definedName>
    <definedName name="_Fill" localSheetId="19" hidden="1">#REF!</definedName>
    <definedName name="_Fill" hidden="1">#REF!</definedName>
    <definedName name="_FOR1" localSheetId="6">#REF!</definedName>
    <definedName name="_FOR1" localSheetId="7">#REF!</definedName>
    <definedName name="_FOR1" localSheetId="19">#REF!</definedName>
    <definedName name="_FOR1">#REF!</definedName>
    <definedName name="_FS01" localSheetId="10">[3]!ERR</definedName>
    <definedName name="_FS01">[3]!ERR</definedName>
    <definedName name="_g2" localSheetId="10" hidden="1">{"TAB1",#N/A,TRUE,"GENERAL";"TAB2",#N/A,TRUE,"GENERAL";"TAB3",#N/A,TRUE,"GENERAL";"TAB4",#N/A,TRUE,"GENERAL";"TAB5",#N/A,TRUE,"GENERAL"}</definedName>
    <definedName name="_g2" localSheetId="18"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9"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18"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9"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18"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9"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18"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9"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18"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9"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18"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9"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18"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9"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18"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9"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18"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9"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18"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9"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18"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9"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18"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9"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18"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9"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18"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9"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18"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9"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18"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9"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18"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9"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18"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9"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18"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9"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18"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9"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18"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9"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18"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9"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18"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9" hidden="1">{"TAB1",#N/A,TRUE,"GENERAL";"TAB2",#N/A,TRUE,"GENERAL";"TAB3",#N/A,TRUE,"GENERAL";"TAB4",#N/A,TRUE,"GENERAL";"TAB5",#N/A,TRUE,"GENERAL"}</definedName>
    <definedName name="_i9" hidden="1">{"TAB1",#N/A,TRUE,"GENERAL";"TAB2",#N/A,TRUE,"GENERAL";"TAB3",#N/A,TRUE,"GENERAL";"TAB4",#N/A,TRUE,"GENERAL";"TAB5",#N/A,TRUE,"GENERAL"}</definedName>
    <definedName name="_IPC2002" localSheetId="6">#REF!</definedName>
    <definedName name="_IPC2002" localSheetId="7">#REF!</definedName>
    <definedName name="_IPC2002" localSheetId="10">#REF!</definedName>
    <definedName name="_IPC2002" localSheetId="18">#REF!</definedName>
    <definedName name="_IPC2002" localSheetId="19">#REF!</definedName>
    <definedName name="_IPC2002">#REF!</definedName>
    <definedName name="_IPC2010" localSheetId="6">#REF!</definedName>
    <definedName name="_IPC2010" localSheetId="7">#REF!</definedName>
    <definedName name="_IPC2010" localSheetId="10">#REF!</definedName>
    <definedName name="_IPC2010" localSheetId="18">#REF!</definedName>
    <definedName name="_IPC2010" localSheetId="19">#REF!</definedName>
    <definedName name="_IPC2010">#REF!</definedName>
    <definedName name="_k3" localSheetId="10" hidden="1">{"TAB1",#N/A,TRUE,"GENERAL";"TAB2",#N/A,TRUE,"GENERAL";"TAB3",#N/A,TRUE,"GENERAL";"TAB4",#N/A,TRUE,"GENERAL";"TAB5",#N/A,TRUE,"GENERAL"}</definedName>
    <definedName name="_k3" localSheetId="18"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9"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18"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9"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18"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9"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18"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9"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18"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9"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18"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9"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18"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9"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7" hidden="1">#REF!</definedName>
    <definedName name="_Key1" localSheetId="10" hidden="1">#REF!</definedName>
    <definedName name="_Key1" localSheetId="19" hidden="1">#N/A</definedName>
    <definedName name="_Key1" hidden="1">#REF!</definedName>
    <definedName name="_Key2" localSheetId="6" hidden="1">#REF!</definedName>
    <definedName name="_Key2" localSheetId="7" hidden="1">#REF!</definedName>
    <definedName name="_Key2" localSheetId="10" hidden="1">#REF!</definedName>
    <definedName name="_Key2" localSheetId="19" hidden="1">#N/A</definedName>
    <definedName name="_Key2" hidden="1">#REF!</definedName>
    <definedName name="_kjk6" localSheetId="10"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9" hidden="1">{"TAB1",#N/A,TRUE,"GENERAL";"TAB2",#N/A,TRUE,"GENERAL";"TAB3",#N/A,TRUE,"GENERAL";"TAB4",#N/A,TRUE,"GENERAL";"TAB5",#N/A,TRUE,"GENERAL"}</definedName>
    <definedName name="_kjk6" hidden="1">{"TAB1",#N/A,TRUE,"GENERAL";"TAB2",#N/A,TRUE,"GENERAL";"TAB3",#N/A,TRUE,"GENERAL";"TAB4",#N/A,TRUE,"GENERAL";"TAB5",#N/A,TRUE,"GENERAL"}</definedName>
    <definedName name="_lar03">#N/A</definedName>
    <definedName name="_M14" localSheetId="18">'[8]Base Datos'!$B$9</definedName>
    <definedName name="_M14" localSheetId="19">'[9]Base Datos'!$B$9</definedName>
    <definedName name="_M14">'[8]Base Datos'!$B$9</definedName>
    <definedName name="_m3" localSheetId="10" hidden="1">{"via1",#N/A,TRUE,"general";"via2",#N/A,TRUE,"general";"via3",#N/A,TRUE,"general"}</definedName>
    <definedName name="_m3" localSheetId="18"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9"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18"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9"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18"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9"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18"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9"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18"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9"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18"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9"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18"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9" hidden="1">{"via1",#N/A,TRUE,"general";"via2",#N/A,TRUE,"general";"via3",#N/A,TRUE,"general"}</definedName>
    <definedName name="_m9" hidden="1">{"via1",#N/A,TRUE,"general";"via2",#N/A,TRUE,"general";"via3",#N/A,TRUE,"general"}</definedName>
    <definedName name="_MA2">#N/A</definedName>
    <definedName name="_MAT1" localSheetId="18">'[19]Base Datos'!$B$43</definedName>
    <definedName name="_MAT1" localSheetId="19">'[20]Base Datos'!$B$43</definedName>
    <definedName name="_MAT1">'[19]Base Datos'!$B$43</definedName>
    <definedName name="_MAT10" localSheetId="18">'[19]Base Datos'!$B$53</definedName>
    <definedName name="_MAT10" localSheetId="19">'[20]Base Datos'!$B$53</definedName>
    <definedName name="_MAT10">'[19]Base Datos'!$B$53</definedName>
    <definedName name="_MAT11" localSheetId="18">'[19]Base Datos'!$B$54</definedName>
    <definedName name="_MAT11" localSheetId="19">'[20]Base Datos'!$B$54</definedName>
    <definedName name="_MAT11">'[19]Base Datos'!$B$54</definedName>
    <definedName name="_MAT1111" localSheetId="18">'[8]Base Datos'!$B$43</definedName>
    <definedName name="_MAT1111" localSheetId="19">'[9]Base Datos'!$B$43</definedName>
    <definedName name="_MAT1111">'[8]Base Datos'!$B$43</definedName>
    <definedName name="_MAT12" localSheetId="18">'[19]Base Datos'!$B$55</definedName>
    <definedName name="_MAT12" localSheetId="19">'[20]Base Datos'!$B$55</definedName>
    <definedName name="_MAT12">'[19]Base Datos'!$B$55</definedName>
    <definedName name="_MAT13" localSheetId="18">'[19]Base Datos'!$B$56</definedName>
    <definedName name="_MAT13" localSheetId="19">'[20]Base Datos'!$B$56</definedName>
    <definedName name="_MAT13">'[19]Base Datos'!$B$56</definedName>
    <definedName name="_MAT14" localSheetId="18">'[19]Base Datos'!$B$57</definedName>
    <definedName name="_MAT14" localSheetId="19">'[20]Base Datos'!$B$57</definedName>
    <definedName name="_MAT14">'[19]Base Datos'!$B$57</definedName>
    <definedName name="_MAT15" localSheetId="18">'[19]Base Datos'!$B$58</definedName>
    <definedName name="_MAT15" localSheetId="19">'[20]Base Datos'!$B$58</definedName>
    <definedName name="_MAT15">'[19]Base Datos'!$B$58</definedName>
    <definedName name="_MAT16" localSheetId="18">'[19]Base Datos'!$B$59</definedName>
    <definedName name="_MAT16" localSheetId="19">'[20]Base Datos'!$B$59</definedName>
    <definedName name="_MAT16">'[19]Base Datos'!$B$59</definedName>
    <definedName name="_MAT17" localSheetId="18">'[19]Base Datos'!$B$60</definedName>
    <definedName name="_MAT17" localSheetId="19">'[20]Base Datos'!$B$60</definedName>
    <definedName name="_MAT17">'[19]Base Datos'!$B$60</definedName>
    <definedName name="_MAT170" localSheetId="18">'[12]Base Datos'!$B$212</definedName>
    <definedName name="_MAT170" localSheetId="19">'[13]Base Datos'!$B$212</definedName>
    <definedName name="_MAT170">'[12]Base Datos'!$B$212</definedName>
    <definedName name="_MAT171" localSheetId="18">'[12]Base Datos'!$B$213</definedName>
    <definedName name="_MAT171" localSheetId="19">'[13]Base Datos'!$B$213</definedName>
    <definedName name="_MAT171">'[12]Base Datos'!$B$213</definedName>
    <definedName name="_MAT18" localSheetId="18">'[19]Base Datos'!$B$61</definedName>
    <definedName name="_MAT18" localSheetId="19">'[20]Base Datos'!$B$61</definedName>
    <definedName name="_MAT18">'[19]Base Datos'!$B$61</definedName>
    <definedName name="_MAT19" localSheetId="18">'[19]Base Datos'!$B$62</definedName>
    <definedName name="_MAT19" localSheetId="19">'[20]Base Datos'!$B$62</definedName>
    <definedName name="_MAT19">'[19]Base Datos'!$B$62</definedName>
    <definedName name="_MAT2" localSheetId="18">'[19]Base Datos'!$B$44</definedName>
    <definedName name="_MAT2" localSheetId="19">'[20]Base Datos'!$B$44</definedName>
    <definedName name="_MAT2">'[19]Base Datos'!$B$44</definedName>
    <definedName name="_MAT20" localSheetId="10">'[20]Base Datos'!$B$63</definedName>
    <definedName name="_MAT20" localSheetId="18">'[19]Base Datos'!$B$63</definedName>
    <definedName name="_MAT20">'[20]Base Datos'!$B$63</definedName>
    <definedName name="_MAT21" localSheetId="10">'[20]Base Datos'!$B$64</definedName>
    <definedName name="_MAT21" localSheetId="18">'[19]Base Datos'!$B$64</definedName>
    <definedName name="_MAT21">'[20]Base Datos'!$B$64</definedName>
    <definedName name="_MAT22" localSheetId="10">'[20]Base Datos'!$B$65</definedName>
    <definedName name="_MAT22" localSheetId="18">'[19]Base Datos'!$B$65</definedName>
    <definedName name="_MAT22">'[20]Base Datos'!$B$65</definedName>
    <definedName name="_MAT23" localSheetId="10">'[20]Base Datos'!$B$66</definedName>
    <definedName name="_MAT23" localSheetId="18">'[19]Base Datos'!$B$66</definedName>
    <definedName name="_MAT23">'[20]Base Datos'!$B$66</definedName>
    <definedName name="_MAT24" localSheetId="10">'[20]Base Datos'!$B$67</definedName>
    <definedName name="_MAT24" localSheetId="18">'[19]Base Datos'!$B$67</definedName>
    <definedName name="_MAT24">'[20]Base Datos'!$B$67</definedName>
    <definedName name="_MAT25" localSheetId="10">'[20]Base Datos'!$B$68</definedName>
    <definedName name="_MAT25" localSheetId="18">'[19]Base Datos'!$B$68</definedName>
    <definedName name="_MAT25">'[20]Base Datos'!$B$68</definedName>
    <definedName name="_MAT26" localSheetId="10">'[20]Base Datos'!$B$69</definedName>
    <definedName name="_MAT26" localSheetId="18">'[19]Base Datos'!$B$69</definedName>
    <definedName name="_MAT26">'[20]Base Datos'!$B$69</definedName>
    <definedName name="_MAT27" localSheetId="10">'[20]Base Datos'!$B$70</definedName>
    <definedName name="_MAT27" localSheetId="18">'[19]Base Datos'!$B$70</definedName>
    <definedName name="_MAT27">'[20]Base Datos'!$B$70</definedName>
    <definedName name="_MAT28" localSheetId="10">'[20]Base Datos'!$B$71</definedName>
    <definedName name="_MAT28" localSheetId="18">'[19]Base Datos'!$B$71</definedName>
    <definedName name="_MAT28">'[20]Base Datos'!$B$71</definedName>
    <definedName name="_MAT29" localSheetId="10">'[20]Base Datos'!$B$72</definedName>
    <definedName name="_MAT29" localSheetId="18">'[19]Base Datos'!$B$72</definedName>
    <definedName name="_MAT29">'[20]Base Datos'!$B$72</definedName>
    <definedName name="_MAT3" localSheetId="10">'[20]Base Datos'!$B$45</definedName>
    <definedName name="_MAT3" localSheetId="18">'[19]Base Datos'!$B$45</definedName>
    <definedName name="_MAT3">'[20]Base Datos'!$B$45</definedName>
    <definedName name="_MAT30" localSheetId="10">'[20]Base Datos'!$B$73</definedName>
    <definedName name="_MAT30" localSheetId="18">'[19]Base Datos'!$B$73</definedName>
    <definedName name="_MAT30">'[20]Base Datos'!$B$73</definedName>
    <definedName name="_MAT31" localSheetId="10">'[20]Base Datos'!$B$74</definedName>
    <definedName name="_MAT31" localSheetId="18">'[19]Base Datos'!$B$74</definedName>
    <definedName name="_MAT31">'[20]Base Datos'!$B$74</definedName>
    <definedName name="_MAT32" localSheetId="10">'[20]Base Datos'!$B$75</definedName>
    <definedName name="_MAT32" localSheetId="18">'[19]Base Datos'!$B$75</definedName>
    <definedName name="_MAT32">'[20]Base Datos'!$B$75</definedName>
    <definedName name="_MAT33" localSheetId="10">'[20]Base Datos'!$B$76</definedName>
    <definedName name="_MAT33" localSheetId="18">'[19]Base Datos'!$B$76</definedName>
    <definedName name="_MAT33">'[20]Base Datos'!$B$76</definedName>
    <definedName name="_MAT34" localSheetId="10">'[20]Base Datos'!$B$77</definedName>
    <definedName name="_MAT34" localSheetId="18">'[19]Base Datos'!$B$77</definedName>
    <definedName name="_MAT34">'[20]Base Datos'!$B$77</definedName>
    <definedName name="_MAT35" localSheetId="10">'[20]Base Datos'!$B$78</definedName>
    <definedName name="_MAT35" localSheetId="18">'[19]Base Datos'!$B$78</definedName>
    <definedName name="_MAT35">'[20]Base Datos'!$B$78</definedName>
    <definedName name="_MAT36" localSheetId="10">'[20]Base Datos'!$B$79</definedName>
    <definedName name="_MAT36" localSheetId="18">'[19]Base Datos'!$B$79</definedName>
    <definedName name="_MAT36">'[20]Base Datos'!$B$79</definedName>
    <definedName name="_MAT37" localSheetId="10">'[20]Base Datos'!$B$80</definedName>
    <definedName name="_MAT37" localSheetId="18">'[19]Base Datos'!$B$80</definedName>
    <definedName name="_MAT37">'[20]Base Datos'!$B$80</definedName>
    <definedName name="_MAT4" localSheetId="10">'[20]Base Datos'!$B$46</definedName>
    <definedName name="_MAT4" localSheetId="18">'[19]Base Datos'!$B$46</definedName>
    <definedName name="_MAT4">'[20]Base Datos'!$B$46</definedName>
    <definedName name="_MAT5" localSheetId="10">'[20]Base Datos'!$B$48</definedName>
    <definedName name="_MAT5" localSheetId="18">'[19]Base Datos'!$B$48</definedName>
    <definedName name="_MAT5">'[20]Base Datos'!$B$48</definedName>
    <definedName name="_MAT6" localSheetId="10">'[20]Base Datos'!$B$49</definedName>
    <definedName name="_MAT6" localSheetId="18">'[19]Base Datos'!$B$49</definedName>
    <definedName name="_MAT6">'[20]Base Datos'!$B$49</definedName>
    <definedName name="_MAT7" localSheetId="10">'[20]Base Datos'!$B$50</definedName>
    <definedName name="_MAT7" localSheetId="18">'[19]Base Datos'!$B$50</definedName>
    <definedName name="_MAT7">'[20]Base Datos'!$B$50</definedName>
    <definedName name="_MAT8" localSheetId="10">'[20]Base Datos'!$B$51</definedName>
    <definedName name="_MAT8" localSheetId="18">'[19]Base Datos'!$B$51</definedName>
    <definedName name="_MAT8">'[20]Base Datos'!$B$51</definedName>
    <definedName name="_MAT832" localSheetId="10">'[15]Base Datos'!$B$125</definedName>
    <definedName name="_MAT832" localSheetId="18">'[14]Base Datos'!$B$125</definedName>
    <definedName name="_MAT832">'[15]Base Datos'!$B$125</definedName>
    <definedName name="_MAT9" localSheetId="10">'[20]Base Datos'!$B$52</definedName>
    <definedName name="_MAT9" localSheetId="18">'[19]Base Datos'!$B$52</definedName>
    <definedName name="_MAT9">'[20]Base Datos'!$B$52</definedName>
    <definedName name="_MAY88" localSheetId="10">'[17]Base Datos'!$B$11</definedName>
    <definedName name="_MAY88" localSheetId="18">'[16]Base Datos'!$B$11</definedName>
    <definedName name="_MAY88">'[17]Base Datos'!$B$11</definedName>
    <definedName name="_mes1">#N/A</definedName>
    <definedName name="_Mes2">#N/A</definedName>
    <definedName name="_Mes3">#N/A</definedName>
    <definedName name="_MO1" localSheetId="10">'[20]Base Datos'!$B$216</definedName>
    <definedName name="_MO1" localSheetId="18">'[19]Base Datos'!$B$216</definedName>
    <definedName name="_MO1">'[20]Base Datos'!$B$216</definedName>
    <definedName name="_MO10" localSheetId="10">'[20]Base Datos'!$B$225</definedName>
    <definedName name="_MO10" localSheetId="18">'[19]Base Datos'!$B$225</definedName>
    <definedName name="_MO10">'[20]Base Datos'!$B$225</definedName>
    <definedName name="_MO2" localSheetId="10">'[20]Base Datos'!$B$217</definedName>
    <definedName name="_MO2" localSheetId="18">'[19]Base Datos'!$B$217</definedName>
    <definedName name="_MO2">'[20]Base Datos'!$B$217</definedName>
    <definedName name="_MO3" localSheetId="10">'[20]Base Datos'!$B$218</definedName>
    <definedName name="_MO3" localSheetId="18">'[19]Base Datos'!$B$218</definedName>
    <definedName name="_MO3">'[20]Base Datos'!$B$218</definedName>
    <definedName name="_MO4" localSheetId="10">'[20]Base Datos'!$B$219</definedName>
    <definedName name="_MO4" localSheetId="18">'[19]Base Datos'!$B$219</definedName>
    <definedName name="_MO4">'[20]Base Datos'!$B$219</definedName>
    <definedName name="_MO5" localSheetId="10">'[20]Base Datos'!$B$220</definedName>
    <definedName name="_MO5" localSheetId="18">'[19]Base Datos'!$B$220</definedName>
    <definedName name="_MO5">'[20]Base Datos'!$B$220</definedName>
    <definedName name="_MO6" localSheetId="10">'[20]Base Datos'!$B$221</definedName>
    <definedName name="_MO6" localSheetId="18">'[19]Base Datos'!$B$221</definedName>
    <definedName name="_MO6">'[20]Base Datos'!$B$221</definedName>
    <definedName name="_MO7" localSheetId="10">'[20]Base Datos'!$B$222</definedName>
    <definedName name="_MO7" localSheetId="18">'[19]Base Datos'!$B$222</definedName>
    <definedName name="_MO7">'[20]Base Datos'!$B$222</definedName>
    <definedName name="_MO8" localSheetId="10">'[20]Base Datos'!$B$223</definedName>
    <definedName name="_MO8" localSheetId="18">'[19]Base Datos'!$B$223</definedName>
    <definedName name="_MO8">'[20]Base Datos'!$B$223</definedName>
    <definedName name="_MO9" localSheetId="10">'[20]Base Datos'!$B$224</definedName>
    <definedName name="_MO9" localSheetId="18">'[19]Base Datos'!$B$224</definedName>
    <definedName name="_MO9">'[20]Base Datos'!$B$224</definedName>
    <definedName name="_mor15" localSheetId="18">#REF!</definedName>
    <definedName name="_mor15">#N/A</definedName>
    <definedName name="_mun2" localSheetId="6">[24]PESOS!#REF!</definedName>
    <definedName name="_mun2" localSheetId="7">[24]PESOS!#REF!</definedName>
    <definedName name="_mun2" localSheetId="10">[25]PESOS!#REF!</definedName>
    <definedName name="_mun2" localSheetId="19">[24]PESOS!#REF!</definedName>
    <definedName name="_mun2">[24]PESOS!#REF!</definedName>
    <definedName name="_MV1" localSheetId="10">'[20]Base Datos'!$B$230</definedName>
    <definedName name="_MV1" localSheetId="18">'[19]Base Datos'!$B$230</definedName>
    <definedName name="_MV1">'[20]Base Datos'!$B$230</definedName>
    <definedName name="_MV10" localSheetId="10">'[20]Base Datos'!$B$239</definedName>
    <definedName name="_MV10" localSheetId="18">'[19]Base Datos'!$B$239</definedName>
    <definedName name="_MV10">'[20]Base Datos'!$B$239</definedName>
    <definedName name="_MV11" localSheetId="10">'[20]Base Datos'!$B$240</definedName>
    <definedName name="_MV11" localSheetId="18">'[19]Base Datos'!$B$240</definedName>
    <definedName name="_MV11">'[20]Base Datos'!$B$240</definedName>
    <definedName name="_MV12" localSheetId="10">'[20]Base Datos'!$B$241</definedName>
    <definedName name="_MV12" localSheetId="18">'[19]Base Datos'!$B$241</definedName>
    <definedName name="_MV12">'[20]Base Datos'!$B$241</definedName>
    <definedName name="_MV13" localSheetId="10">'[20]Base Datos'!$B$242</definedName>
    <definedName name="_MV13" localSheetId="18">'[19]Base Datos'!$B$242</definedName>
    <definedName name="_MV13">'[20]Base Datos'!$B$242</definedName>
    <definedName name="_MV14" localSheetId="10">'[20]Base Datos'!$B$243</definedName>
    <definedName name="_MV14" localSheetId="18">'[19]Base Datos'!$B$243</definedName>
    <definedName name="_MV14">'[20]Base Datos'!$B$243</definedName>
    <definedName name="_MV15" localSheetId="10">'[20]Base Datos'!$B$244</definedName>
    <definedName name="_MV15" localSheetId="18">'[19]Base Datos'!$B$244</definedName>
    <definedName name="_MV15">'[20]Base Datos'!$B$244</definedName>
    <definedName name="_MV16" localSheetId="10">'[20]Base Datos'!$B$245</definedName>
    <definedName name="_MV16" localSheetId="18">'[19]Base Datos'!$B$245</definedName>
    <definedName name="_MV16">'[20]Base Datos'!$B$245</definedName>
    <definedName name="_MV17" localSheetId="10">'[20]Base Datos'!$B$246</definedName>
    <definedName name="_MV17" localSheetId="18">'[19]Base Datos'!$B$246</definedName>
    <definedName name="_MV17">'[20]Base Datos'!$B$246</definedName>
    <definedName name="_MV18" localSheetId="10">'[20]Base Datos'!$B$247</definedName>
    <definedName name="_MV18" localSheetId="18">'[19]Base Datos'!$B$247</definedName>
    <definedName name="_MV18">'[20]Base Datos'!$B$247</definedName>
    <definedName name="_MV19" localSheetId="10">'[20]Base Datos'!$B$248</definedName>
    <definedName name="_MV19" localSheetId="18">'[19]Base Datos'!$B$248</definedName>
    <definedName name="_MV19">'[20]Base Datos'!$B$248</definedName>
    <definedName name="_MV2" localSheetId="10">'[20]Base Datos'!$B$231</definedName>
    <definedName name="_MV2" localSheetId="18">'[19]Base Datos'!$B$231</definedName>
    <definedName name="_MV2">'[20]Base Datos'!$B$231</definedName>
    <definedName name="_MV20" localSheetId="10">'[20]Base Datos'!$B$249</definedName>
    <definedName name="_MV20" localSheetId="18">'[19]Base Datos'!$B$249</definedName>
    <definedName name="_MV20">'[20]Base Datos'!$B$249</definedName>
    <definedName name="_MV3" localSheetId="10">'[20]Base Datos'!$B$232</definedName>
    <definedName name="_MV3" localSheetId="18">'[19]Base Datos'!$B$232</definedName>
    <definedName name="_MV3">'[20]Base Datos'!$B$232</definedName>
    <definedName name="_MV5" localSheetId="10">'[20]Base Datos'!$B$234</definedName>
    <definedName name="_MV5" localSheetId="18">'[19]Base Datos'!$B$234</definedName>
    <definedName name="_MV5">'[20]Base Datos'!$B$234</definedName>
    <definedName name="_MV6" localSheetId="10">'[20]Base Datos'!$B$235</definedName>
    <definedName name="_MV6" localSheetId="18">'[19]Base Datos'!$B$235</definedName>
    <definedName name="_MV6">'[20]Base Datos'!$B$235</definedName>
    <definedName name="_MV7" localSheetId="10">'[20]Base Datos'!$B$236</definedName>
    <definedName name="_MV7" localSheetId="18">'[19]Base Datos'!$B$236</definedName>
    <definedName name="_MV7">'[20]Base Datos'!$B$236</definedName>
    <definedName name="_MV8" localSheetId="10">'[20]Base Datos'!$B$237</definedName>
    <definedName name="_MV8" localSheetId="18">'[19]Base Datos'!$B$237</definedName>
    <definedName name="_MV8">'[20]Base Datos'!$B$237</definedName>
    <definedName name="_MV9" localSheetId="10">'[20]Base Datos'!$B$238</definedName>
    <definedName name="_MV9" localSheetId="18">'[19]Base Datos'!$B$238</definedName>
    <definedName name="_MV9">'[20]Base Datos'!$B$238</definedName>
    <definedName name="_n3" localSheetId="10" hidden="1">{"TAB1",#N/A,TRUE,"GENERAL";"TAB2",#N/A,TRUE,"GENERAL";"TAB3",#N/A,TRUE,"GENERAL";"TAB4",#N/A,TRUE,"GENERAL";"TAB5",#N/A,TRUE,"GENERAL"}</definedName>
    <definedName name="_n3" localSheetId="18"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9"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18"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9"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18"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9" hidden="1">{"TAB1",#N/A,TRUE,"GENERAL";"TAB2",#N/A,TRUE,"GENERAL";"TAB3",#N/A,TRUE,"GENERAL";"TAB4",#N/A,TRUE,"GENERAL";"TAB5",#N/A,TRUE,"GENERAL"}</definedName>
    <definedName name="_n5" hidden="1">{"TAB1",#N/A,TRUE,"GENERAL";"TAB2",#N/A,TRUE,"GENERAL";"TAB3",#N/A,TRUE,"GENERAL";"TAB4",#N/A,TRUE,"GENERAL";"TAB5",#N/A,TRUE,"GENERAL"}</definedName>
    <definedName name="_nbvc_" localSheetId="6">#REF!</definedName>
    <definedName name="_nbvc_" localSheetId="7">#REF!</definedName>
    <definedName name="_nbvc_" localSheetId="10">#REF!</definedName>
    <definedName name="_nbvc_" localSheetId="19">#REF!</definedName>
    <definedName name="_nbvc_">#REF!</definedName>
    <definedName name="_NOM1" localSheetId="6">#REF!</definedName>
    <definedName name="_NOM1" localSheetId="7">#REF!</definedName>
    <definedName name="_NOM1">#REF!</definedName>
    <definedName name="_NOM10" localSheetId="6">#REF!</definedName>
    <definedName name="_NOM10" localSheetId="7">#REF!</definedName>
    <definedName name="_NOM10">#REF!</definedName>
    <definedName name="_NOM11" localSheetId="6">#REF!</definedName>
    <definedName name="_NOM11" localSheetId="7">#REF!</definedName>
    <definedName name="_NOM11">#REF!</definedName>
    <definedName name="_NOM12" localSheetId="6">#REF!</definedName>
    <definedName name="_NOM12" localSheetId="7">#REF!</definedName>
    <definedName name="_NOM12">#REF!</definedName>
    <definedName name="_NOM13" localSheetId="6">#REF!</definedName>
    <definedName name="_NOM13" localSheetId="7">#REF!</definedName>
    <definedName name="_NOM13">#REF!</definedName>
    <definedName name="_NOM14" localSheetId="6">#REF!</definedName>
    <definedName name="_NOM14" localSheetId="7">#REF!</definedName>
    <definedName name="_NOM14">#REF!</definedName>
    <definedName name="_NOM15" localSheetId="6">#REF!</definedName>
    <definedName name="_NOM15" localSheetId="7">#REF!</definedName>
    <definedName name="_NOM15">#REF!</definedName>
    <definedName name="_NOM16" localSheetId="6">#REF!</definedName>
    <definedName name="_NOM16" localSheetId="7">#REF!</definedName>
    <definedName name="_NOM16">#REF!</definedName>
    <definedName name="_NOM17" localSheetId="6">#REF!</definedName>
    <definedName name="_NOM17" localSheetId="7">#REF!</definedName>
    <definedName name="_NOM17">#REF!</definedName>
    <definedName name="_NOM18" localSheetId="6">#REF!</definedName>
    <definedName name="_NOM18" localSheetId="7">#REF!</definedName>
    <definedName name="_NOM18">#REF!</definedName>
    <definedName name="_NOM19" localSheetId="6">#REF!</definedName>
    <definedName name="_NOM19" localSheetId="7">#REF!</definedName>
    <definedName name="_NOM19">#REF!</definedName>
    <definedName name="_NOM2" localSheetId="6">#REF!</definedName>
    <definedName name="_NOM2" localSheetId="7">#REF!</definedName>
    <definedName name="_NOM2">#REF!</definedName>
    <definedName name="_NOM20" localSheetId="6">#REF!</definedName>
    <definedName name="_NOM20" localSheetId="7">#REF!</definedName>
    <definedName name="_NOM20">#REF!</definedName>
    <definedName name="_NOM3" localSheetId="6">#REF!</definedName>
    <definedName name="_NOM3" localSheetId="7">#REF!</definedName>
    <definedName name="_NOM3">#REF!</definedName>
    <definedName name="_NOM4" localSheetId="6">#REF!</definedName>
    <definedName name="_NOM4" localSheetId="7">#REF!</definedName>
    <definedName name="_NOM4">#REF!</definedName>
    <definedName name="_NOM5" localSheetId="6">#REF!</definedName>
    <definedName name="_NOM5" localSheetId="7">#REF!</definedName>
    <definedName name="_NOM5">#REF!</definedName>
    <definedName name="_NOM6" localSheetId="6">#REF!</definedName>
    <definedName name="_NOM6" localSheetId="7">#REF!</definedName>
    <definedName name="_NOM6">#REF!</definedName>
    <definedName name="_NOM7" localSheetId="6">#REF!</definedName>
    <definedName name="_NOM7" localSheetId="7">#REF!</definedName>
    <definedName name="_NOM7">#REF!</definedName>
    <definedName name="_NOM8" localSheetId="6">#REF!</definedName>
    <definedName name="_NOM8" localSheetId="7">#REF!</definedName>
    <definedName name="_NOM8">#REF!</definedName>
    <definedName name="_NOM9" localSheetId="6">#REF!</definedName>
    <definedName name="_NOM9" localSheetId="7">#REF!</definedName>
    <definedName name="_NOM9">#REF!</definedName>
    <definedName name="_num10">#N/A</definedName>
    <definedName name="_num2">#N/A</definedName>
    <definedName name="_num3">#N/A</definedName>
    <definedName name="_num4">#N/A</definedName>
    <definedName name="_num5">#N/A</definedName>
    <definedName name="_num6">#N/A</definedName>
    <definedName name="_num7">#N/A</definedName>
    <definedName name="_num8">#N/A</definedName>
    <definedName name="_num9">#N/A</definedName>
    <definedName name="_nyn7" localSheetId="10" hidden="1">{"via1",#N/A,TRUE,"general";"via2",#N/A,TRUE,"general";"via3",#N/A,TRUE,"general"}</definedName>
    <definedName name="_nyn7" localSheetId="18"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9"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18"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9"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18"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9"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18"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9"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18"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9"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18"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9"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18"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9" hidden="1">{"TAB1",#N/A,TRUE,"GENERAL";"TAB2",#N/A,TRUE,"GENERAL";"TAB3",#N/A,TRUE,"GENERAL";"TAB4",#N/A,TRUE,"GENERAL";"TAB5",#N/A,TRUE,"GENERAL"}</definedName>
    <definedName name="_o9" hidden="1">{"TAB1",#N/A,TRUE,"GENERAL";"TAB2",#N/A,TRUE,"GENERAL";"TAB3",#N/A,TRUE,"GENERAL";"TAB4",#N/A,TRUE,"GENERAL";"TAB5",#N/A,TRUE,"GENERAL"}</definedName>
    <definedName name="_oa55">#N/A</definedName>
    <definedName name="_Order1" localSheetId="10" hidden="1">255</definedName>
    <definedName name="_Order1" localSheetId="19" hidden="1">0</definedName>
    <definedName name="_Order1" hidden="1">255</definedName>
    <definedName name="_Order2" localSheetId="10" hidden="1">255</definedName>
    <definedName name="_Order2" localSheetId="19" hidden="1">0</definedName>
    <definedName name="_Order2" hidden="1">255</definedName>
    <definedName name="_ORO10" localSheetId="6">#REF!</definedName>
    <definedName name="_ORO10" localSheetId="7">#REF!</definedName>
    <definedName name="_ORO10" localSheetId="10">#REF!</definedName>
    <definedName name="_ORO10" localSheetId="19">#REF!</definedName>
    <definedName name="_ORO10">#REF!</definedName>
    <definedName name="_ORO11" localSheetId="6">#REF!</definedName>
    <definedName name="_ORO11" localSheetId="7">#REF!</definedName>
    <definedName name="_ORO11" localSheetId="19">#REF!</definedName>
    <definedName name="_ORO11">#REF!</definedName>
    <definedName name="_ORO12" localSheetId="6">#REF!</definedName>
    <definedName name="_ORO12" localSheetId="7">#REF!</definedName>
    <definedName name="_ORO12" localSheetId="19">#REF!</definedName>
    <definedName name="_ORO12">#REF!</definedName>
    <definedName name="_ORO13" localSheetId="6">#REF!</definedName>
    <definedName name="_ORO13" localSheetId="7">#REF!</definedName>
    <definedName name="_ORO13" localSheetId="19">#REF!</definedName>
    <definedName name="_ORO13">#REF!</definedName>
    <definedName name="_ORO14" localSheetId="6">#REF!</definedName>
    <definedName name="_ORO14" localSheetId="7">#REF!</definedName>
    <definedName name="_ORO14" localSheetId="19">#REF!</definedName>
    <definedName name="_ORO14">#REF!</definedName>
    <definedName name="_ORO15" localSheetId="6">#REF!</definedName>
    <definedName name="_ORO15" localSheetId="7">#REF!</definedName>
    <definedName name="_ORO15" localSheetId="19">#REF!</definedName>
    <definedName name="_ORO15">#REF!</definedName>
    <definedName name="_ORO16" localSheetId="6">#REF!</definedName>
    <definedName name="_ORO16" localSheetId="7">#REF!</definedName>
    <definedName name="_ORO16" localSheetId="19">#REF!</definedName>
    <definedName name="_ORO16">#REF!</definedName>
    <definedName name="_ORO17" localSheetId="6">#REF!</definedName>
    <definedName name="_ORO17" localSheetId="7">#REF!</definedName>
    <definedName name="_ORO17" localSheetId="19">#REF!</definedName>
    <definedName name="_ORO17">#REF!</definedName>
    <definedName name="_ORO18" localSheetId="6">#REF!</definedName>
    <definedName name="_ORO18" localSheetId="7">#REF!</definedName>
    <definedName name="_ORO18" localSheetId="19">#REF!</definedName>
    <definedName name="_ORO18">#REF!</definedName>
    <definedName name="_ORO19" localSheetId="6">#REF!</definedName>
    <definedName name="_ORO19" localSheetId="7">#REF!</definedName>
    <definedName name="_ORO19" localSheetId="19">#REF!</definedName>
    <definedName name="_ORO19">#REF!</definedName>
    <definedName name="_p6" localSheetId="10" hidden="1">{"via1",#N/A,TRUE,"general";"via2",#N/A,TRUE,"general";"via3",#N/A,TRUE,"general"}</definedName>
    <definedName name="_p6" localSheetId="18"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9"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18"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9"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18"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9" hidden="1">{"TAB1",#N/A,TRUE,"GENERAL";"TAB2",#N/A,TRUE,"GENERAL";"TAB3",#N/A,TRUE,"GENERAL";"TAB4",#N/A,TRUE,"GENERAL";"TAB5",#N/A,TRUE,"GENERAL"}</definedName>
    <definedName name="_p8" hidden="1">{"TAB1",#N/A,TRUE,"GENERAL";"TAB2",#N/A,TRUE,"GENERAL";"TAB3",#N/A,TRUE,"GENERAL";"TAB4",#N/A,TRUE,"GENERAL";"TAB5",#N/A,TRUE,"GENERAL"}</definedName>
    <definedName name="_Pa1" localSheetId="10">'[26]Paral. 1'!$E$1:$E$65536</definedName>
    <definedName name="_Pa1" localSheetId="19">'[26]Paral. 1'!$E$1:$E$65536</definedName>
    <definedName name="_Pa1">'[26]Paral. 1'!$E:$E</definedName>
    <definedName name="_Pa2" localSheetId="10">'[26]Paral. 2'!$E$1:$E$65536</definedName>
    <definedName name="_Pa2" localSheetId="19">'[26]Paral. 2'!$E$1:$E$65536</definedName>
    <definedName name="_Pa2">'[26]Paral. 2'!$E:$E</definedName>
    <definedName name="_Pa3" localSheetId="10">'[26]Paral. 3'!$E$1:$E$65536</definedName>
    <definedName name="_Pa3" localSheetId="19">'[26]Paral. 3'!$E$1:$E$65536</definedName>
    <definedName name="_Pa3">'[26]Paral. 3'!$E:$E</definedName>
    <definedName name="_Pa4" localSheetId="10">[26]Paral.4!$E$1:$E$65536</definedName>
    <definedName name="_Pa4" localSheetId="19">[26]Paral.4!$E$1:$E$65536</definedName>
    <definedName name="_Pa4">[26]Paral.4!$E:$E</definedName>
    <definedName name="_Parse_Out" hidden="1">#N/A</definedName>
    <definedName name="_PJ50" localSheetId="6">#REF!</definedName>
    <definedName name="_PJ50" localSheetId="7">#REF!</definedName>
    <definedName name="_PJ50" localSheetId="10">#REF!</definedName>
    <definedName name="_PJ50" localSheetId="18">#REF!</definedName>
    <definedName name="_PJ50" localSheetId="19">#N/A</definedName>
    <definedName name="_PJ50">#REF!</definedName>
    <definedName name="_pj51">#N/A</definedName>
    <definedName name="_PMT5671" localSheetId="6">[6]MEMORIAS!#REF!</definedName>
    <definedName name="_PMT5671" localSheetId="7">[6]MEMORIAS!#REF!</definedName>
    <definedName name="_PMT5671" localSheetId="10">[6]MEMORIAS!#REF!</definedName>
    <definedName name="_PMT5671" localSheetId="19">[6]MEMORIAS!#REF!</definedName>
    <definedName name="_PMT5671">[6]MEMORIAS!#REF!</definedName>
    <definedName name="_PMT5805" localSheetId="6">[6]MEMORIAS!#REF!</definedName>
    <definedName name="_PMT5805" localSheetId="7">[6]MEMORIAS!#REF!</definedName>
    <definedName name="_PMT5805" localSheetId="10">[6]MEMORIAS!#REF!</definedName>
    <definedName name="_PMT5805" localSheetId="19">[6]MEMORIAS!#REF!</definedName>
    <definedName name="_PMT5805">[6]MEMORIAS!#REF!</definedName>
    <definedName name="_PMT5806" localSheetId="6">[6]MEMORIAS!#REF!</definedName>
    <definedName name="_PMT5806" localSheetId="7">[6]MEMORIAS!#REF!</definedName>
    <definedName name="_PMT5806" localSheetId="10">[6]MEMORIAS!#REF!</definedName>
    <definedName name="_PMT5806" localSheetId="19">[6]MEMORIAS!#REF!</definedName>
    <definedName name="_PMT5806">[6]MEMORIAS!#REF!</definedName>
    <definedName name="_PMT5815" localSheetId="6">[6]MEMORIAS!#REF!</definedName>
    <definedName name="_PMT5815" localSheetId="7">[6]MEMORIAS!#REF!</definedName>
    <definedName name="_PMT5815" localSheetId="10">[6]MEMORIAS!#REF!</definedName>
    <definedName name="_PMT5815" localSheetId="19">[6]MEMORIAS!#REF!</definedName>
    <definedName name="_PMT5815">[6]MEMORIAS!#REF!</definedName>
    <definedName name="_PMT5820" localSheetId="6">[6]MEMORIAS!#REF!</definedName>
    <definedName name="_PMT5820" localSheetId="7">[6]MEMORIAS!#REF!</definedName>
    <definedName name="_PMT5820" localSheetId="10">[6]MEMORIAS!#REF!</definedName>
    <definedName name="_PMT5820" localSheetId="19">[6]MEMORIAS!#REF!</definedName>
    <definedName name="_PMT5820">[6]MEMORIAS!#REF!</definedName>
    <definedName name="_PRE1" localSheetId="18">#REF!</definedName>
    <definedName name="_PRE1">#N/A</definedName>
    <definedName name="_PRE12" localSheetId="18">#REF!</definedName>
    <definedName name="_PRE12">#N/A</definedName>
    <definedName name="_puertametalica22x245">'[33]LISTA DE MATERIALES'!$D$361</definedName>
    <definedName name="_r" localSheetId="6">#REF!</definedName>
    <definedName name="_r" localSheetId="7">#REF!</definedName>
    <definedName name="_r" localSheetId="10">#REF!</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#REF!</definedName>
    <definedName name="_r4r" localSheetId="10" hidden="1">{"via1",#N/A,TRUE,"general";"via2",#N/A,TRUE,"general";"via3",#N/A,TRUE,"general"}</definedName>
    <definedName name="_r4r" localSheetId="18"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9" hidden="1">{"via1",#N/A,TRUE,"general";"via2",#N/A,TRUE,"general";"via3",#N/A,TRUE,"general"}</definedName>
    <definedName name="_r4r" hidden="1">{"via1",#N/A,TRUE,"general";"via2",#N/A,TRUE,"general";"via3",#N/A,TRUE,"general"}</definedName>
    <definedName name="_Rc" localSheetId="6">#REF!</definedName>
    <definedName name="_Rc" localSheetId="7">#REF!</definedName>
    <definedName name="_Rc" localSheetId="10">#REF!</definedName>
    <definedName name="_Rc" localSheetId="19">#REF!</definedName>
    <definedName name="_Rc">#REF!</definedName>
    <definedName name="_ref4">#N/A</definedName>
    <definedName name="_Regression_Out" localSheetId="6" hidden="1">#REF!</definedName>
    <definedName name="_Regression_Out" localSheetId="7" hidden="1">#REF!</definedName>
    <definedName name="_Regression_Out" localSheetId="10" hidden="1">#REF!</definedName>
    <definedName name="_Regression_Out" localSheetId="19" hidden="1">#REF!</definedName>
    <definedName name="_Regression_Out" hidden="1">#REF!</definedName>
    <definedName name="_Regression_X" localSheetId="6" hidden="1">#REF!</definedName>
    <definedName name="_Regression_X" localSheetId="7" hidden="1">#REF!</definedName>
    <definedName name="_Regression_X" localSheetId="10" hidden="1">#REF!</definedName>
    <definedName name="_Regression_X" localSheetId="19" hidden="1">#REF!</definedName>
    <definedName name="_Regression_X" hidden="1">#REF!</definedName>
    <definedName name="_Regression_Y" localSheetId="6" hidden="1">#REF!</definedName>
    <definedName name="_Regression_Y" localSheetId="7" hidden="1">#REF!</definedName>
    <definedName name="_Regression_Y" localSheetId="10" hidden="1">#REF!</definedName>
    <definedName name="_Regression_Y" localSheetId="19" hidden="1">#REF!</definedName>
    <definedName name="_Regression_Y" hidden="1">#REF!</definedName>
    <definedName name="_ret70">'[34]PRECIOS MATERIALES Y EQUIPOS'!$H$17</definedName>
    <definedName name="_REWQ" localSheetId="6">#REF!</definedName>
    <definedName name="_REWQ" localSheetId="7">#REF!</definedName>
    <definedName name="_REWQ" localSheetId="19">#REF!</definedName>
    <definedName name="_REWQ">#REF!</definedName>
    <definedName name="_REWQ1" localSheetId="6">#REF!</definedName>
    <definedName name="_REWQ1" localSheetId="7">#REF!</definedName>
    <definedName name="_REWQ1" localSheetId="19">#REF!</definedName>
    <definedName name="_REWQ1">#REF!</definedName>
    <definedName name="_rtu6" localSheetId="10" hidden="1">{"via1",#N/A,TRUE,"general";"via2",#N/A,TRUE,"general";"via3",#N/A,TRUE,"general"}</definedName>
    <definedName name="_rtu6" localSheetId="18"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9"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localSheetId="18"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9"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18"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9"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18"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9"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18"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9"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18"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9"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18"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9"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18"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9" hidden="1">{"via1",#N/A,TRUE,"general";"via2",#N/A,TRUE,"general";"via3",#N/A,TRUE,"general"}</definedName>
    <definedName name="_s7" hidden="1">{"via1",#N/A,TRUE,"general";"via2",#N/A,TRUE,"general";"via3",#N/A,TRUE,"general"}</definedName>
    <definedName name="_sac1">'[35]RESUMEN CMA'!$B$39</definedName>
    <definedName name="_SAL1" localSheetId="6">#REF!</definedName>
    <definedName name="_SAL1" localSheetId="7">#REF!</definedName>
    <definedName name="_SAL1" localSheetId="10">#REF!</definedName>
    <definedName name="_SAL1" localSheetId="19">#REF!</definedName>
    <definedName name="_SAL1">#REF!</definedName>
    <definedName name="_SBC1" localSheetId="10">[5]INV!$A$12:$D$15</definedName>
    <definedName name="_SBC1" localSheetId="18">[28]INV!$A$12:$D$15</definedName>
    <definedName name="_SBC1">[5]INV!$A$12:$D$15</definedName>
    <definedName name="_SBC3" localSheetId="10">[5]INV!$F$12:$I$15</definedName>
    <definedName name="_SBC3" localSheetId="18">[28]INV!$F$12:$I$15</definedName>
    <definedName name="_SBC3">[5]INV!$F$12:$I$15</definedName>
    <definedName name="_SBC5" localSheetId="10">[5]INV!$K$12:$N$15</definedName>
    <definedName name="_SBC5" localSheetId="18">[28]INV!$K$12:$N$15</definedName>
    <definedName name="_SBC5">[5]INV!$K$12:$N$15</definedName>
    <definedName name="_sfdg" localSheetId="6">#REF!</definedName>
    <definedName name="_sfdg" localSheetId="7">#REF!</definedName>
    <definedName name="_sfdg" localSheetId="10">#REF!</definedName>
    <definedName name="_sfdg" localSheetId="19">#REF!</definedName>
    <definedName name="_sfdg">#REF!</definedName>
    <definedName name="_Sort" localSheetId="6" hidden="1">#REF!</definedName>
    <definedName name="_Sort" localSheetId="7" hidden="1">#REF!</definedName>
    <definedName name="_Sort" localSheetId="10" hidden="1">#REF!</definedName>
    <definedName name="_Sort" localSheetId="19" hidden="1">#N/A</definedName>
    <definedName name="_Sort" hidden="1">#REF!</definedName>
    <definedName name="_srn001">#N/A</definedName>
    <definedName name="_t3" localSheetId="10" hidden="1">{"TAB1",#N/A,TRUE,"GENERAL";"TAB2",#N/A,TRUE,"GENERAL";"TAB3",#N/A,TRUE,"GENERAL";"TAB4",#N/A,TRUE,"GENERAL";"TAB5",#N/A,TRUE,"GENERAL"}</definedName>
    <definedName name="_t3" localSheetId="18"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9"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18"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9"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18"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9"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18"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9"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18"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9"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18"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9"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18"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9"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18"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9"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18"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9"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18"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9"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18"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9" hidden="1">{"via1",#N/A,TRUE,"general";"via2",#N/A,TRUE,"general";"via3",#N/A,TRUE,"general"}</definedName>
    <definedName name="_t99" hidden="1">{"via1",#N/A,TRUE,"general";"via2",#N/A,TRUE,"general";"via3",#N/A,TRUE,"general"}</definedName>
    <definedName name="_tab1" localSheetId="6">#REF!</definedName>
    <definedName name="_tab1" localSheetId="7">#REF!</definedName>
    <definedName name="_tab1" localSheetId="10">#REF!</definedName>
    <definedName name="_tab1" localSheetId="19">#REF!</definedName>
    <definedName name="_tab1">#REF!</definedName>
    <definedName name="_tab2" localSheetId="6">#REF!</definedName>
    <definedName name="_tab2" localSheetId="7">#REF!</definedName>
    <definedName name="_tab2" localSheetId="10">#REF!</definedName>
    <definedName name="_tab2" localSheetId="19">#REF!</definedName>
    <definedName name="_tab2">#REF!</definedName>
    <definedName name="_tab3" localSheetId="6">#REF!</definedName>
    <definedName name="_tab3" localSheetId="7">#REF!</definedName>
    <definedName name="_tab3" localSheetId="10">#REF!</definedName>
    <definedName name="_tab3" localSheetId="19">#REF!</definedName>
    <definedName name="_tab3">#REF!</definedName>
    <definedName name="_TAB4" localSheetId="6">#REF!</definedName>
    <definedName name="_TAB4" localSheetId="7">#REF!</definedName>
    <definedName name="_TAB4" localSheetId="10">#REF!</definedName>
    <definedName name="_TAB4" localSheetId="19">#REF!</definedName>
    <definedName name="_TAB4">#REF!</definedName>
    <definedName name="_u4" localSheetId="10" hidden="1">{"TAB1",#N/A,TRUE,"GENERAL";"TAB2",#N/A,TRUE,"GENERAL";"TAB3",#N/A,TRUE,"GENERAL";"TAB4",#N/A,TRUE,"GENERAL";"TAB5",#N/A,TRUE,"GENERAL"}</definedName>
    <definedName name="_u4" localSheetId="18"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9"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18"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9"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18"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9"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18"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9"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18"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9"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18"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9"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8"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9"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18"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9"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18"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9"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18"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9"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18"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9"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18"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9"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18"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9"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18"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9"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18"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9"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18"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9" hidden="1">{"via1",#N/A,TRUE,"general";"via2",#N/A,TRUE,"general";"via3",#N/A,TRUE,"general"}</definedName>
    <definedName name="_vfv4" hidden="1">{"via1",#N/A,TRUE,"general";"via2",#N/A,TRUE,"general";"via3",#N/A,TRUE,"general"}</definedName>
    <definedName name="_Vol1">[18]Item!$A:$D</definedName>
    <definedName name="_x1" localSheetId="10" hidden="1">{"TAB1",#N/A,TRUE,"GENERAL";"TAB2",#N/A,TRUE,"GENERAL";"TAB3",#N/A,TRUE,"GENERAL";"TAB4",#N/A,TRUE,"GENERAL";"TAB5",#N/A,TRUE,"GENERAL"}</definedName>
    <definedName name="_x1" localSheetId="18"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9"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18"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9"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18"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9"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18"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9"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18"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9"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18"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9"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18"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9"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18"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9"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18"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9" hidden="1">{"TAB1",#N/A,TRUE,"GENERAL";"TAB2",#N/A,TRUE,"GENERAL";"TAB3",#N/A,TRUE,"GENERAL";"TAB4",#N/A,TRUE,"GENERAL";"TAB5",#N/A,TRUE,"GENERAL"}</definedName>
    <definedName name="_x9" hidden="1">{"TAB1",#N/A,TRUE,"GENERAL";"TAB2",#N/A,TRUE,"GENERAL";"TAB3",#N/A,TRUE,"GENERAL";"TAB4",#N/A,TRUE,"GENERAL";"TAB5",#N/A,TRUE,"GENERAL"}</definedName>
    <definedName name="_XFD2" localSheetId="6">#REF!</definedName>
    <definedName name="_XFD2" localSheetId="7">#REF!</definedName>
    <definedName name="_XFD2" localSheetId="10">#REF!</definedName>
    <definedName name="_XFD2" localSheetId="19">#REF!</definedName>
    <definedName name="_XFD2">#REF!</definedName>
    <definedName name="_y2" localSheetId="10" hidden="1">{"TAB1",#N/A,TRUE,"GENERAL";"TAB2",#N/A,TRUE,"GENERAL";"TAB3",#N/A,TRUE,"GENERAL";"TAB4",#N/A,TRUE,"GENERAL";"TAB5",#N/A,TRUE,"GENERAL"}</definedName>
    <definedName name="_y2" localSheetId="18"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9"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18"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9"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18"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9"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18"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9"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18"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9"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18"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9"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18"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9"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18"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9"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18"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9"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18"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9"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18"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9"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18"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9"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18"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9"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18"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9" hidden="1">{"TAB1",#N/A,TRUE,"GENERAL";"TAB2",#N/A,TRUE,"GENERAL";"TAB3",#N/A,TRUE,"GENERAL";"TAB4",#N/A,TRUE,"GENERAL";"TAB5",#N/A,TRUE,"GENERAL"}</definedName>
    <definedName name="_z6" hidden="1">{"TAB1",#N/A,TRUE,"GENERAL";"TAB2",#N/A,TRUE,"GENERAL";"TAB3",#N/A,TRUE,"GENERAL";"TAB4",#N/A,TRUE,"GENERAL";"TAB5",#N/A,TRUE,"GENERAL"}</definedName>
    <definedName name="a" localSheetId="6">#REF!</definedName>
    <definedName name="a" localSheetId="7">#REF!</definedName>
    <definedName name="A" localSheetId="10">#REF!</definedName>
    <definedName name="A" localSheetId="18">'[19]Base Datos'!$B$7</definedName>
    <definedName name="A" localSheetId="19">'[20]Base Datos'!$B$7</definedName>
    <definedName name="a">#REF!</definedName>
    <definedName name="A.1" localSheetId="10">'[9]Base Datos'!$B$7</definedName>
    <definedName name="A.1" localSheetId="18">'[8]Base Datos'!$B$7</definedName>
    <definedName name="A.1">'[9]Base Datos'!$B$7</definedName>
    <definedName name="A.PVC">'[36]factores A.N.'!$M$7:$M$33</definedName>
    <definedName name="A_impresión_IM" localSheetId="6">#REF!</definedName>
    <definedName name="A_impresión_IM" localSheetId="7">#REF!</definedName>
    <definedName name="A_impresión_IM" localSheetId="10">#REF!</definedName>
    <definedName name="A_impresión_IM" localSheetId="18">#REF!</definedName>
    <definedName name="A_impresión_IM" localSheetId="19">#N/A</definedName>
    <definedName name="A_impresión_IM">#REF!</definedName>
    <definedName name="A_impresión_IM_2" localSheetId="6">#REF!</definedName>
    <definedName name="A_impresión_IM_2" localSheetId="7">#REF!</definedName>
    <definedName name="A_impresión_IM_2" localSheetId="10">#REF!</definedName>
    <definedName name="A_impresión_IM_2" localSheetId="19">#REF!</definedName>
    <definedName name="A_impresión_IM_2">#REF!</definedName>
    <definedName name="A0" localSheetId="18">#REF!</definedName>
    <definedName name="A0" localSheetId="19">#REF!</definedName>
    <definedName name="A0">#N/A</definedName>
    <definedName name="a1..056" localSheetId="6">#REF!</definedName>
    <definedName name="a1..056" localSheetId="7">#REF!</definedName>
    <definedName name="a1..056" localSheetId="10">#REF!</definedName>
    <definedName name="a1..056" localSheetId="19">#REF!</definedName>
    <definedName name="a1..056">#REF!</definedName>
    <definedName name="A1S" localSheetId="6">#REF!</definedName>
    <definedName name="A1S" localSheetId="7">#REF!</definedName>
    <definedName name="A1S" localSheetId="10">#REF!</definedName>
    <definedName name="A1S" localSheetId="19">#REF!</definedName>
    <definedName name="A1S">#REF!</definedName>
    <definedName name="A1XO56" localSheetId="6">#REF!</definedName>
    <definedName name="A1XO56" localSheetId="7">#REF!</definedName>
    <definedName name="A1XO56" localSheetId="10">#REF!</definedName>
    <definedName name="A1XO56" localSheetId="19">#REF!</definedName>
    <definedName name="A1XO56">#REF!</definedName>
    <definedName name="a2a" localSheetId="10" hidden="1">{"TAB1",#N/A,TRUE,"GENERAL";"TAB2",#N/A,TRUE,"GENERAL";"TAB3",#N/A,TRUE,"GENERAL";"TAB4",#N/A,TRUE,"GENERAL";"TAB5",#N/A,TRUE,"GENERAL"}</definedName>
    <definedName name="a2a" localSheetId="18"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9" hidden="1">{"TAB1",#N/A,TRUE,"GENERAL";"TAB2",#N/A,TRUE,"GENERAL";"TAB3",#N/A,TRUE,"GENERAL";"TAB4",#N/A,TRUE,"GENERAL";"TAB5",#N/A,TRUE,"GENERAL"}</definedName>
    <definedName name="a2a" hidden="1">{"TAB1",#N/A,TRUE,"GENERAL";"TAB2",#N/A,TRUE,"GENERAL";"TAB3",#N/A,TRUE,"GENERAL";"TAB4",#N/A,TRUE,"GENERAL";"TAB5",#N/A,TRUE,"GENERAL"}</definedName>
    <definedName name="A2S" localSheetId="6">#REF!</definedName>
    <definedName name="A2S" localSheetId="7">#REF!</definedName>
    <definedName name="A2S" localSheetId="10">#REF!</definedName>
    <definedName name="A2S" localSheetId="19">#REF!</definedName>
    <definedName name="A2S">#REF!</definedName>
    <definedName name="AA" localSheetId="6">#REF!</definedName>
    <definedName name="AA" localSheetId="7">#REF!</definedName>
    <definedName name="AA" localSheetId="10">#REF!</definedName>
    <definedName name="aa" localSheetId="18">#REF!</definedName>
    <definedName name="aa" localSheetId="19">#REF!</definedName>
    <definedName name="AA">#REF!</definedName>
    <definedName name="AAA" localSheetId="6">#REF!</definedName>
    <definedName name="AAA" localSheetId="7">#REF!</definedName>
    <definedName name="AAA" localSheetId="10">[37]Insumos!$A$4:$A$1780</definedName>
    <definedName name="AAA" localSheetId="18">'[38]PU (2)'!#REF!</definedName>
    <definedName name="AAA" localSheetId="19">'[38]PU (2)'!#REF!</definedName>
    <definedName name="AAA">#REF!</definedName>
    <definedName name="AAAA">'[38]PU (2)'!$F$10</definedName>
    <definedName name="aaaaaa" localSheetId="10">[39]otros!$C$5</definedName>
    <definedName name="aaaaaa">[39]otros!$C$5</definedName>
    <definedName name="AAAAAAAAAA" localSheetId="6">#REF!</definedName>
    <definedName name="AAAAAAAAAA" localSheetId="7">#REF!</definedName>
    <definedName name="AAAAAAAAAA" localSheetId="10">#REF!</definedName>
    <definedName name="AAAAAAAAAA" localSheetId="19">#REF!</definedName>
    <definedName name="AAAAAAAAAA">#REF!</definedName>
    <definedName name="AAAAAAAAAAAAAAAAAAAA" localSheetId="6">#REF!</definedName>
    <definedName name="AAAAAAAAAAAAAAAAAAAA" localSheetId="7">#REF!</definedName>
    <definedName name="AAAAAAAAAAAAAAAAAAAA" localSheetId="19">#REF!</definedName>
    <definedName name="AAAAAAAAAAAAAAAAAAAA">#REF!</definedName>
    <definedName name="aaaaas" localSheetId="10"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9" hidden="1">{"TAB1",#N/A,TRUE,"GENERAL";"TAB2",#N/A,TRUE,"GENERAL";"TAB3",#N/A,TRUE,"GENERAL";"TAB4",#N/A,TRUE,"GENERAL";"TAB5",#N/A,TRUE,"GENERAL"}</definedName>
    <definedName name="aaaaas" hidden="1">{"TAB1",#N/A,TRUE,"GENERAL";"TAB2",#N/A,TRUE,"GENERAL";"TAB3",#N/A,TRUE,"GENERAL";"TAB4",#N/A,TRUE,"GENERAL";"TAB5",#N/A,TRUE,"GENERAL"}</definedName>
    <definedName name="AAAAAZZZZ" localSheetId="6">#REF!</definedName>
    <definedName name="AAAAAZZZZ" localSheetId="7">#REF!</definedName>
    <definedName name="AAAAAZZZZ" localSheetId="10">#REF!</definedName>
    <definedName name="AAAAAZZZZ" localSheetId="19">#REF!</definedName>
    <definedName name="AAAAAZZZZ">#REF!</definedName>
    <definedName name="AAC" localSheetId="10">[5]AASHTO!$A$14:$F$17</definedName>
    <definedName name="AAC" localSheetId="18">[28]AASHTO!$A$14:$F$17</definedName>
    <definedName name="AAC">[5]AASHTO!$A$14:$F$17</definedName>
    <definedName name="AADOQUINVEH" localSheetId="6">#REF!</definedName>
    <definedName name="AADOQUINVEH" localSheetId="7">#REF!</definedName>
    <definedName name="AADOQUINVEH" localSheetId="10">#REF!</definedName>
    <definedName name="AADOQUINVEH" localSheetId="19">#REF!</definedName>
    <definedName name="AADOQUINVEH">#REF!</definedName>
    <definedName name="AANDENES" localSheetId="6">#REF!</definedName>
    <definedName name="AANDENES" localSheetId="7">#REF!</definedName>
    <definedName name="AANDENES" localSheetId="10">#REF!</definedName>
    <definedName name="AANDENES" localSheetId="19">#REF!</definedName>
    <definedName name="AANDENES">#REF!</definedName>
    <definedName name="aas" localSheetId="10">[40]Insumos!$A$4:$A$1772</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[40]Insumos!$A$4:$A$1772</definedName>
    <definedName name="ab" localSheetId="6">#REF!</definedName>
    <definedName name="ab" localSheetId="7">#REF!</definedName>
    <definedName name="AB" localSheetId="10">#REF!</definedName>
    <definedName name="AB" localSheetId="19">#REF!</definedName>
    <definedName name="ab">#REF!</definedName>
    <definedName name="abc" localSheetId="6">#REF!</definedName>
    <definedName name="abc" localSheetId="7">#REF!</definedName>
    <definedName name="abc" localSheetId="10">#REF!</definedName>
    <definedName name="abc" localSheetId="19">#N/A</definedName>
    <definedName name="abc">#REF!</definedName>
    <definedName name="abd" localSheetId="6">[41]!absc</definedName>
    <definedName name="abd" localSheetId="7">[41]!absc</definedName>
    <definedName name="abd" localSheetId="13">[41]!absc</definedName>
    <definedName name="abd" localSheetId="15">[41]!absc</definedName>
    <definedName name="abd">[41]!absc</definedName>
    <definedName name="ABG" localSheetId="10">[5]AASHTO!$A$2:$F$5</definedName>
    <definedName name="ABG" localSheetId="18">[28]AASHTO!$A$2:$F$5</definedName>
    <definedName name="ABG">[5]AASHTO!$A$2:$F$5</definedName>
    <definedName name="ABR" localSheetId="6">#REF!</definedName>
    <definedName name="ABR" localSheetId="7">#REF!</definedName>
    <definedName name="ABR" localSheetId="10">#REF!</definedName>
    <definedName name="ABR" localSheetId="19">#REF!</definedName>
    <definedName name="ABR">#REF!</definedName>
    <definedName name="ABRAZADERA_DOBLE_ALA_1_5">'[33]LISTA DE MATERIALES'!$D$6</definedName>
    <definedName name="absc" localSheetId="10">#N/A</definedName>
    <definedName name="absc" localSheetId="18">[41]!absc</definedName>
    <definedName name="absc" localSheetId="19">[42]!absc</definedName>
    <definedName name="absc">#N/A</definedName>
    <definedName name="absc_" localSheetId="6">[43]!absc</definedName>
    <definedName name="absc_" localSheetId="7">[43]!absc</definedName>
    <definedName name="absc_" localSheetId="10">[43]!absc</definedName>
    <definedName name="absc_" localSheetId="13">[43]!absc</definedName>
    <definedName name="absc_" localSheetId="15">[43]!absc</definedName>
    <definedName name="absc_">[43]!absc</definedName>
    <definedName name="absc_1" localSheetId="6">[43]!absc</definedName>
    <definedName name="absc_1" localSheetId="7">[43]!absc</definedName>
    <definedName name="absc_1" localSheetId="10">[43]!absc</definedName>
    <definedName name="absc_1" localSheetId="13">[43]!absc</definedName>
    <definedName name="absc_1" localSheetId="15">[43]!absc</definedName>
    <definedName name="absc_1">[43]!absc</definedName>
    <definedName name="absc1" localSheetId="6">[44]!absc</definedName>
    <definedName name="absc1" localSheetId="7">[44]!absc</definedName>
    <definedName name="absc1" localSheetId="10">[43]!absc</definedName>
    <definedName name="absc1" localSheetId="13">[44]!absc</definedName>
    <definedName name="absc1" localSheetId="15">[44]!absc</definedName>
    <definedName name="absc1" localSheetId="18">[45]!absc</definedName>
    <definedName name="absc1">[44]!absc</definedName>
    <definedName name="ABSOL" localSheetId="6">[32]!absc</definedName>
    <definedName name="ABSOL" localSheetId="7">[32]!absc</definedName>
    <definedName name="ABSOL" localSheetId="13">[32]!absc</definedName>
    <definedName name="ABSOL" localSheetId="15">[32]!absc</definedName>
    <definedName name="ABSOL">[32]!absc</definedName>
    <definedName name="AC" localSheetId="6">#REF!</definedName>
    <definedName name="AC" localSheetId="7">#REF!</definedName>
    <definedName name="AC" localSheetId="10">#REF!</definedName>
    <definedName name="AC" localSheetId="19">#REF!</definedName>
    <definedName name="AC">#REF!</definedName>
    <definedName name="ACALZADA" localSheetId="6">#REF!</definedName>
    <definedName name="ACALZADA" localSheetId="7">#REF!</definedName>
    <definedName name="ACALZADA" localSheetId="10">#REF!</definedName>
    <definedName name="ACALZADA" localSheetId="19">#REF!</definedName>
    <definedName name="ACALZADA">#REF!</definedName>
    <definedName name="ACCE2" localSheetId="18">#REF!</definedName>
    <definedName name="ACCE2">#N/A</definedName>
    <definedName name="ACCE4" localSheetId="18">#REF!</definedName>
    <definedName name="ACCE4">#N/A</definedName>
    <definedName name="ACCE6" localSheetId="18">#REF!</definedName>
    <definedName name="ACCE6">#N/A</definedName>
    <definedName name="ACCESORIOS_PARA_TANQUE_ALMACENAMIENTO_2000_LTS">'[33]LISTA DE MATERIALES'!$D$11</definedName>
    <definedName name="ACCESORIOS_PVC_AGUAS_LLUVIAS_3">'[33]LISTA DE MATERIALES'!$D$13</definedName>
    <definedName name="ACCESORIOS_PVC_SANITARIOS_2">'[33]LISTA DE MATERIALES'!$D$14</definedName>
    <definedName name="ACCESORIOS_PVC_SANITARIOS_4">'[33]LISTA DE MATERIALES'!$D$15</definedName>
    <definedName name="ACCESORIOS_PVC_TUBERIA_1_2">'[33]LISTA DE MATERIALES'!$D$17</definedName>
    <definedName name="ACCESORIOS_PVC_TUBERIA_3_4">'[33]LISTA DE MATERIALES'!$D$18</definedName>
    <definedName name="AccessDatabase" localSheetId="10" hidden="1">"A:\SAIN.mdb"</definedName>
    <definedName name="AccessDatabase" localSheetId="18" hidden="1">"A:\SAIN.mdb"</definedName>
    <definedName name="AccessDatabase" localSheetId="19" hidden="1">"C:\C-314\VOLUMENES\volfin4.mdb"</definedName>
    <definedName name="AccessDatabase" hidden="1">"C:\C-314\VOLUMENES\volfin4.mdb"</definedName>
    <definedName name="aceite_quemado" localSheetId="6">#REF!</definedName>
    <definedName name="aceite_quemado" localSheetId="7">#REF!</definedName>
    <definedName name="aceite_quemado" localSheetId="10">#REF!</definedName>
    <definedName name="aceite_quemado" localSheetId="19">#REF!</definedName>
    <definedName name="aceite_quemado">#REF!</definedName>
    <definedName name="ACELERANTE" localSheetId="10">[46]PRECIOS!$F$7</definedName>
    <definedName name="ACELERANTE">[46]PRECIOS!$F$7</definedName>
    <definedName name="ACELERANTE_SIKA">'[47]LISTA DE PRECIOS'!$B$29</definedName>
    <definedName name="ACER" localSheetId="6">#REF!</definedName>
    <definedName name="ACER" localSheetId="7">#REF!</definedName>
    <definedName name="ACER" localSheetId="10">#REF!</definedName>
    <definedName name="ACER" localSheetId="19">#REF!</definedName>
    <definedName name="ACER">#REF!</definedName>
    <definedName name="ACERO" localSheetId="18">#REF!</definedName>
    <definedName name="acero">#N/A</definedName>
    <definedName name="ACERO_60000_PSI">'[33]LISTA DE MATERIALES'!$D$23</definedName>
    <definedName name="acero_corrugado_diám._1_2_pg" localSheetId="6">#REF!</definedName>
    <definedName name="acero_corrugado_diám._1_2_pg" localSheetId="7">#REF!</definedName>
    <definedName name="acero_corrugado_diám._1_2_pg" localSheetId="10">#REF!</definedName>
    <definedName name="acero_corrugado_diám._1_2_pg" localSheetId="19">#REF!</definedName>
    <definedName name="acero_corrugado_diám._1_2_pg">#REF!</definedName>
    <definedName name="ACERO_DE_REFUERZO_60000" localSheetId="19">'[48]Acero de 60.000psi'!$I$53</definedName>
    <definedName name="ACERO_DE_REFUERZO_60000">'[49]Acero de 60.000psi'!$I$53</definedName>
    <definedName name="ACERO_DE_REFUERZO1_2___Fy__60000_psi">'[47]LISTA DE PRECIOS'!$B$27</definedName>
    <definedName name="acero_liso_diám._1_2_pg" localSheetId="6">#REF!</definedName>
    <definedName name="acero_liso_diám._1_2_pg" localSheetId="7">#REF!</definedName>
    <definedName name="acero_liso_diám._1_2_pg" localSheetId="10">#REF!</definedName>
    <definedName name="acero_liso_diám._1_2_pg" localSheetId="19">#REF!</definedName>
    <definedName name="acero_liso_diám._1_2_pg">#REF!</definedName>
    <definedName name="acero_liso_diám._1_4_pg" localSheetId="6">#REF!</definedName>
    <definedName name="acero_liso_diám._1_4_pg" localSheetId="7">#REF!</definedName>
    <definedName name="acero_liso_diám._1_4_pg" localSheetId="10">#REF!</definedName>
    <definedName name="acero_liso_diám._1_4_pg" localSheetId="19">#REF!</definedName>
    <definedName name="acero_liso_diám._1_4_pg">#REF!</definedName>
    <definedName name="acero_liso_diám._1_pg" localSheetId="6">#REF!</definedName>
    <definedName name="acero_liso_diám._1_pg" localSheetId="7">#REF!</definedName>
    <definedName name="acero_liso_diám._1_pg" localSheetId="10">#REF!</definedName>
    <definedName name="acero_liso_diám._1_pg" localSheetId="19">#REF!</definedName>
    <definedName name="acero_liso_diám._1_pg">#REF!</definedName>
    <definedName name="acero_liso_diám._3_4_pg" localSheetId="6">#REF!</definedName>
    <definedName name="acero_liso_diám._3_4_pg" localSheetId="7">#REF!</definedName>
    <definedName name="acero_liso_diám._3_4_pg" localSheetId="10">#REF!</definedName>
    <definedName name="acero_liso_diám._3_4_pg" localSheetId="19">#REF!</definedName>
    <definedName name="acero_liso_diám._3_4_pg">#REF!</definedName>
    <definedName name="acero_liso_diám._3_8_pg" localSheetId="6">#REF!</definedName>
    <definedName name="acero_liso_diám._3_8_pg" localSheetId="7">#REF!</definedName>
    <definedName name="acero_liso_diám._3_8_pg" localSheetId="10">#REF!</definedName>
    <definedName name="acero_liso_diám._3_8_pg" localSheetId="19">#REF!</definedName>
    <definedName name="acero_liso_diám._3_8_pg">#REF!</definedName>
    <definedName name="acero_liso_diám._5_8_pg" localSheetId="6">#REF!</definedName>
    <definedName name="acero_liso_diám._5_8_pg" localSheetId="7">#REF!</definedName>
    <definedName name="acero_liso_diám._5_8_pg" localSheetId="10">#REF!</definedName>
    <definedName name="acero_liso_diám._5_8_pg" localSheetId="19">#REF!</definedName>
    <definedName name="acero_liso_diám._5_8_pg">#REF!</definedName>
    <definedName name="acero_liso_diám._7_8_pg" localSheetId="6">#REF!</definedName>
    <definedName name="acero_liso_diám._7_8_pg" localSheetId="7">#REF!</definedName>
    <definedName name="acero_liso_diám._7_8_pg" localSheetId="10">#REF!</definedName>
    <definedName name="acero_liso_diám._7_8_pg" localSheetId="19">#REF!</definedName>
    <definedName name="acero_liso_diám._7_8_pg">#REF!</definedName>
    <definedName name="ACERO40" localSheetId="18">[50]PRECIOS!$B$52</definedName>
    <definedName name="ACERO40">[51]PRECIOS!$B$52</definedName>
    <definedName name="ACERO60" localSheetId="18">#REF!</definedName>
    <definedName name="ACERO60">#N/A</definedName>
    <definedName name="ACEROCORRUG" localSheetId="10">[46]PRECIOS!$F$8</definedName>
    <definedName name="ACEROCORRUG">[46]PRECIOS!$F$8</definedName>
    <definedName name="ACEROLISO" localSheetId="10">[46]PRECIOS!$F$9</definedName>
    <definedName name="ACEROLISO">[46]PRECIOS!$F$9</definedName>
    <definedName name="acondicionamientopozo" localSheetId="18">#REF!</definedName>
    <definedName name="acondicionamientopozo">#N/A</definedName>
    <definedName name="ACOPLE_CANAL_AMAZONA_BAJANTE">'[33]LISTA DE MATERIALES'!$D$24</definedName>
    <definedName name="ACOPLE_SANITARIO">'[33]LISTA DE MATERIALES'!$D$26</definedName>
    <definedName name="ACTA">[52]ID!$C$2</definedName>
    <definedName name="ACTIVIDADES" comment="Items" localSheetId="6">#REF!</definedName>
    <definedName name="ACTIVIDADES" comment="Items" localSheetId="7">#REF!</definedName>
    <definedName name="ACTIVIDADES" comment="Items" localSheetId="10">#REF!</definedName>
    <definedName name="ACTIVIDADES" comment="Items" localSheetId="19">#REF!</definedName>
    <definedName name="ACTIVIDADES" comment="Items">#REF!</definedName>
    <definedName name="ACTIVO_NUEVO_ACUEDUCTO" localSheetId="6">#REF!</definedName>
    <definedName name="ACTIVO_NUEVO_ACUEDUCTO" localSheetId="7">#REF!</definedName>
    <definedName name="ACTIVO_NUEVO_ACUEDUCTO">#REF!</definedName>
    <definedName name="ACTIVO_NUEVO_ALCANTARILLADO" localSheetId="6">#REF!</definedName>
    <definedName name="ACTIVO_NUEVO_ALCANTARILLADO" localSheetId="7">#REF!</definedName>
    <definedName name="ACTIVO_NUEVO_ALCANTARILLADO">#REF!</definedName>
    <definedName name="activos" localSheetId="10">[53]Listado!$X$2:$X$17</definedName>
    <definedName name="activos" localSheetId="19">[53]Listado!$X$2:$X$17</definedName>
    <definedName name="activos">[53]Listado!$X$2:$X$17</definedName>
    <definedName name="ACTIVOS_ACUEDUCTO" localSheetId="6">#REF!</definedName>
    <definedName name="ACTIVOS_ACUEDUCTO" localSheetId="7">#REF!</definedName>
    <definedName name="ACTIVOS_ACUEDUCTO">#REF!</definedName>
    <definedName name="ACTIVOS_ALCANTARILLADO" localSheetId="6">#REF!</definedName>
    <definedName name="ACTIVOS_ALCANTARILLADO" localSheetId="7">#REF!</definedName>
    <definedName name="ACTIVOS_ALCANTARILLADO">#REF!</definedName>
    <definedName name="actores" localSheetId="6">#REF!</definedName>
    <definedName name="actores" localSheetId="7">#REF!</definedName>
    <definedName name="actores" localSheetId="10">#REF!</definedName>
    <definedName name="actores" localSheetId="19">#REF!</definedName>
    <definedName name="actores">#REF!</definedName>
    <definedName name="AD" localSheetId="18">[54]AIU!$X$47</definedName>
    <definedName name="ad">#N/A</definedName>
    <definedName name="ADAPTADOR_HEMBRA_P.V.C_1_2" localSheetId="18">#REF!</definedName>
    <definedName name="ADAPTADOR_HEMBRA_P.V.C_1_2">#N/A</definedName>
    <definedName name="ADAPTADOR_MACHO_P.V.C_1_2" localSheetId="18">#REF!</definedName>
    <definedName name="ADAPTADOR_MACHO_P.V.C_1_2">#N/A</definedName>
    <definedName name="adasd">#N/A</definedName>
    <definedName name="adfasdfsa" localSheetId="6">[55]Insumos!#REF!</definedName>
    <definedName name="adfasdfsa" localSheetId="7">[55]Insumos!#REF!</definedName>
    <definedName name="adfasdfsa" localSheetId="19">[55]Insumos!#REF!</definedName>
    <definedName name="adfasdfsa">[55]Insumos!#REF!</definedName>
    <definedName name="adfasfadfa" localSheetId="6">[55]Insumos!#REF!</definedName>
    <definedName name="adfasfadfa" localSheetId="7">[55]Insumos!#REF!</definedName>
    <definedName name="adfasfadfa" localSheetId="19">[55]Insumos!#REF!</definedName>
    <definedName name="adfasfadfa">[55]Insumos!#REF!</definedName>
    <definedName name="ADFGSDB" localSheetId="10" hidden="1">{"via1",#N/A,TRUE,"general";"via2",#N/A,TRUE,"general";"via3",#N/A,TRUE,"general"}</definedName>
    <definedName name="ADFGSDB" localSheetId="18"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9" hidden="1">{"via1",#N/A,TRUE,"general";"via2",#N/A,TRUE,"general";"via3",#N/A,TRUE,"general"}</definedName>
    <definedName name="ADFGSDB" hidden="1">{"via1",#N/A,TRUE,"general";"via2",#N/A,TRUE,"general";"via3",#N/A,TRUE,"general"}</definedName>
    <definedName name="ADM" localSheetId="10">[39]otros!$C$2</definedName>
    <definedName name="ADM">[39]otros!$C$2</definedName>
    <definedName name="administrador" localSheetId="10">[56]Informacion!$B$15</definedName>
    <definedName name="administrador" localSheetId="18">[56]Informacion!$B$15</definedName>
    <definedName name="administrador" localSheetId="19">[56]Informacion!$B$15</definedName>
    <definedName name="administrador">[56]Informacion!$B$15</definedName>
    <definedName name="ADMON" localSheetId="10">'[57]Formulario N° 4'!$F$129</definedName>
    <definedName name="ADMON">'[57]Formulario N° 4'!$F$129</definedName>
    <definedName name="ado">'[58]Equipo_Trans '!$A$1:$A$51</definedName>
    <definedName name="adoc1" localSheetId="6">[44]!absc</definedName>
    <definedName name="adoc1" localSheetId="7">[44]!absc</definedName>
    <definedName name="adoc1" localSheetId="10">[43]!absc</definedName>
    <definedName name="adoc1" localSheetId="13">[44]!absc</definedName>
    <definedName name="adoc1" localSheetId="15">[44]!absc</definedName>
    <definedName name="adoc1" localSheetId="18">[45]!absc</definedName>
    <definedName name="adoc1">[44]!absc</definedName>
    <definedName name="ADOC125" localSheetId="6">[44]!absc</definedName>
    <definedName name="ADOC125" localSheetId="7">[44]!absc</definedName>
    <definedName name="ADOC125" localSheetId="10">[43]!absc</definedName>
    <definedName name="ADOC125" localSheetId="13">[44]!absc</definedName>
    <definedName name="ADOC125" localSheetId="15">[44]!absc</definedName>
    <definedName name="ADOC125">[44]!absc</definedName>
    <definedName name="adoq" localSheetId="6">[59]!absc</definedName>
    <definedName name="adoq" localSheetId="7">[59]!absc</definedName>
    <definedName name="adoq" localSheetId="13">[59]!absc</definedName>
    <definedName name="adoq" localSheetId="15">[59]!absc</definedName>
    <definedName name="adoq" localSheetId="18">[41]!absc</definedName>
    <definedName name="adoq">[59]!absc</definedName>
    <definedName name="ADSAD" localSheetId="10"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9"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6">[2]INSUMOS!#REF!</definedName>
    <definedName name="adsfadsfasdfafdasfdasfd" localSheetId="7">[2]INSUMOS!#REF!</definedName>
    <definedName name="adsfadsfasdfafdasfdasfd">[2]INSUMOS!#REF!</definedName>
    <definedName name="adsfadsfasfasdfasfdasdfadsfdsafdsa" localSheetId="6">[55]Insumos!#REF!</definedName>
    <definedName name="adsfadsfasfasdfasfdasdfadsfdsafdsa" localSheetId="7">[55]Insumos!#REF!</definedName>
    <definedName name="adsfadsfasfasdfasfdasdfadsfdsafdsa">[55]Insumos!#REF!</definedName>
    <definedName name="Ae" localSheetId="6">#REF!</definedName>
    <definedName name="Ae" localSheetId="7">#REF!</definedName>
    <definedName name="Ae" localSheetId="10">#REF!</definedName>
    <definedName name="Ae" localSheetId="19">#REF!</definedName>
    <definedName name="Ae">#REF!</definedName>
    <definedName name="aefa" localSheetId="10" hidden="1">{"via1",#N/A,TRUE,"general";"via2",#N/A,TRUE,"general";"via3",#N/A,TRUE,"general"}</definedName>
    <definedName name="aefa" localSheetId="18"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9" hidden="1">{"via1",#N/A,TRUE,"general";"via2",#N/A,TRUE,"general";"via3",#N/A,TRUE,"general"}</definedName>
    <definedName name="aefa" hidden="1">{"via1",#N/A,TRUE,"general";"via2",#N/A,TRUE,"general";"via3",#N/A,TRUE,"general"}</definedName>
    <definedName name="Af" localSheetId="6">#REF!</definedName>
    <definedName name="Af" localSheetId="7">#REF!</definedName>
    <definedName name="Af" localSheetId="10">#REF!</definedName>
    <definedName name="Af" localSheetId="19">#REF!</definedName>
    <definedName name="Af">#REF!</definedName>
    <definedName name="afdaffaf" localSheetId="6">[55]Insumos!#REF!</definedName>
    <definedName name="afdaffaf" localSheetId="7">[55]Insumos!#REF!</definedName>
    <definedName name="afdaffaf" localSheetId="19">[55]Insumos!#REF!</definedName>
    <definedName name="afdaffaf">[55]Insumos!#REF!</definedName>
    <definedName name="afdsw" localSheetId="10"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9" hidden="1">{"TAB1",#N/A,TRUE,"GENERAL";"TAB2",#N/A,TRUE,"GENERAL";"TAB3",#N/A,TRUE,"GENERAL";"TAB4",#N/A,TRUE,"GENERAL";"TAB5",#N/A,TRUE,"GENERAL"}</definedName>
    <definedName name="afdsw" hidden="1">{"TAB1",#N/A,TRUE,"GENERAL";"TAB2",#N/A,TRUE,"GENERAL";"TAB3",#N/A,TRUE,"GENERAL";"TAB4",#N/A,TRUE,"GENERAL";"TAB5",#N/A,TRUE,"GENERAL"}</definedName>
    <definedName name="Ag" localSheetId="6">#REF!</definedName>
    <definedName name="Ag" localSheetId="7">#REF!</definedName>
    <definedName name="Ag" localSheetId="10">#REF!</definedName>
    <definedName name="Ag" localSheetId="19">#REF!</definedName>
    <definedName name="Ag">#REF!</definedName>
    <definedName name="agdsgg" localSheetId="10" hidden="1">{"via1",#N/A,TRUE,"general";"via2",#N/A,TRUE,"general";"via3",#N/A,TRUE,"general"}</definedName>
    <definedName name="agdsgg" localSheetId="18"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9" hidden="1">{"via1",#N/A,TRUE,"general";"via2",#N/A,TRUE,"general";"via3",#N/A,TRUE,"general"}</definedName>
    <definedName name="agdsgg" hidden="1">{"via1",#N/A,TRUE,"general";"via2",#N/A,TRUE,"general";"via3",#N/A,TRUE,"general"}</definedName>
    <definedName name="AGO" localSheetId="6">#REF!</definedName>
    <definedName name="AGO" localSheetId="7">#REF!</definedName>
    <definedName name="AGO" localSheetId="10">#REF!</definedName>
    <definedName name="AGO" localSheetId="19">#REF!</definedName>
    <definedName name="AGO">#REF!</definedName>
    <definedName name="AGREGFINO" localSheetId="10">[46]PRECIOS!$F$14</definedName>
    <definedName name="AGREGFINO">[46]PRECIOS!$F$14</definedName>
    <definedName name="AGREGGRUESO" localSheetId="10">[46]PRECIOS!$F$15</definedName>
    <definedName name="AGREGGRUESO">[46]PRECIOS!$F$15</definedName>
    <definedName name="agua" localSheetId="18">#REF!</definedName>
    <definedName name="AGUA">#N/A</definedName>
    <definedName name="Ah" localSheetId="6">#REF!</definedName>
    <definedName name="Ah" localSheetId="7">#REF!</definedName>
    <definedName name="Ah" localSheetId="10">#REF!</definedName>
    <definedName name="Ah" localSheetId="19">#REF!</definedName>
    <definedName name="Ah">#REF!</definedName>
    <definedName name="AHER">[60]HER!$A:$C</definedName>
    <definedName name="Ai" localSheetId="6">#REF!</definedName>
    <definedName name="Ai" localSheetId="7">#REF!</definedName>
    <definedName name="Ai" localSheetId="10">#REF!</definedName>
    <definedName name="Ai" localSheetId="19">#REF!</definedName>
    <definedName name="Ai">#REF!</definedName>
    <definedName name="aiu" localSheetId="6">#REF!</definedName>
    <definedName name="aiu" localSheetId="7">#REF!</definedName>
    <definedName name="aiu" localSheetId="10">#REF!</definedName>
    <definedName name="AIU" localSheetId="19">#N/A</definedName>
    <definedName name="aiu">#REF!</definedName>
    <definedName name="AIU_ADMON">[61]DATOS!$D$8</definedName>
    <definedName name="AIU_IMP">[61]DATOS!$D$9</definedName>
    <definedName name="AIU_UTIL">[61]DATOS!$D$10</definedName>
    <definedName name="AjustDelAIU">#N/A</definedName>
    <definedName name="Ajuste">[62]Datos!$B$11</definedName>
    <definedName name="Ak" localSheetId="6">#REF!</definedName>
    <definedName name="Ak" localSheetId="7">#REF!</definedName>
    <definedName name="Ak" localSheetId="10">#REF!</definedName>
    <definedName name="Ak" localSheetId="19">#REF!</definedName>
    <definedName name="Ak">#REF!</definedName>
    <definedName name="ALAMB">[63]INSUMOS!$D$169</definedName>
    <definedName name="ALAMBRE" localSheetId="18">#REF!</definedName>
    <definedName name="ALAMBRE">#N/A</definedName>
    <definedName name="ALAMBRE_" localSheetId="18">#REF!</definedName>
    <definedName name="ALAMBRE_">#N/A</definedName>
    <definedName name="ALAMBRE_DE_AMARRE">'[33]LISTA DE MATERIALES'!$D$38</definedName>
    <definedName name="ALAMBRE_DE_COBRE_N°_12_AWG_THHN">'[33]LISTA DE MATERIALES'!$D$39</definedName>
    <definedName name="ALAMBRE_NEGRO___18">'[47]LISTA DE PRECIOS'!$B$26</definedName>
    <definedName name="ALAMBRENEGRO" localSheetId="10">[46]PRECIOS!$F$17</definedName>
    <definedName name="ALAMBRENEGRO">[46]PRECIOS!$F$17</definedName>
    <definedName name="alampuas" localSheetId="6">[64]lisprecios!#REF!</definedName>
    <definedName name="alampuas" localSheetId="7">[64]lisprecios!#REF!</definedName>
    <definedName name="alampuas">[64]lisprecios!#REF!</definedName>
    <definedName name="alc" localSheetId="6">[65]!absc</definedName>
    <definedName name="alc" localSheetId="7">[65]!absc</definedName>
    <definedName name="alc" localSheetId="13">[65]!absc</definedName>
    <definedName name="alc" localSheetId="15">[65]!absc</definedName>
    <definedName name="alc" localSheetId="18">[66]!absc</definedName>
    <definedName name="alc">[65]!absc</definedName>
    <definedName name="ALUMTE" localSheetId="18">#REF!</definedName>
    <definedName name="ALUMTE">#N/A</definedName>
    <definedName name="Am" localSheetId="6">#REF!</definedName>
    <definedName name="Am" localSheetId="7">#REF!</definedName>
    <definedName name="Am" localSheetId="10">#REF!</definedName>
    <definedName name="Am" localSheetId="19">#REF!</definedName>
    <definedName name="Am">#REF!</definedName>
    <definedName name="AMARRES_X_100_UND">'[33]LISTA DE MATERIALES'!$D$44</definedName>
    <definedName name="AMAT">[60]MAT!$A:$C</definedName>
    <definedName name="AMBIENTAL" localSheetId="6">#REF!</definedName>
    <definedName name="AMBIENTAL" localSheetId="7">#REF!</definedName>
    <definedName name="AMBIENTAL" localSheetId="10">#REF!</definedName>
    <definedName name="AMBIENTAL" localSheetId="19">#REF!</definedName>
    <definedName name="AMBIENTAL">#REF!</definedName>
    <definedName name="An" localSheetId="6">#REF!</definedName>
    <definedName name="An" localSheetId="7">#REF!</definedName>
    <definedName name="An" localSheetId="10">#REF!</definedName>
    <definedName name="An" localSheetId="19">#REF!</definedName>
    <definedName name="An">#REF!</definedName>
    <definedName name="ANABANCO">'[67]ANALISIS RESUMIDOS'!$A$2:$D$2609</definedName>
    <definedName name="ANALISIS__DE__PRECIOS__UNITARIOS" localSheetId="18">#REF!</definedName>
    <definedName name="ANALISIS__DE__PRECIOS__UNITARIOS" localSheetId="19">#REF!</definedName>
    <definedName name="ANALISIS__DE__PRECIOS__UNITARIOS">#N/A</definedName>
    <definedName name="ANCHO">'[68]CANT DE OBRA CORTIJO 29'!$E$7</definedName>
    <definedName name="ANCLAJE" localSheetId="6">'[69]MC SF GAVIONES'!#REF!</definedName>
    <definedName name="ANCLAJE" localSheetId="7">'[69]MC SF GAVIONES'!#REF!</definedName>
    <definedName name="ANCLAJE" localSheetId="10">'[69]MC SF GAVIONES'!#REF!</definedName>
    <definedName name="ANCLAJE" localSheetId="19">'[69]MC SF GAVIONES'!#REF!</definedName>
    <definedName name="ANCLAJE">'[69]MC SF GAVIONES'!#REF!</definedName>
    <definedName name="ANDAMIO">[33]EQUIPO!$D$6</definedName>
    <definedName name="ANDEN">'[70]PREACTA(1)'!$I$298</definedName>
    <definedName name="andenes" localSheetId="18">#REF!</definedName>
    <definedName name="andenes">#N/A</definedName>
    <definedName name="ANDENESV" localSheetId="6">#REF!</definedName>
    <definedName name="ANDENESV" localSheetId="7">#REF!</definedName>
    <definedName name="ANDENESV" localSheetId="19">#REF!</definedName>
    <definedName name="ANDENESV">#REF!</definedName>
    <definedName name="ANE" localSheetId="6">'[71]ANEXO 7'!#REF!</definedName>
    <definedName name="ANE" localSheetId="7">'[71]ANEXO 7'!#REF!</definedName>
    <definedName name="ANE" localSheetId="10">'[71]ANEXO 7'!#REF!</definedName>
    <definedName name="ANE" localSheetId="19">'[71]ANEXO 7'!#REF!</definedName>
    <definedName name="ANE">'[71]ANEXO 7'!#REF!</definedName>
    <definedName name="ANGULO_1_8_X_2">'[33]LISTA DE MATERIALES'!$D$45</definedName>
    <definedName name="Angulo_de_platina__1_x1_x1_8" localSheetId="6">'[72]L. MAT.'!#REF!</definedName>
    <definedName name="Angulo_de_platina__1_x1_x1_8" localSheetId="7">'[72]L. MAT.'!#REF!</definedName>
    <definedName name="Angulo_de_platina__1_x1_x1_8">'[72]L. MAT.'!#REF!</definedName>
    <definedName name="anscount" hidden="1">1</definedName>
    <definedName name="AntCach">#N/A</definedName>
    <definedName name="ANTECHO_EN_VARILLA_CUADRADA_3_8">'[33]LISTA DE MATERIALES'!$D$49</definedName>
    <definedName name="ANTIC" localSheetId="6">'[73]1'!#REF!</definedName>
    <definedName name="ANTIC" localSheetId="7">'[73]1'!#REF!</definedName>
    <definedName name="ANTIC" localSheetId="10">'[73]1'!#REF!</definedName>
    <definedName name="ANTIC" localSheetId="18">'[73]1'!#REF!</definedName>
    <definedName name="ANTIC" localSheetId="19">'[73]1'!#REF!</definedName>
    <definedName name="ANTIC">'[73]1'!#REF!</definedName>
    <definedName name="AnticAdic">#N/A</definedName>
    <definedName name="ANTICIPO" localSheetId="10">[74]BASES!$B$33</definedName>
    <definedName name="ANTICIPO">[74]BASES!$B$33</definedName>
    <definedName name="anticorrosiva" localSheetId="6">[64]lisprecios!#REF!</definedName>
    <definedName name="anticorrosiva" localSheetId="7">[64]lisprecios!#REF!</definedName>
    <definedName name="anticorrosiva">[64]lisprecios!#REF!</definedName>
    <definedName name="ANTICORROSIVO" localSheetId="18">#REF!</definedName>
    <definedName name="ANTICORROSIVO">#N/A</definedName>
    <definedName name="ANTISB">[63]INSUMOS!$D$181</definedName>
    <definedName name="ANTISOL_ROJO">'[47]LISTA DE PRECIOS'!$B$28</definedName>
    <definedName name="Añ" localSheetId="6">#REF!</definedName>
    <definedName name="Añ" localSheetId="7">#REF!</definedName>
    <definedName name="Añ" localSheetId="10">#REF!</definedName>
    <definedName name="Añ" localSheetId="19">#REF!</definedName>
    <definedName name="Añ">#REF!</definedName>
    <definedName name="AÑO" localSheetId="10">[39]PRESUPUESTO!$D$13</definedName>
    <definedName name="AÑO">[39]PRESUPUESTO!$D$13</definedName>
    <definedName name="AÑOS_DE_VIDA_UTIL_ACUEDUCTO..." localSheetId="6">#REF!</definedName>
    <definedName name="AÑOS_DE_VIDA_UTIL_ACUEDUCTO..." localSheetId="7">#REF!</definedName>
    <definedName name="AÑOS_DE_VIDA_UTIL_ACUEDUCTO...">#REF!</definedName>
    <definedName name="AÑOS_DE_VIDA_UTIL_ALCANTARILLADO..." localSheetId="6">#REF!</definedName>
    <definedName name="AÑOS_DE_VIDA_UTIL_ALCANTARILLADO..." localSheetId="7">#REF!</definedName>
    <definedName name="AÑOS_DE_VIDA_UTIL_ALCANTARILLADO...">#REF!</definedName>
    <definedName name="AÑOS_VIDA_UTIL_ACUEDUCTO..." localSheetId="6">#REF!</definedName>
    <definedName name="AÑOS_VIDA_UTIL_ACUEDUCTO..." localSheetId="7">#REF!</definedName>
    <definedName name="AÑOS_VIDA_UTIL_ACUEDUCTO...">#REF!</definedName>
    <definedName name="AÑOS_VIDA_UTIL_ALCANTARILLADO" localSheetId="6">#REF!</definedName>
    <definedName name="AÑOS_VIDA_UTIL_ALCANTARILLADO" localSheetId="7">#REF!</definedName>
    <definedName name="AÑOS_VIDA_UTIL_ALCANTARILLADO">#REF!</definedName>
    <definedName name="AÑOS_VIDA_UTIL_DISPONIBLE_ACUEDUCTO" localSheetId="6">#REF!</definedName>
    <definedName name="AÑOS_VIDA_UTIL_DISPONIBLE_ACUEDUCTO" localSheetId="7">#REF!</definedName>
    <definedName name="AÑOS_VIDA_UTIL_DISPONIBLE_ACUEDUCTO">#REF!</definedName>
    <definedName name="AÑOS_VIDA_UTIL_DISPONIBLE_ALCANTARILLADO" localSheetId="6">#REF!</definedName>
    <definedName name="AÑOS_VIDA_UTIL_DISPONIBLE_ALCANTARILLADO" localSheetId="7">#REF!</definedName>
    <definedName name="AÑOS_VIDA_UTIL_DISPONIBLE_ALCANTARILLADO">#REF!</definedName>
    <definedName name="AÑOWUIE" localSheetId="10">'[75]Res-Accide-10'!$R$2:$R$7</definedName>
    <definedName name="AÑOWUIE">'[75]Res-Accide-10'!$R$2:$R$7</definedName>
    <definedName name="Ao" localSheetId="6">[76]Indices!#REF!</definedName>
    <definedName name="Ao" localSheetId="7">[76]Indices!#REF!</definedName>
    <definedName name="Ao" localSheetId="10">[76]Indices!#REF!</definedName>
    <definedName name="Ao" localSheetId="19">#REF!</definedName>
    <definedName name="Ao">[76]Indices!#REF!</definedName>
    <definedName name="AP" localSheetId="6">#REF!</definedName>
    <definedName name="AP" localSheetId="7">#REF!</definedName>
    <definedName name="AP" localSheetId="10">#REF!</definedName>
    <definedName name="AP" localSheetId="19">#REF!</definedName>
    <definedName name="AP">#REF!</definedName>
    <definedName name="APER">[60]PER!$A:$C</definedName>
    <definedName name="APR">[77]dts!$B$25</definedName>
    <definedName name="Apu" localSheetId="10">[78]Apu!$D$8:$AC$2207</definedName>
    <definedName name="APU" localSheetId="18">[79]MATERIALES!$A$10:$A$12</definedName>
    <definedName name="APU" localSheetId="19">[80]MATERIALES!$A$10:$A$12</definedName>
    <definedName name="Apu">[78]Apu!$D$8:$AC$2207</definedName>
    <definedName name="apu_cerraduras">[81]APU!$F$2403</definedName>
    <definedName name="apu_cieloraso_tablilla_pino">[81]APU!$F$1201</definedName>
    <definedName name="apu_columna_confinamiento">[81]APU!$F$659</definedName>
    <definedName name="apu_combo_ap_sanit">[81]APU!$F$2416</definedName>
    <definedName name="apu_cubierta_ondulit">[81]APU!$F$1105</definedName>
    <definedName name="apu_cubierta_zinc">[81]APU!$F$1145</definedName>
    <definedName name="apu_demolicion_pañete">[81]APU!$F$44</definedName>
    <definedName name="APU_directos">#N/A</definedName>
    <definedName name="apu_ducha_sencilla">[81]APU!$F$2623</definedName>
    <definedName name="apu_guardaescobas_madera">[81]APU!$F$1749</definedName>
    <definedName name="apu_herramientas">[81]APU!$F$3354</definedName>
    <definedName name="apu_lampara_2x48">[81]APU!$F$3237</definedName>
    <definedName name="apu_lampara_2x96">[81]APU!$F$3245</definedName>
    <definedName name="apu_levante_bloque_10">[81]APU!$F$900</definedName>
    <definedName name="apu_marco_puerta">[81]APU!$F$2292</definedName>
    <definedName name="apu_pintura_cieloraso_esmalte">[81]APU!$F$2946</definedName>
    <definedName name="apu_pintura_marcos">[81]APU!$F$2908</definedName>
    <definedName name="apu_pintura_rejas_anticorrosivo">[81]APU!$F$2871</definedName>
    <definedName name="apu_salida_alumbrado">[81]APU!$F$3122</definedName>
    <definedName name="apu_salida_tomacorriente">[81]APU!$F$3137</definedName>
    <definedName name="apu_tablero_10_circuitos">[81]APU!$F$3192</definedName>
    <definedName name="apu_toma_telefonico">[81]APU!$F$3170</definedName>
    <definedName name="apu_ventilador">[81]APU!$F$3253</definedName>
    <definedName name="apu_viga_amarre_sobre_muros15">[81]APU!$F$758</definedName>
    <definedName name="APU221.1">#N/A</definedName>
    <definedName name="APU221.2">#N/A</definedName>
    <definedName name="APUS">#N/A</definedName>
    <definedName name="aq" localSheetId="10">[3]!ERR</definedName>
    <definedName name="Aq" localSheetId="18">#REF!</definedName>
    <definedName name="aq">[3]!ERR</definedName>
    <definedName name="aqaq" localSheetId="10" hidden="1">{"TAB1",#N/A,TRUE,"GENERAL";"TAB2",#N/A,TRUE,"GENERAL";"TAB3",#N/A,TRUE,"GENERAL";"TAB4",#N/A,TRUE,"GENERAL";"TAB5",#N/A,TRUE,"GENERAL"}</definedName>
    <definedName name="aqaq" localSheetId="18"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9" hidden="1">{"TAB1",#N/A,TRUE,"GENERAL";"TAB2",#N/A,TRUE,"GENERAL";"TAB3",#N/A,TRUE,"GENERAL";"TAB4",#N/A,TRUE,"GENERAL";"TAB5",#N/A,TRUE,"GENERAL"}</definedName>
    <definedName name="aqaq" hidden="1">{"TAB1",#N/A,TRUE,"GENERAL";"TAB2",#N/A,TRUE,"GENERAL";"TAB3",#N/A,TRUE,"GENERAL";"TAB4",#N/A,TRUE,"GENERAL";"TAB5",#N/A,TRUE,"GENERAL"}</definedName>
    <definedName name="AR" localSheetId="6">#REF!</definedName>
    <definedName name="AR" localSheetId="7">#REF!</definedName>
    <definedName name="AR" localSheetId="10">#REF!</definedName>
    <definedName name="AR" localSheetId="19">#REF!</definedName>
    <definedName name="AR">#REF!</definedName>
    <definedName name="AREA" localSheetId="6">#REF!</definedName>
    <definedName name="AREA" localSheetId="7">#REF!</definedName>
    <definedName name="AREA" localSheetId="10">#REF!</definedName>
    <definedName name="Area" localSheetId="19">#N/A</definedName>
    <definedName name="AREA">#REF!</definedName>
    <definedName name="Área_de_Cantidades">#N/A</definedName>
    <definedName name="_xlnm.Extract" localSheetId="6">'[82]AC2-AG96'!#REF!</definedName>
    <definedName name="_xlnm.Extract" localSheetId="7">'[82]AC2-AG96'!#REF!</definedName>
    <definedName name="_xlnm.Extract" localSheetId="10">'[82]AC2-AG96'!#REF!</definedName>
    <definedName name="_xlnm.Extract">'[82]AC2-AG96'!#REF!</definedName>
    <definedName name="_xlnm.Print_Area" localSheetId="6">#REF!</definedName>
    <definedName name="_xlnm.Print_Area" localSheetId="7">#REF!</definedName>
    <definedName name="_xlnm.Print_Area" localSheetId="10">'AIU '!$B$1:$I$56</definedName>
    <definedName name="_xlnm.Print_Area" localSheetId="18">'FACTOR MULTIPLICADOR '!$A$3:$J$73</definedName>
    <definedName name="_xlnm.Print_Area" localSheetId="19">'PROGRAMACION '!$A$1:$M$61</definedName>
    <definedName name="_xlnm.Print_Area">#REF!</definedName>
    <definedName name="Área_Impactada" localSheetId="6">#REF!</definedName>
    <definedName name="Área_Impactada" localSheetId="7">#REF!</definedName>
    <definedName name="Área_Impactada">#REF!</definedName>
    <definedName name="AREAPRIVADA" localSheetId="6">#REF!</definedName>
    <definedName name="AREAPRIVADA" localSheetId="7">#REF!</definedName>
    <definedName name="AREAPRIVADA">#REF!</definedName>
    <definedName name="ARELAL" localSheetId="10">[83]APU!$G$1096</definedName>
    <definedName name="ARELAL" localSheetId="18">[31]APU!$G$1096</definedName>
    <definedName name="ARELAL" localSheetId="19">[31]APU!$G$1096</definedName>
    <definedName name="ARELAL">[83]APU!$G$1096</definedName>
    <definedName name="arena" localSheetId="18">#REF!</definedName>
    <definedName name="ARENA">#N/A</definedName>
    <definedName name="ARENA_BLANCA">'[33]LISTA DE MATERIALES'!$D$53</definedName>
    <definedName name="ARENA_NEGRA">'[33]LISTA DE MATERIALES'!$D$54</definedName>
    <definedName name="armuve" localSheetId="10">[3]!ERR</definedName>
    <definedName name="armuve">[3]!ERR</definedName>
    <definedName name="as" localSheetId="10">[3]!ERR</definedName>
    <definedName name="as" localSheetId="18">#REF!</definedName>
    <definedName name="as" localSheetId="19">[3]!ERR</definedName>
    <definedName name="as">[3]!ERR</definedName>
    <definedName name="ASA">#N/A</definedName>
    <definedName name="ASB" localSheetId="10">[5]AASHTO!$A$8:$F$11</definedName>
    <definedName name="ASB" localSheetId="18">[28]AASHTO!$A$8:$F$11</definedName>
    <definedName name="ASB">[5]AASHTO!$A$8:$F$11</definedName>
    <definedName name="ASD" localSheetId="6">#REF!</definedName>
    <definedName name="ASD" localSheetId="7">#REF!</definedName>
    <definedName name="ASD" localSheetId="10">#REF!</definedName>
    <definedName name="ASD" localSheetId="18" hidden="1">{"via1",#N/A,TRUE,"general";"via2",#N/A,TRUE,"general";"via3",#N/A,TRUE,"general"}</definedName>
    <definedName name="ASD" localSheetId="19" hidden="1">{"via1",#N/A,TRUE,"general";"via2",#N/A,TRUE,"general";"via3",#N/A,TRUE,"general"}</definedName>
    <definedName name="ASD">#REF!</definedName>
    <definedName name="ASDA" localSheetId="10" hidden="1">{"via1",#N/A,TRUE,"general";"via2",#N/A,TRUE,"general";"via3",#N/A,TRUE,"general"}</definedName>
    <definedName name="ASDA" localSheetId="18"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9" hidden="1">{"via1",#N/A,TRUE,"general";"via2",#N/A,TRUE,"general";"via3",#N/A,TRUE,"general"}</definedName>
    <definedName name="ASDA" hidden="1">{"via1",#N/A,TRUE,"general";"via2",#N/A,TRUE,"general";"via3",#N/A,TRUE,"general"}</definedName>
    <definedName name="asdas" localSheetId="6">#REF!</definedName>
    <definedName name="asdas" localSheetId="7">#REF!</definedName>
    <definedName name="asdas" localSheetId="10">#REF!</definedName>
    <definedName name="asdas" localSheetId="19">#REF!</definedName>
    <definedName name="asdas">#REF!</definedName>
    <definedName name="ASDASD">#N/A</definedName>
    <definedName name="ASDDSF" localSheetId="6">#REF!</definedName>
    <definedName name="ASDDSF" localSheetId="7">#REF!</definedName>
    <definedName name="ASDDSF" localSheetId="10">#REF!</definedName>
    <definedName name="ASDDSF" localSheetId="19">#REF!</definedName>
    <definedName name="ASDDSF">#REF!</definedName>
    <definedName name="asdf" localSheetId="10" hidden="1">{"via1",#N/A,TRUE,"general";"via2",#N/A,TRUE,"general";"via3",#N/A,TRUE,"general"}</definedName>
    <definedName name="asdf" localSheetId="18"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9"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18"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9" hidden="1">{"via1",#N/A,TRUE,"general";"via2",#N/A,TRUE,"general";"via3",#N/A,TRUE,"general"}</definedName>
    <definedName name="asdfa" hidden="1">{"via1",#N/A,TRUE,"general";"via2",#N/A,TRUE,"general";"via3",#N/A,TRUE,"general"}</definedName>
    <definedName name="asdfadsfadsfafda" localSheetId="6">[55]Insumos!#REF!</definedName>
    <definedName name="asdfadsfadsfafda" localSheetId="7">[55]Insumos!#REF!</definedName>
    <definedName name="asdfadsfadsfafda">[55]Insumos!#REF!</definedName>
    <definedName name="asdfasdf" localSheetId="6">[2]INSUMOS!#REF!</definedName>
    <definedName name="asdfasdf" localSheetId="7">[2]INSUMOS!#REF!</definedName>
    <definedName name="asdfasdf">[2]INSUMOS!#REF!</definedName>
    <definedName name="ASDFGHJKLÑ" localSheetId="10">[3]!ERR</definedName>
    <definedName name="ASDFGHJKLÑ">[3]!ERR</definedName>
    <definedName name="ASFADSFGSD">#N/A</definedName>
    <definedName name="ASFALTO" localSheetId="10">'[84]5.2'!$D$21</definedName>
    <definedName name="asfalto" localSheetId="18">#REF!</definedName>
    <definedName name="ASFALTO">'[84]5.2'!$D$21</definedName>
    <definedName name="asfasd" localSheetId="10" hidden="1">{"via1",#N/A,TRUE,"general";"via2",#N/A,TRUE,"general";"via3",#N/A,TRUE,"general"}</definedName>
    <definedName name="asfasd" localSheetId="18"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9"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18"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9" hidden="1">{"via1",#N/A,TRUE,"general";"via2",#N/A,TRUE,"general";"via3",#N/A,TRUE,"general"}</definedName>
    <definedName name="asfasdl" hidden="1">{"via1",#N/A,TRUE,"general";"via2",#N/A,TRUE,"general";"via3",#N/A,TRUE,"general"}</definedName>
    <definedName name="ASFDGFHGFTHJUYYIIYIJYIYUIYUIYU" localSheetId="6">[65]!absc</definedName>
    <definedName name="ASFDGFHGFTHJUYYIIYIJYIYUIYUIYU" localSheetId="7">[65]!absc</definedName>
    <definedName name="ASFDGFHGFTHJUYYIIYIJYIYUIYUIYU" localSheetId="13">[65]!absc</definedName>
    <definedName name="ASFDGFHGFTHJUYYIIYIJYIYUIYUIYU" localSheetId="15">[65]!absc</definedName>
    <definedName name="ASFDGFHGFTHJUYYIIYIJYIYUIYUIYU">[65]!absc</definedName>
    <definedName name="asff" localSheetId="10" hidden="1">{"TAB1",#N/A,TRUE,"GENERAL";"TAB2",#N/A,TRUE,"GENERAL";"TAB3",#N/A,TRUE,"GENERAL";"TAB4",#N/A,TRUE,"GENERAL";"TAB5",#N/A,TRUE,"GENERAL"}</definedName>
    <definedName name="asff" localSheetId="18"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9"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18"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9"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9" hidden="1">{"TAB1",#N/A,TRUE,"GENERAL";"TAB2",#N/A,TRUE,"GENERAL";"TAB3",#N/A,TRUE,"GENERAL";"TAB4",#N/A,TRUE,"GENERAL";"TAB5",#N/A,TRUE,"GENERAL"}</definedName>
    <definedName name="asojkdr" hidden="1">{"TAB1",#N/A,TRUE,"GENERAL";"TAB2",#N/A,TRUE,"GENERAL";"TAB3",#N/A,TRUE,"GENERAL";"TAB4",#N/A,TRUE,"GENERAL";"TAB5",#N/A,TRUE,"GENERAL"}</definedName>
    <definedName name="At" localSheetId="6">#REF!</definedName>
    <definedName name="At" localSheetId="7">#REF!</definedName>
    <definedName name="At" localSheetId="10">#REF!</definedName>
    <definedName name="At" localSheetId="19">#REF!</definedName>
    <definedName name="At">#REF!</definedName>
    <definedName name="ATenerEnCuenta" localSheetId="6">#REF!</definedName>
    <definedName name="ATenerEnCuenta" localSheetId="7">#REF!</definedName>
    <definedName name="ATenerEnCuenta" localSheetId="19">#REF!</definedName>
    <definedName name="ATenerEnCuenta">#REF!</definedName>
    <definedName name="ATRS">[60]TRANS!$A:$D</definedName>
    <definedName name="AU" localSheetId="6">'[85]CIRCUITOS CODENSA'!#REF!</definedName>
    <definedName name="AU" localSheetId="7">'[85]CIRCUITOS CODENSA'!#REF!</definedName>
    <definedName name="AU" localSheetId="10">'[85]CIRCUITOS CODENSA'!#REF!</definedName>
    <definedName name="Au" localSheetId="19">#REF!</definedName>
    <definedName name="AU">'[85]CIRCUITOS CODENSA'!#REF!</definedName>
    <definedName name="AUI">'[86]PPTO QBRA - SBN DELMEDIO'!$A$18:$A$20</definedName>
    <definedName name="AUIS">'[86]PPTO QBRA - SBN DELMEDIO'!$A$18:$B$20</definedName>
    <definedName name="auto1">#N/A</definedName>
    <definedName name="auto123">#N/A</definedName>
    <definedName name="auto2">#N/A</definedName>
    <definedName name="AUTOPISTA" localSheetId="6">'[85]CIRCUITOS CODENSA'!#REF!</definedName>
    <definedName name="AUTOPISTA" localSheetId="7">'[85]CIRCUITOS CODENSA'!#REF!</definedName>
    <definedName name="AUTOPISTA" localSheetId="10">'[85]CIRCUITOS CODENSA'!#REF!</definedName>
    <definedName name="AUTOPISTA" localSheetId="19">'[85]CIRCUITOS CODENSA'!#REF!</definedName>
    <definedName name="AUTOPISTA">'[85]CIRCUITOS CODENSA'!#REF!</definedName>
    <definedName name="AUXILIARES" localSheetId="10">[87]AUXILIARES!$A$2:$A$4</definedName>
    <definedName name="AUXILIARES" localSheetId="18">[88]AUXILIARES!$A$2:$A$4</definedName>
    <definedName name="AUXILIARES" localSheetId="19">[88]AUXILIARES!$A$2:$A$4</definedName>
    <definedName name="AUXILIARES">[87]AUXILIARES!$A$2:$A$4</definedName>
    <definedName name="AUXILIARESTOTAL" localSheetId="10">[87]AUXILIARES!$A$2:$D$4</definedName>
    <definedName name="AUXILIARESTOTAL" localSheetId="18">[88]AUXILIARES!$A$2:$D$4</definedName>
    <definedName name="AUXILIARESTOTAL" localSheetId="19">[88]AUXILIARES!$A$2:$D$4</definedName>
    <definedName name="AUXILIARESTOTAL">[87]AUXILIARES!$A$2:$D$4</definedName>
    <definedName name="AW">#N/A</definedName>
    <definedName name="Ax" localSheetId="6">#REF!</definedName>
    <definedName name="Ax" localSheetId="7">#REF!</definedName>
    <definedName name="Ax" localSheetId="10">#REF!</definedName>
    <definedName name="Ax" localSheetId="19">#REF!</definedName>
    <definedName name="Ax">#REF!</definedName>
    <definedName name="AXSCDFGHBJ" localSheetId="6">#REF!</definedName>
    <definedName name="AXSCDFGHBJ" localSheetId="7">#REF!</definedName>
    <definedName name="AXSCDFGHBJ" localSheetId="10">#REF!</definedName>
    <definedName name="AXSCDFGHBJ" localSheetId="19">#REF!</definedName>
    <definedName name="AXSCDFGHBJ">#REF!</definedName>
    <definedName name="Ay" localSheetId="6">#REF!</definedName>
    <definedName name="Ay" localSheetId="7">#REF!</definedName>
    <definedName name="Ay" localSheetId="10">#REF!</definedName>
    <definedName name="Ay" localSheetId="19">#REF!</definedName>
    <definedName name="Ay">#REF!</definedName>
    <definedName name="AYU" localSheetId="6">#REF!</definedName>
    <definedName name="AYU" localSheetId="7">#REF!</definedName>
    <definedName name="AYU" localSheetId="19">#REF!</definedName>
    <definedName name="AYU">#REF!</definedName>
    <definedName name="AYUDANTE" localSheetId="18">[89]PRECIOS!$B$18</definedName>
    <definedName name="AYUDANTE">[90]PRECIOS!$B$18</definedName>
    <definedName name="AyudanteHR">[91]F.Prestacional!$E$11</definedName>
    <definedName name="az" localSheetId="6">#REF!</definedName>
    <definedName name="az" localSheetId="7">#REF!</definedName>
    <definedName name="az" localSheetId="10">#REF!</definedName>
    <definedName name="az" localSheetId="19">#REF!</definedName>
    <definedName name="az">#REF!</definedName>
    <definedName name="azaz" localSheetId="10" hidden="1">{"TAB1",#N/A,TRUE,"GENERAL";"TAB2",#N/A,TRUE,"GENERAL";"TAB3",#N/A,TRUE,"GENERAL";"TAB4",#N/A,TRUE,"GENERAL";"TAB5",#N/A,TRUE,"GENERAL"}</definedName>
    <definedName name="azaz" localSheetId="18"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9" hidden="1">{"TAB1",#N/A,TRUE,"GENERAL";"TAB2",#N/A,TRUE,"GENERAL";"TAB3",#N/A,TRUE,"GENERAL";"TAB4",#N/A,TRUE,"GENERAL";"TAB5",#N/A,TRUE,"GENERAL"}</definedName>
    <definedName name="azaz" hidden="1">{"TAB1",#N/A,TRUE,"GENERAL";"TAB2",#N/A,TRUE,"GENERAL";"TAB3",#N/A,TRUE,"GENERAL";"TAB4",#N/A,TRUE,"GENERAL";"TAB5",#N/A,TRUE,"GENERAL"}</definedName>
    <definedName name="azulejo_azul" localSheetId="6">#REF!</definedName>
    <definedName name="azulejo_azul" localSheetId="7">#REF!</definedName>
    <definedName name="azulejo_azul" localSheetId="10">#REF!</definedName>
    <definedName name="azulejo_azul" localSheetId="19">#REF!</definedName>
    <definedName name="azulejo_azul">#REF!</definedName>
    <definedName name="azulejo_blanco" localSheetId="6">#REF!</definedName>
    <definedName name="azulejo_blanco" localSheetId="7">#REF!</definedName>
    <definedName name="azulejo_blanco" localSheetId="10">#REF!</definedName>
    <definedName name="azulejo_blanco" localSheetId="19">#REF!</definedName>
    <definedName name="azulejo_blanco">#REF!</definedName>
    <definedName name="azulejo_verde" localSheetId="6">#REF!</definedName>
    <definedName name="azulejo_verde" localSheetId="7">#REF!</definedName>
    <definedName name="azulejo_verde" localSheetId="10">#REF!</definedName>
    <definedName name="azulejo_verde" localSheetId="19">#REF!</definedName>
    <definedName name="azulejo_verde">#REF!</definedName>
    <definedName name="b" localSheetId="6">#REF!</definedName>
    <definedName name="b" localSheetId="7">#REF!</definedName>
    <definedName name="b" localSheetId="10">#REF!</definedName>
    <definedName name="B" localSheetId="19">'[92]PRESUPUESTO IE'!$I$4</definedName>
    <definedName name="b">#REF!</definedName>
    <definedName name="B.T1" localSheetId="6">#REF!</definedName>
    <definedName name="B.T1" localSheetId="7">#REF!</definedName>
    <definedName name="B.T1" localSheetId="10">#REF!</definedName>
    <definedName name="B.T1" localSheetId="19">#REF!</definedName>
    <definedName name="B.T1">#REF!</definedName>
    <definedName name="B_impresión_IM" localSheetId="6">#REF!</definedName>
    <definedName name="B_impresión_IM" localSheetId="7">#REF!</definedName>
    <definedName name="B_impresión_IM" localSheetId="10">#REF!</definedName>
    <definedName name="B_impresión_IM" localSheetId="19">#REF!</definedName>
    <definedName name="B_impresión_IM">#REF!</definedName>
    <definedName name="B_T1" localSheetId="6">#REF!</definedName>
    <definedName name="B_T1" localSheetId="7">#REF!</definedName>
    <definedName name="B_T1" localSheetId="19">#REF!</definedName>
    <definedName name="B_T1">#REF!</definedName>
    <definedName name="B104067A" localSheetId="6">#REF!</definedName>
    <definedName name="B104067A" localSheetId="7">#REF!</definedName>
    <definedName name="B104067A">#REF!</definedName>
    <definedName name="b104067ac" localSheetId="6">#REF!</definedName>
    <definedName name="b104067ac" localSheetId="7">#REF!</definedName>
    <definedName name="b104067ac">#REF!</definedName>
    <definedName name="B104067AE" localSheetId="6">#REF!</definedName>
    <definedName name="B104067AE" localSheetId="7">#REF!</definedName>
    <definedName name="B104067AE">#REF!</definedName>
    <definedName name="B104067AS" localSheetId="6">#REF!</definedName>
    <definedName name="B104067AS" localSheetId="7">#REF!</definedName>
    <definedName name="B104067AS">#REF!</definedName>
    <definedName name="b104067b" localSheetId="6">#REF!</definedName>
    <definedName name="b104067b" localSheetId="7">#REF!</definedName>
    <definedName name="b104067b">#REF!</definedName>
    <definedName name="b104067bc" localSheetId="6">#REF!</definedName>
    <definedName name="b104067bc" localSheetId="7">#REF!</definedName>
    <definedName name="b104067bc">#REF!</definedName>
    <definedName name="B104067BS" localSheetId="6">#REF!</definedName>
    <definedName name="B104067BS" localSheetId="7">#REF!</definedName>
    <definedName name="B104067BS">#REF!</definedName>
    <definedName name="b104068a" localSheetId="6">#REF!</definedName>
    <definedName name="b104068a" localSheetId="7">#REF!</definedName>
    <definedName name="b104068a">#REF!</definedName>
    <definedName name="b104068ab" localSheetId="6">#REF!</definedName>
    <definedName name="b104068ab" localSheetId="7">#REF!</definedName>
    <definedName name="b104068ab">#REF!</definedName>
    <definedName name="b104068ac" localSheetId="6">#REF!</definedName>
    <definedName name="b104068ac" localSheetId="7">#REF!</definedName>
    <definedName name="b104068ac">#REF!</definedName>
    <definedName name="B104068AT" localSheetId="6">#REF!</definedName>
    <definedName name="B104068AT" localSheetId="7">#REF!</definedName>
    <definedName name="B104068AT">#REF!</definedName>
    <definedName name="B104068AY" localSheetId="6">#REF!</definedName>
    <definedName name="B104068AY" localSheetId="7">#REF!</definedName>
    <definedName name="B104068AY">#REF!</definedName>
    <definedName name="b104068b" localSheetId="6">#REF!</definedName>
    <definedName name="b104068b" localSheetId="7">#REF!</definedName>
    <definedName name="b104068b">#REF!</definedName>
    <definedName name="B104068BA" localSheetId="6">#REF!</definedName>
    <definedName name="B104068BA" localSheetId="7">#REF!</definedName>
    <definedName name="B104068BA">#REF!</definedName>
    <definedName name="b104068bc" localSheetId="6">#REF!</definedName>
    <definedName name="b104068bc" localSheetId="7">#REF!</definedName>
    <definedName name="b104068bc">#REF!</definedName>
    <definedName name="B104068BH" localSheetId="6">#REF!</definedName>
    <definedName name="B104068BH" localSheetId="7">#REF!</definedName>
    <definedName name="B104068BH">#REF!</definedName>
    <definedName name="b104068c" localSheetId="6">#REF!</definedName>
    <definedName name="b104068c" localSheetId="7">#REF!</definedName>
    <definedName name="b104068c">#REF!</definedName>
    <definedName name="b104068cb" localSheetId="6">#REF!</definedName>
    <definedName name="b104068cb" localSheetId="7">#REF!</definedName>
    <definedName name="b104068cb">#REF!</definedName>
    <definedName name="B10512." localSheetId="6">#REF!</definedName>
    <definedName name="B10512." localSheetId="7">#REF!</definedName>
    <definedName name="B10512.">#REF!</definedName>
    <definedName name="b10512a" localSheetId="6">#REF!</definedName>
    <definedName name="b10512a" localSheetId="7">#REF!</definedName>
    <definedName name="b10512a">#REF!</definedName>
    <definedName name="b10512b" localSheetId="6">#REF!</definedName>
    <definedName name="b10512b" localSheetId="7">#REF!</definedName>
    <definedName name="b10512b">#REF!</definedName>
    <definedName name="b10512bc" localSheetId="6">#REF!</definedName>
    <definedName name="b10512bc" localSheetId="7">#REF!</definedName>
    <definedName name="b10512bc">#REF!</definedName>
    <definedName name="B10512G" localSheetId="6">#REF!</definedName>
    <definedName name="B10512G" localSheetId="7">#REF!</definedName>
    <definedName name="B10512G">#REF!</definedName>
    <definedName name="B10512T" localSheetId="6">#REF!</definedName>
    <definedName name="B10512T" localSheetId="7">#REF!</definedName>
    <definedName name="B10512T">#REF!</definedName>
    <definedName name="B10513." localSheetId="6">#REF!</definedName>
    <definedName name="B10513." localSheetId="7">#REF!</definedName>
    <definedName name="B10513.">#REF!</definedName>
    <definedName name="b10513a" localSheetId="6">#REF!</definedName>
    <definedName name="b10513a" localSheetId="7">#REF!</definedName>
    <definedName name="b10513a">#REF!</definedName>
    <definedName name="b10513ab" localSheetId="6">#REF!</definedName>
    <definedName name="b10513ab" localSheetId="7">#REF!</definedName>
    <definedName name="b10513ab">#REF!</definedName>
    <definedName name="b10513abc" localSheetId="6">#REF!</definedName>
    <definedName name="b10513abc" localSheetId="7">#REF!</definedName>
    <definedName name="b10513abc">#REF!</definedName>
    <definedName name="b10513ac" localSheetId="6">#REF!</definedName>
    <definedName name="b10513ac" localSheetId="7">#REF!</definedName>
    <definedName name="b10513ac">#REF!</definedName>
    <definedName name="b10513ad" localSheetId="6">#REF!</definedName>
    <definedName name="b10513ad" localSheetId="7">#REF!</definedName>
    <definedName name="b10513ad">#REF!</definedName>
    <definedName name="b10513c" localSheetId="6">#REF!</definedName>
    <definedName name="b10513c" localSheetId="7">#REF!</definedName>
    <definedName name="b10513c">#REF!</definedName>
    <definedName name="b10513ca" localSheetId="6">#REF!</definedName>
    <definedName name="b10513ca" localSheetId="7">#REF!</definedName>
    <definedName name="b10513ca">#REF!</definedName>
    <definedName name="B10513E" localSheetId="6">#REF!</definedName>
    <definedName name="B10513E" localSheetId="7">#REF!</definedName>
    <definedName name="B10513E">#REF!</definedName>
    <definedName name="B10513I" localSheetId="6">#REF!</definedName>
    <definedName name="B10513I" localSheetId="7">#REF!</definedName>
    <definedName name="B10513I">#REF!</definedName>
    <definedName name="B10513Q" localSheetId="6">#REF!</definedName>
    <definedName name="B10513Q" localSheetId="7">#REF!</definedName>
    <definedName name="B10513Q">#REF!</definedName>
    <definedName name="B10513R" localSheetId="6">#REF!</definedName>
    <definedName name="B10513R" localSheetId="7">#REF!</definedName>
    <definedName name="B10513R">#REF!</definedName>
    <definedName name="B10513T" localSheetId="6">#REF!</definedName>
    <definedName name="B10513T" localSheetId="7">#REF!</definedName>
    <definedName name="B10513T">#REF!</definedName>
    <definedName name="B10513U" localSheetId="6">#REF!</definedName>
    <definedName name="B10513U" localSheetId="7">#REF!</definedName>
    <definedName name="B10513U">#REF!</definedName>
    <definedName name="B10513W" localSheetId="6">#REF!</definedName>
    <definedName name="B10513W" localSheetId="7">#REF!</definedName>
    <definedName name="B10513W">#REF!</definedName>
    <definedName name="B10513Y" localSheetId="6">#REF!</definedName>
    <definedName name="B10513Y" localSheetId="7">#REF!</definedName>
    <definedName name="B10513Y">#REF!</definedName>
    <definedName name="B1052Ñ" localSheetId="6">#REF!</definedName>
    <definedName name="B1052Ñ" localSheetId="7">#REF!</definedName>
    <definedName name="B1052Ñ">#REF!</definedName>
    <definedName name="B105512A" localSheetId="6">#REF!</definedName>
    <definedName name="B105512A" localSheetId="7">#REF!</definedName>
    <definedName name="B105512A">#REF!</definedName>
    <definedName name="B105512P" localSheetId="6">#REF!</definedName>
    <definedName name="B105512P" localSheetId="7">#REF!</definedName>
    <definedName name="B105512P">#REF!</definedName>
    <definedName name="B1064068AR" localSheetId="6">#REF!</definedName>
    <definedName name="B1064068AR" localSheetId="7">#REF!</definedName>
    <definedName name="B1064068AR">#REF!</definedName>
    <definedName name="b128899ab" localSheetId="6">#REF!</definedName>
    <definedName name="b128899ab" localSheetId="7">#REF!</definedName>
    <definedName name="b128899ab">#REF!</definedName>
    <definedName name="b128899abd" localSheetId="6">#REF!</definedName>
    <definedName name="b128899abd" localSheetId="7">#REF!</definedName>
    <definedName name="b128899abd">#REF!</definedName>
    <definedName name="B128899P" localSheetId="6">#REF!</definedName>
    <definedName name="B128899P" localSheetId="7">#REF!</definedName>
    <definedName name="B128899P">#REF!</definedName>
    <definedName name="B12899O" localSheetId="6">#REF!</definedName>
    <definedName name="B12899O" localSheetId="7">#REF!</definedName>
    <definedName name="B12899O">#REF!</definedName>
    <definedName name="B93008A" localSheetId="6">#REF!</definedName>
    <definedName name="B93008A" localSheetId="7">#REF!</definedName>
    <definedName name="B93008A">#REF!</definedName>
    <definedName name="b93008ab" localSheetId="6">#REF!</definedName>
    <definedName name="b93008ab" localSheetId="7">#REF!</definedName>
    <definedName name="b93008ab">#REF!</definedName>
    <definedName name="b93008c" localSheetId="6">#REF!</definedName>
    <definedName name="b93008c" localSheetId="7">#REF!</definedName>
    <definedName name="b93008c">#REF!</definedName>
    <definedName name="b93008cd" localSheetId="6">#REF!</definedName>
    <definedName name="b93008cd" localSheetId="7">#REF!</definedName>
    <definedName name="b93008cd">#REF!</definedName>
    <definedName name="B93008E" localSheetId="6">#REF!</definedName>
    <definedName name="B93008E" localSheetId="7">#REF!</definedName>
    <definedName name="B93008E">#REF!</definedName>
    <definedName name="B93008Q" localSheetId="6">#REF!</definedName>
    <definedName name="B93008Q" localSheetId="7">#REF!</definedName>
    <definedName name="B93008Q">#REF!</definedName>
    <definedName name="B93008R" localSheetId="6">#REF!</definedName>
    <definedName name="B93008R" localSheetId="7">#REF!</definedName>
    <definedName name="B93008R">#REF!</definedName>
    <definedName name="B93008T" localSheetId="6">#REF!</definedName>
    <definedName name="B93008T" localSheetId="7">#REF!</definedName>
    <definedName name="B93008T">#REF!</definedName>
    <definedName name="B93008W" localSheetId="6">#REF!</definedName>
    <definedName name="B93008W" localSheetId="7">#REF!</definedName>
    <definedName name="B93008W">#REF!</definedName>
    <definedName name="B93008Y" localSheetId="6">#REF!</definedName>
    <definedName name="B93008Y" localSheetId="7">#REF!</definedName>
    <definedName name="B93008Y">#REF!</definedName>
    <definedName name="b93009a" localSheetId="6">#REF!</definedName>
    <definedName name="b93009a" localSheetId="7">#REF!</definedName>
    <definedName name="b93009a">#REF!</definedName>
    <definedName name="b93009ab" localSheetId="6">#REF!</definedName>
    <definedName name="b93009ab" localSheetId="7">#REF!</definedName>
    <definedName name="b93009ab">#REF!</definedName>
    <definedName name="b93009abc" localSheetId="6">#REF!</definedName>
    <definedName name="b93009abc" localSheetId="7">#REF!</definedName>
    <definedName name="b93009abc">#REF!</definedName>
    <definedName name="b93009abd" localSheetId="6">#REF!</definedName>
    <definedName name="b93009abd" localSheetId="7">#REF!</definedName>
    <definedName name="b93009abd">#REF!</definedName>
    <definedName name="b93009ad" localSheetId="6">#REF!</definedName>
    <definedName name="b93009ad" localSheetId="7">#REF!</definedName>
    <definedName name="b93009ad">#REF!</definedName>
    <definedName name="b93009bc" localSheetId="6">#REF!</definedName>
    <definedName name="b93009bc" localSheetId="7">#REF!</definedName>
    <definedName name="b93009bc">#REF!</definedName>
    <definedName name="B93009I" localSheetId="6">#REF!</definedName>
    <definedName name="B93009I" localSheetId="7">#REF!</definedName>
    <definedName name="B93009I">#REF!</definedName>
    <definedName name="b93009n" localSheetId="6">#REF!</definedName>
    <definedName name="b93009n" localSheetId="7">#REF!</definedName>
    <definedName name="b93009n">#REF!</definedName>
    <definedName name="B93009Q" localSheetId="6">#REF!</definedName>
    <definedName name="B93009Q" localSheetId="7">#REF!</definedName>
    <definedName name="B93009Q">#REF!</definedName>
    <definedName name="B93009R" localSheetId="6">#REF!</definedName>
    <definedName name="B93009R" localSheetId="7">#REF!</definedName>
    <definedName name="B93009R">#REF!</definedName>
    <definedName name="B93009T" localSheetId="6">#REF!</definedName>
    <definedName name="B93009T" localSheetId="7">#REF!</definedName>
    <definedName name="B93009T">#REF!</definedName>
    <definedName name="B93009U" localSheetId="6">#REF!</definedName>
    <definedName name="B93009U" localSheetId="7">#REF!</definedName>
    <definedName name="B93009U">#REF!</definedName>
    <definedName name="B93009W" localSheetId="6">#REF!</definedName>
    <definedName name="B93009W" localSheetId="7">#REF!</definedName>
    <definedName name="B93009W">#REF!</definedName>
    <definedName name="Ba" localSheetId="6">#REF!</definedName>
    <definedName name="Ba" localSheetId="7">#REF!</definedName>
    <definedName name="Ba" localSheetId="10">#REF!</definedName>
    <definedName name="Ba" localSheetId="19">#REF!</definedName>
    <definedName name="Ba">#REF!</definedName>
    <definedName name="BALASTO" localSheetId="18">#REF!</definedName>
    <definedName name="BALASTO">#N/A</definedName>
    <definedName name="baldosa" localSheetId="6">#REF!</definedName>
    <definedName name="baldosa" localSheetId="7">#REF!</definedName>
    <definedName name="baldosa" localSheetId="10">#REF!</definedName>
    <definedName name="baldosa" localSheetId="19">#REF!</definedName>
    <definedName name="baldosa">#REF!</definedName>
    <definedName name="BALDOSIN" localSheetId="18">#REF!</definedName>
    <definedName name="BALDOSIN">#N/A</definedName>
    <definedName name="BANCO" localSheetId="6">#REF!</definedName>
    <definedName name="BANCO" localSheetId="7">#REF!</definedName>
    <definedName name="BANCO" localSheetId="10">#REF!</definedName>
    <definedName name="BANCO" localSheetId="19">#REF!</definedName>
    <definedName name="BANCO">#REF!</definedName>
    <definedName name="barrederas" localSheetId="6">#REF!</definedName>
    <definedName name="barrederas" localSheetId="7">#REF!</definedName>
    <definedName name="barrederas" localSheetId="10">#REF!</definedName>
    <definedName name="barrederas" localSheetId="19">#REF!</definedName>
    <definedName name="barrederas">#REF!</definedName>
    <definedName name="BARRICADA_Y_DESVIO_TIPO_SR_102">'[47]LISTA DE PRECIOS'!$B$38</definedName>
    <definedName name="BASE" localSheetId="6">#REF!</definedName>
    <definedName name="BASE" localSheetId="7">#REF!</definedName>
    <definedName name="BASE" localSheetId="10">#REF!</definedName>
    <definedName name="Base" localSheetId="19">#N/A</definedName>
    <definedName name="BASE">#REF!</definedName>
    <definedName name="Base_datos_IM" localSheetId="6">[55]Insumos!#REF!</definedName>
    <definedName name="Base_datos_IM" localSheetId="7">[55]Insumos!#REF!</definedName>
    <definedName name="Base_datos_IM" localSheetId="19">[55]Insumos!#REF!</definedName>
    <definedName name="Base_datos_IM">[55]Insumos!#REF!</definedName>
    <definedName name="BASE_RECEBOCOMPACTADO" localSheetId="6">[93]BASICOS!#REF!</definedName>
    <definedName name="BASE_RECEBOCOMPACTADO" localSheetId="7">[93]BASICOS!#REF!</definedName>
    <definedName name="BASE_RECEBOCOMPACTADO" localSheetId="10">[93]BASICOS!#REF!</definedName>
    <definedName name="BASE_RECEBOCOMPACTADO">[93]BASICOS!#REF!</definedName>
    <definedName name="BASE2" localSheetId="6">#REF!</definedName>
    <definedName name="BASE2" localSheetId="7">#REF!</definedName>
    <definedName name="BASE2" localSheetId="10">#REF!</definedName>
    <definedName name="BASE2" localSheetId="19">#REF!</definedName>
    <definedName name="BASE2">#REF!</definedName>
    <definedName name="BaseDatos" localSheetId="10">'[20]Base Datos'!$B$1:$F$65536</definedName>
    <definedName name="BaseDatos" localSheetId="18">'[19]Base Datos'!$B:$F</definedName>
    <definedName name="BaseDatos" localSheetId="19">'[20]Base Datos'!$B:$F</definedName>
    <definedName name="BaseDatos">'[20]Base Datos'!$B:$F</definedName>
    <definedName name="_xlnm.Database" localSheetId="6">#REF!</definedName>
    <definedName name="_xlnm.Database" localSheetId="7">#REF!</definedName>
    <definedName name="_xlnm.Database" localSheetId="10">#REF!</definedName>
    <definedName name="_xlnm.Database" localSheetId="18">#REF!</definedName>
    <definedName name="_xlnm.Database" localSheetId="19">#REF!</definedName>
    <definedName name="_xlnm.Database">#REF!</definedName>
    <definedName name="BASEGRAV" localSheetId="6">#REF!</definedName>
    <definedName name="BASEGRAV" localSheetId="7">#REF!</definedName>
    <definedName name="BASEGRAV" localSheetId="19">#REF!</definedName>
    <definedName name="BASEGRAV">#REF!</definedName>
    <definedName name="BASTONMEDIA" localSheetId="10">[46]PRECIOS!$F$27</definedName>
    <definedName name="BASTONMEDIA">[46]PRECIOS!$F$27</definedName>
    <definedName name="BB" localSheetId="6">'[38]PU (2)'!#REF!</definedName>
    <definedName name="BB" localSheetId="7">'[38]PU (2)'!#REF!</definedName>
    <definedName name="BB" localSheetId="10">'[38]PU (2)'!#REF!</definedName>
    <definedName name="BB" localSheetId="18">'[38]PU (2)'!#REF!</definedName>
    <definedName name="BB" localSheetId="19">'[38]PU (2)'!#REF!</definedName>
    <definedName name="BB">'[38]PU (2)'!#REF!</definedName>
    <definedName name="BBA" localSheetId="10">'[15]Base Datos'!$B$1:$F$65536</definedName>
    <definedName name="BBA" localSheetId="18">'[14]Base Datos'!$B:$F</definedName>
    <definedName name="BBA" localSheetId="19">'[15]Base Datos'!$B:$F</definedName>
    <definedName name="BBA">'[15]Base Datos'!$B:$F</definedName>
    <definedName name="bbbbbb" localSheetId="10" hidden="1">{"via1",#N/A,TRUE,"general";"via2",#N/A,TRUE,"general";"via3",#N/A,TRUE,"general"}</definedName>
    <definedName name="bbbbbb" localSheetId="18"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9"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9"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18"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9" hidden="1">{"TAB1",#N/A,TRUE,"GENERAL";"TAB2",#N/A,TRUE,"GENERAL";"TAB3",#N/A,TRUE,"GENERAL";"TAB4",#N/A,TRUE,"GENERAL";"TAB5",#N/A,TRUE,"GENERAL"}</definedName>
    <definedName name="bbd" hidden="1">{"TAB1",#N/A,TRUE,"GENERAL";"TAB2",#N/A,TRUE,"GENERAL";"TAB3",#N/A,TRUE,"GENERAL";"TAB4",#N/A,TRUE,"GENERAL";"TAB5",#N/A,TRUE,"GENERAL"}</definedName>
    <definedName name="Bc" localSheetId="6">#REF!</definedName>
    <definedName name="Bc" localSheetId="7">#REF!</definedName>
    <definedName name="Bc" localSheetId="10">#REF!</definedName>
    <definedName name="Bc" localSheetId="19">#REF!</definedName>
    <definedName name="Bc">#REF!</definedName>
    <definedName name="BCXBDFG" localSheetId="10"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9" hidden="1">{"TAB1",#N/A,TRUE,"GENERAL";"TAB2",#N/A,TRUE,"GENERAL";"TAB3",#N/A,TRUE,"GENERAL";"TAB4",#N/A,TRUE,"GENERAL";"TAB5",#N/A,TRUE,"GENERAL"}</definedName>
    <definedName name="BCXBDFG" hidden="1">{"TAB1",#N/A,TRUE,"GENERAL";"TAB2",#N/A,TRUE,"GENERAL";"TAB3",#N/A,TRUE,"GENERAL";"TAB4",#N/A,TRUE,"GENERAL";"TAB5",#N/A,TRUE,"GENERAL"}</definedName>
    <definedName name="Bd" localSheetId="6">#REF!</definedName>
    <definedName name="Bd" localSheetId="7">#REF!</definedName>
    <definedName name="Bd" localSheetId="10">#REF!</definedName>
    <definedName name="Bd" localSheetId="19">#REF!</definedName>
    <definedName name="Bd">#REF!</definedName>
    <definedName name="Bd__2" localSheetId="6">#REF!</definedName>
    <definedName name="Bd__2" localSheetId="7">#REF!</definedName>
    <definedName name="Bd__2" localSheetId="19">#REF!</definedName>
    <definedName name="Bd__2">#REF!</definedName>
    <definedName name="Bd_2" localSheetId="6">[94]FACTORES!#REF!</definedName>
    <definedName name="Bd_2" localSheetId="7">[94]FACTORES!#REF!</definedName>
    <definedName name="Bd_2">[94]FACTORES!#REF!</definedName>
    <definedName name="BDFB" localSheetId="10" hidden="1">{"via1",#N/A,TRUE,"general";"via2",#N/A,TRUE,"general";"via3",#N/A,TRUE,"general"}</definedName>
    <definedName name="BDFB" localSheetId="18"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9"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9"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18">#REF!</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9" hidden="1">{"TAB1",#N/A,TRUE,"GENERAL";"TAB2",#N/A,TRUE,"GENERAL";"TAB3",#N/A,TRUE,"GENERAL";"TAB4",#N/A,TRUE,"GENERAL";"TAB5",#N/A,TRUE,"GENERAL"}</definedName>
    <definedName name="be" hidden="1">{"TAB1",#N/A,TRUE,"GENERAL";"TAB2",#N/A,TRUE,"GENERAL";"TAB3",#N/A,TRUE,"GENERAL";"TAB4",#N/A,TRUE,"GENERAL";"TAB5",#N/A,TRUE,"GENERAL"}</definedName>
    <definedName name="beneficios" localSheetId="10">[53]Listado!$AH$2:$AH$3</definedName>
    <definedName name="beneficios" localSheetId="19">[53]Listado!$AH$2:$AH$3</definedName>
    <definedName name="beneficios">[53]Listado!$AH$2:$AH$3</definedName>
    <definedName name="Bf" localSheetId="6">#REF!</definedName>
    <definedName name="Bf" localSheetId="7">#REF!</definedName>
    <definedName name="Bf" localSheetId="10">#REF!</definedName>
    <definedName name="Bf" localSheetId="19">#REF!</definedName>
    <definedName name="Bf">#REF!</definedName>
    <definedName name="bfnfv" localSheetId="10"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9" hidden="1">{"TAB1",#N/A,TRUE,"GENERAL";"TAB2",#N/A,TRUE,"GENERAL";"TAB3",#N/A,TRUE,"GENERAL";"TAB4",#N/A,TRUE,"GENERAL";"TAB5",#N/A,TRUE,"GENERAL"}</definedName>
    <definedName name="bfnfv" hidden="1">{"TAB1",#N/A,TRUE,"GENERAL";"TAB2",#N/A,TRUE,"GENERAL";"TAB3",#N/A,TRUE,"GENERAL";"TAB4",#N/A,TRUE,"GENERAL";"TAB5",#N/A,TRUE,"GENERAL"}</definedName>
    <definedName name="Bg" localSheetId="6">#REF!</definedName>
    <definedName name="Bg" localSheetId="7">#REF!</definedName>
    <definedName name="Bg" localSheetId="10">#REF!</definedName>
    <definedName name="Bg" localSheetId="19">#REF!</definedName>
    <definedName name="Bg">#REF!</definedName>
    <definedName name="bgb" localSheetId="10" hidden="1">{"TAB1",#N/A,TRUE,"GENERAL";"TAB2",#N/A,TRUE,"GENERAL";"TAB3",#N/A,TRUE,"GENERAL";"TAB4",#N/A,TRUE,"GENERAL";"TAB5",#N/A,TRUE,"GENERAL"}</definedName>
    <definedName name="bgb" localSheetId="18"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9"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18"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9"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18"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9"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18"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9" hidden="1">{"via1",#N/A,TRUE,"general";"via2",#N/A,TRUE,"general";"via3",#N/A,TRUE,"general"}</definedName>
    <definedName name="bgvfcdx" hidden="1">{"via1",#N/A,TRUE,"general";"via2",#N/A,TRUE,"general";"via3",#N/A,TRUE,"general"}</definedName>
    <definedName name="Bh" localSheetId="6">#REF!</definedName>
    <definedName name="Bh" localSheetId="7">#REF!</definedName>
    <definedName name="Bh" localSheetId="10">#REF!</definedName>
    <definedName name="Bh" localSheetId="19">#REF!</definedName>
    <definedName name="Bh">#REF!</definedName>
    <definedName name="Bi" localSheetId="6">#REF!</definedName>
    <definedName name="Bi" localSheetId="7">#REF!</definedName>
    <definedName name="Bi" localSheetId="10">#REF!</definedName>
    <definedName name="Bi" localSheetId="19">#REF!</definedName>
    <definedName name="Bi">#REF!</definedName>
    <definedName name="biblio" localSheetId="6">'[95]O &amp; M P. Parque Recreodeportiv '!#REF!</definedName>
    <definedName name="biblio" localSheetId="7">'[95]O &amp; M P. Parque Recreodeportiv '!#REF!</definedName>
    <definedName name="biblio" localSheetId="19">'[95]O &amp; M P. Parque Recreodeportiv '!#REF!</definedName>
    <definedName name="biblio">'[95]O &amp; M P. Parque Recreodeportiv '!#REF!</definedName>
    <definedName name="bimestre" localSheetId="10">'[96]ESTADO RED'!$E$8</definedName>
    <definedName name="bimestre">'[96]ESTADO RED'!$E$8</definedName>
    <definedName name="BISAGRA_3">'[33]LISTA DE MATERIALES'!$D$62</definedName>
    <definedName name="Bk" localSheetId="6">#REF!</definedName>
    <definedName name="Bk" localSheetId="7">#REF!</definedName>
    <definedName name="Bk" localSheetId="10">#REF!</definedName>
    <definedName name="Bk" localSheetId="19">#REF!</definedName>
    <definedName name="Bk">#REF!</definedName>
    <definedName name="BL" localSheetId="6">'[85]CIRCUITOS CODENSA'!#REF!</definedName>
    <definedName name="BL" localSheetId="7">'[85]CIRCUITOS CODENSA'!#REF!</definedName>
    <definedName name="BL" localSheetId="19">'[85]CIRCUITOS CODENSA'!#REF!</definedName>
    <definedName name="BL">'[85]CIRCUITOS CODENSA'!#REF!</definedName>
    <definedName name="BLOQUE" localSheetId="18">#REF!</definedName>
    <definedName name="BLOQUE">#N/A</definedName>
    <definedName name="Bm" localSheetId="6">#REF!</definedName>
    <definedName name="Bm" localSheetId="7">#REF!</definedName>
    <definedName name="Bm" localSheetId="10">#REF!</definedName>
    <definedName name="Bm" localSheetId="19">#REF!</definedName>
    <definedName name="Bm">#REF!</definedName>
    <definedName name="Bn" localSheetId="18">#REF!</definedName>
    <definedName name="bn">#N/A</definedName>
    <definedName name="BNB" localSheetId="6">#REF!</definedName>
    <definedName name="BNB" localSheetId="7">#REF!</definedName>
    <definedName name="BNB" localSheetId="10">#REF!</definedName>
    <definedName name="BNB" localSheetId="19">#REF!</definedName>
    <definedName name="BNB">#REF!</definedName>
    <definedName name="BO" localSheetId="6">'[85]CIRCUITOS CODENSA'!#REF!</definedName>
    <definedName name="BO" localSheetId="7">'[85]CIRCUITOS CODENSA'!#REF!</definedName>
    <definedName name="BO" localSheetId="19">'[85]CIRCUITOS CODENSA'!#REF!</definedName>
    <definedName name="BO">'[85]CIRCUITOS CODENSA'!#REF!</definedName>
    <definedName name="bolívar" localSheetId="6">#REF!</definedName>
    <definedName name="bolívar" localSheetId="7">#REF!</definedName>
    <definedName name="bolívar" localSheetId="10">#REF!</definedName>
    <definedName name="bolívar" localSheetId="19">#REF!</definedName>
    <definedName name="bolívar">#REF!</definedName>
    <definedName name="bonny" localSheetId="10">[83]APU!$G$1181</definedName>
    <definedName name="bonny" localSheetId="18">[31]APU!$G$1181</definedName>
    <definedName name="bonny" localSheetId="19">[31]APU!$G$1181</definedName>
    <definedName name="bonny">[83]APU!$G$1181</definedName>
    <definedName name="bonny2" localSheetId="10">[83]APU!$G$3251</definedName>
    <definedName name="bonny2" localSheetId="18">[31]APU!$G$3251</definedName>
    <definedName name="bonny2" localSheetId="19">[31]APU!$G$3251</definedName>
    <definedName name="bonny2">[83]APU!$G$3251</definedName>
    <definedName name="BORDE1">#N/A</definedName>
    <definedName name="bordillo" localSheetId="18">#REF!</definedName>
    <definedName name="bordillo">#N/A</definedName>
    <definedName name="br" localSheetId="10" hidden="1">{"TAB1",#N/A,TRUE,"GENERAL";"TAB2",#N/A,TRUE,"GENERAL";"TAB3",#N/A,TRUE,"GENERAL";"TAB4",#N/A,TRUE,"GENERAL";"TAB5",#N/A,TRUE,"GENERAL"}</definedName>
    <definedName name="br" localSheetId="18"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9" hidden="1">{"TAB1",#N/A,TRUE,"GENERAL";"TAB2",#N/A,TRUE,"GENERAL";"TAB3",#N/A,TRUE,"GENERAL";"TAB4",#N/A,TRUE,"GENERAL";"TAB5",#N/A,TRUE,"GENERAL"}</definedName>
    <definedName name="br" hidden="1">{"TAB1",#N/A,TRUE,"GENERAL";"TAB2",#N/A,TRUE,"GENERAL";"TAB3",#N/A,TRUE,"GENERAL";"TAB4",#N/A,TRUE,"GENERAL";"TAB5",#N/A,TRUE,"GENERAL"}</definedName>
    <definedName name="BRB">#N/A</definedName>
    <definedName name="BREAKER_ENCHUFABLE_MONOPOLAR_DE_1X15">'[33]LISTA DE MATERIALES'!$D$67</definedName>
    <definedName name="BREAKER_ENCHUFABLE_MONOPOLAR_DE_1X20">'[33]LISTA DE MATERIALES'!$D$68</definedName>
    <definedName name="Breaker_Indus.Merlin_G.3x150A" localSheetId="6">'[72]L. MAT.'!#REF!</definedName>
    <definedName name="Breaker_Indus.Merlin_G.3x150A" localSheetId="7">'[72]L. MAT.'!#REF!</definedName>
    <definedName name="Breaker_Indus.Merlin_G.3x150A">'[72]L. MAT.'!#REF!</definedName>
    <definedName name="Brilladora" localSheetId="6">'[72]L. MAT.'!#REF!</definedName>
    <definedName name="Brilladora" localSheetId="7">'[72]L. MAT.'!#REF!</definedName>
    <definedName name="Brilladora">'[72]L. MAT.'!#REF!</definedName>
    <definedName name="bsb" localSheetId="10" hidden="1">{"via1",#N/A,TRUE,"general";"via2",#N/A,TRUE,"general";"via3",#N/A,TRUE,"general"}</definedName>
    <definedName name="bsb" localSheetId="18"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9"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9"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18"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9"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9" hidden="1">{"TAB1",#N/A,TRUE,"GENERAL";"TAB2",#N/A,TRUE,"GENERAL";"TAB3",#N/A,TRUE,"GENERAL";"TAB4",#N/A,TRUE,"GENERAL";"TAB5",#N/A,TRUE,"GENERAL"}</definedName>
    <definedName name="BTYJHTR" hidden="1">{"TAB1",#N/A,TRUE,"GENERAL";"TAB2",#N/A,TRUE,"GENERAL";"TAB3",#N/A,TRUE,"GENERAL";"TAB4",#N/A,TRUE,"GENERAL";"TAB5",#N/A,TRUE,"GENERAL"}</definedName>
    <definedName name="BuiltIn_Print_Area">#N/A</definedName>
    <definedName name="BuiltIn_Print_Area___0">#N/A</definedName>
    <definedName name="BuiltIn_Print_Titles">#N/A</definedName>
    <definedName name="bvbc" localSheetId="10" hidden="1">{"TAB1",#N/A,TRUE,"GENERAL";"TAB2",#N/A,TRUE,"GENERAL";"TAB3",#N/A,TRUE,"GENERAL";"TAB4",#N/A,TRUE,"GENERAL";"TAB5",#N/A,TRUE,"GENERAL"}</definedName>
    <definedName name="bvbc" localSheetId="18"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9"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18"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9"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18"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9"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localSheetId="18"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9" hidden="1">{"via1",#N/A,TRUE,"general";"via2",#N/A,TRUE,"general";"via3",#N/A,TRUE,"general"}</definedName>
    <definedName name="by" hidden="1">{"via1",#N/A,TRUE,"general";"via2",#N/A,TRUE,"general";"via3",#N/A,TRUE,"general"}</definedName>
    <definedName name="ç" localSheetId="6">'[97]A.P.U'!#REF!</definedName>
    <definedName name="ç" localSheetId="7">'[97]A.P.U'!#REF!</definedName>
    <definedName name="ç">'[97]A.P.U'!#REF!</definedName>
    <definedName name="C.1" localSheetId="6">#REF!</definedName>
    <definedName name="C.1" localSheetId="7">#REF!</definedName>
    <definedName name="C.1" localSheetId="10">#REF!</definedName>
    <definedName name="C.1" localSheetId="19">#REF!</definedName>
    <definedName name="C.1">#REF!</definedName>
    <definedName name="C.10" localSheetId="6">#REF!</definedName>
    <definedName name="C.10" localSheetId="7">#REF!</definedName>
    <definedName name="C.10" localSheetId="10">#REF!</definedName>
    <definedName name="C.10" localSheetId="19">#REF!</definedName>
    <definedName name="C.10">#REF!</definedName>
    <definedName name="C.11" localSheetId="6">#REF!</definedName>
    <definedName name="C.11" localSheetId="7">#REF!</definedName>
    <definedName name="C.11" localSheetId="10">#REF!</definedName>
    <definedName name="C.11" localSheetId="19">#REF!</definedName>
    <definedName name="C.11">#REF!</definedName>
    <definedName name="C.2" localSheetId="6">#REF!</definedName>
    <definedName name="C.2" localSheetId="7">#REF!</definedName>
    <definedName name="C.2" localSheetId="10">#REF!</definedName>
    <definedName name="C.2" localSheetId="19">#REF!</definedName>
    <definedName name="C.2">#REF!</definedName>
    <definedName name="C.3" localSheetId="6">#REF!</definedName>
    <definedName name="C.3" localSheetId="7">#REF!</definedName>
    <definedName name="C.3" localSheetId="10">#REF!</definedName>
    <definedName name="C.3" localSheetId="19">#REF!</definedName>
    <definedName name="C.3">#REF!</definedName>
    <definedName name="C.4" localSheetId="6">#REF!</definedName>
    <definedName name="C.4" localSheetId="7">#REF!</definedName>
    <definedName name="C.4" localSheetId="10">#REF!</definedName>
    <definedName name="C.4" localSheetId="19">#REF!</definedName>
    <definedName name="C.4">#REF!</definedName>
    <definedName name="C.5" localSheetId="6">#REF!</definedName>
    <definedName name="C.5" localSheetId="7">#REF!</definedName>
    <definedName name="C.5" localSheetId="10">#REF!</definedName>
    <definedName name="C.5" localSheetId="19">#REF!</definedName>
    <definedName name="C.5">#REF!</definedName>
    <definedName name="C.6" localSheetId="6">#REF!</definedName>
    <definedName name="C.6" localSheetId="7">#REF!</definedName>
    <definedName name="C.6" localSheetId="10">#REF!</definedName>
    <definedName name="C.6" localSheetId="19">#REF!</definedName>
    <definedName name="C.6">#REF!</definedName>
    <definedName name="C.7" localSheetId="6">#REF!</definedName>
    <definedName name="C.7" localSheetId="7">#REF!</definedName>
    <definedName name="C.7" localSheetId="10">#REF!</definedName>
    <definedName name="C.7" localSheetId="19">#REF!</definedName>
    <definedName name="C.7">#REF!</definedName>
    <definedName name="C.8" localSheetId="6">#REF!</definedName>
    <definedName name="C.8" localSheetId="7">#REF!</definedName>
    <definedName name="C.8" localSheetId="10">#REF!</definedName>
    <definedName name="C.8" localSheetId="19">#REF!</definedName>
    <definedName name="C.8">#REF!</definedName>
    <definedName name="C.9" localSheetId="6">#REF!</definedName>
    <definedName name="C.9" localSheetId="7">#REF!</definedName>
    <definedName name="C.9" localSheetId="10">#REF!</definedName>
    <definedName name="C.9" localSheetId="19">#REF!</definedName>
    <definedName name="C.9">#REF!</definedName>
    <definedName name="C.CLAV" localSheetId="6">#REF!</definedName>
    <definedName name="C.CLAV" localSheetId="7">#REF!</definedName>
    <definedName name="C.CLAV" localSheetId="19">#REF!</definedName>
    <definedName name="C.CLAV">#REF!</definedName>
    <definedName name="C.FON" localSheetId="6">#REF!</definedName>
    <definedName name="C.FON" localSheetId="7">#REF!</definedName>
    <definedName name="C.FON" localSheetId="19">#REF!</definedName>
    <definedName name="C.FON">#REF!</definedName>
    <definedName name="C.LOM" localSheetId="6">#REF!</definedName>
    <definedName name="C.LOM" localSheetId="7">#REF!</definedName>
    <definedName name="C.LOM" localSheetId="19">#REF!</definedName>
    <definedName name="C.LOM">#REF!</definedName>
    <definedName name="C.RAS" localSheetId="6">#REF!</definedName>
    <definedName name="C.RAS" localSheetId="7">#REF!</definedName>
    <definedName name="C.RAS" localSheetId="19">#REF!</definedName>
    <definedName name="C.RAS">#REF!</definedName>
    <definedName name="C.TERR" localSheetId="6">#REF!</definedName>
    <definedName name="C.TERR" localSheetId="7">#REF!</definedName>
    <definedName name="C.TERR" localSheetId="19">#REF!</definedName>
    <definedName name="C.TERR">#REF!</definedName>
    <definedName name="C_" localSheetId="6">#REF!</definedName>
    <definedName name="C_" localSheetId="7">#REF!</definedName>
    <definedName name="C_" localSheetId="10">#REF!</definedName>
    <definedName name="C_" localSheetId="18">#REF!</definedName>
    <definedName name="C_" localSheetId="19">#N/A</definedName>
    <definedName name="C_">#REF!</definedName>
    <definedName name="C_1">[98]JORNALES!$B$13</definedName>
    <definedName name="C_Apus" comment="Codigo Apus" localSheetId="10">'[99]1_Preliminares'!$A$21</definedName>
    <definedName name="C_Apus" comment="Codigo Apus" localSheetId="19">'[99]1_Preliminares'!$A$21</definedName>
    <definedName name="C_Apus" comment="Codigo Apus">'[100]1_Preliminares'!$A$26</definedName>
    <definedName name="C_LOM" localSheetId="6">#REF!</definedName>
    <definedName name="C_LOM" localSheetId="7">#REF!</definedName>
    <definedName name="C_LOM" localSheetId="10">#REF!</definedName>
    <definedName name="C_LOM" localSheetId="19">#REF!</definedName>
    <definedName name="C_LOM">#REF!</definedName>
    <definedName name="Ca" localSheetId="6">#REF!</definedName>
    <definedName name="Ca" localSheetId="7">#REF!</definedName>
    <definedName name="Ca" localSheetId="10">#REF!</definedName>
    <definedName name="Ca" localSheetId="19">#REF!</definedName>
    <definedName name="Ca">#REF!</definedName>
    <definedName name="CABALLETE" localSheetId="18">#REF!</definedName>
    <definedName name="CABALLETE">#N/A</definedName>
    <definedName name="CABALLETE_PARA_TEJA_TERMOACUSTICA">'[33]LISTA DE MATERIALES'!$D$70</definedName>
    <definedName name="CABLE_DESNUDO_1_0_AWG">'[33]LISTA DE MATERIALES'!$D$78</definedName>
    <definedName name="CABLE_EN_ACERO_GALVANIZADO_DE_3_4">'[47]LISTA DE PRECIOS'!$B$31</definedName>
    <definedName name="CABLE_N°_6_AWG_THHN">'[33]LISTA DE MATERIALES'!$D$79</definedName>
    <definedName name="CADENERO" localSheetId="18">[50]PRECIOS!$B$14</definedName>
    <definedName name="CADENERO">[51]PRECIOS!$B$14</definedName>
    <definedName name="CADENERO_2">'[101]LISTA DE PRECIOS'!$C$88</definedName>
    <definedName name="CAJA" localSheetId="18">#REF!</definedName>
    <definedName name="caja">#N/A</definedName>
    <definedName name="CAJA_DE__CONCRETO_30_30_INSPECCION">'[33]LISTA DE MATERIALES'!$D$84</definedName>
    <definedName name="CAJILLA_SOPORTE_GALVANIZADA_INCRUSTAR">'[33]LISTA DE MATERIALES'!$D$87</definedName>
    <definedName name="Calidad" localSheetId="6">#REF!</definedName>
    <definedName name="Calidad" localSheetId="7">#REF!</definedName>
    <definedName name="Calidad" localSheetId="10">#REF!</definedName>
    <definedName name="Calidad" localSheetId="19">#REF!</definedName>
    <definedName name="Calidad">#REF!</definedName>
    <definedName name="CAM_CAIDA" localSheetId="6">#REF!</definedName>
    <definedName name="CAM_CAIDA" localSheetId="7">#REF!</definedName>
    <definedName name="CAM_CAIDA" localSheetId="10">#REF!</definedName>
    <definedName name="CAM_CAIDA" localSheetId="19">#REF!</definedName>
    <definedName name="CAM_CAIDA">#REF!</definedName>
    <definedName name="CAMIONETAESTACA" localSheetId="10">[46]PRECIOS!$B$7</definedName>
    <definedName name="CAMIONETAESTACA">[46]PRECIOS!$B$7</definedName>
    <definedName name="Campamento" localSheetId="6">#REF!</definedName>
    <definedName name="Campamento" localSheetId="7">#REF!</definedName>
    <definedName name="Campamento" localSheetId="10">#REF!</definedName>
    <definedName name="Campamento" localSheetId="19">#REF!</definedName>
    <definedName name="Campamento">#REF!</definedName>
    <definedName name="CANAL_PVC_AMAZONAS">'[33]LISTA DE MATERIALES'!$D$88</definedName>
    <definedName name="CANDADO">'[33]LISTA DE MATERIALES'!$D$90</definedName>
    <definedName name="CANGURO" localSheetId="6">#REF!</definedName>
    <definedName name="CANGURO" localSheetId="7">#REF!</definedName>
    <definedName name="CANGURO" localSheetId="19">#REF!</definedName>
    <definedName name="CANGURO">#REF!</definedName>
    <definedName name="CANT" localSheetId="6">#REF!</definedName>
    <definedName name="CANT" localSheetId="7">#REF!</definedName>
    <definedName name="CANT" localSheetId="10">#REF!</definedName>
    <definedName name="CANT" localSheetId="18">#REF!</definedName>
    <definedName name="CANT" localSheetId="19">#N/A</definedName>
    <definedName name="CANT">#REF!</definedName>
    <definedName name="CANT1.1" localSheetId="6">#REF!</definedName>
    <definedName name="CANT1.1" localSheetId="7">#REF!</definedName>
    <definedName name="CANT1.1" localSheetId="10">#REF!</definedName>
    <definedName name="CANT1.1" localSheetId="19">#REF!</definedName>
    <definedName name="CANT1.1">#REF!</definedName>
    <definedName name="CANT1.2" localSheetId="6">#REF!</definedName>
    <definedName name="CANT1.2" localSheetId="7">#REF!</definedName>
    <definedName name="CANT1.2" localSheetId="10">#REF!</definedName>
    <definedName name="CANT1.2" localSheetId="19">#REF!</definedName>
    <definedName name="CANT1.2">#REF!</definedName>
    <definedName name="CANT1.3" localSheetId="6">#REF!</definedName>
    <definedName name="CANT1.3" localSheetId="7">#REF!</definedName>
    <definedName name="CANT1.3" localSheetId="10">#REF!</definedName>
    <definedName name="CANT1.3" localSheetId="19">#REF!</definedName>
    <definedName name="CANT1.3">#REF!</definedName>
    <definedName name="CANT1.5" localSheetId="6">#REF!</definedName>
    <definedName name="CANT1.5" localSheetId="7">#REF!</definedName>
    <definedName name="CANT1.5" localSheetId="10">#REF!</definedName>
    <definedName name="CANT1.5" localSheetId="19">#REF!</definedName>
    <definedName name="CANT1.5">#REF!</definedName>
    <definedName name="CANT1.6" localSheetId="6">#REF!</definedName>
    <definedName name="CANT1.6" localSheetId="7">#REF!</definedName>
    <definedName name="CANT1.6" localSheetId="10">#REF!</definedName>
    <definedName name="CANT1.6" localSheetId="19">#REF!</definedName>
    <definedName name="CANT1.6">#REF!</definedName>
    <definedName name="CANT1.7" localSheetId="6">#REF!</definedName>
    <definedName name="CANT1.7" localSheetId="7">#REF!</definedName>
    <definedName name="CANT1.7" localSheetId="10">#REF!</definedName>
    <definedName name="CANT1.7" localSheetId="19">#REF!</definedName>
    <definedName name="CANT1.7">#REF!</definedName>
    <definedName name="CANT1.9" localSheetId="6">#REF!</definedName>
    <definedName name="CANT1.9" localSheetId="7">#REF!</definedName>
    <definedName name="CANT1.9" localSheetId="10">#REF!</definedName>
    <definedName name="CANT1.9" localSheetId="19">#REF!</definedName>
    <definedName name="CANT1.9">#REF!</definedName>
    <definedName name="CANT2.11" localSheetId="6">#REF!</definedName>
    <definedName name="CANT2.11" localSheetId="7">#REF!</definedName>
    <definedName name="CANT2.11" localSheetId="10">#REF!</definedName>
    <definedName name="CANT2.11" localSheetId="19">#REF!</definedName>
    <definedName name="CANT2.11">#REF!</definedName>
    <definedName name="CANT2.12" localSheetId="6">#REF!</definedName>
    <definedName name="CANT2.12" localSheetId="7">#REF!</definedName>
    <definedName name="CANT2.12" localSheetId="10">#REF!</definedName>
    <definedName name="CANT2.12" localSheetId="19">#REF!</definedName>
    <definedName name="CANT2.12">#REF!</definedName>
    <definedName name="CANT2.2" localSheetId="6">#REF!</definedName>
    <definedName name="CANT2.2" localSheetId="7">#REF!</definedName>
    <definedName name="CANT2.2" localSheetId="10">#REF!</definedName>
    <definedName name="CANT2.2" localSheetId="19">#REF!</definedName>
    <definedName name="CANT2.2">#REF!</definedName>
    <definedName name="CANT2.3" localSheetId="6">#REF!</definedName>
    <definedName name="CANT2.3" localSheetId="7">#REF!</definedName>
    <definedName name="CANT2.3" localSheetId="10">#REF!</definedName>
    <definedName name="CANT2.3" localSheetId="19">#REF!</definedName>
    <definedName name="CANT2.3">#REF!</definedName>
    <definedName name="CANT2.4" localSheetId="6">#REF!</definedName>
    <definedName name="CANT2.4" localSheetId="7">#REF!</definedName>
    <definedName name="CANT2.4" localSheetId="10">#REF!</definedName>
    <definedName name="CANT2.4" localSheetId="19">#REF!</definedName>
    <definedName name="CANT2.4">#REF!</definedName>
    <definedName name="CANT8.1" localSheetId="6">#REF!</definedName>
    <definedName name="CANT8.1" localSheetId="7">#REF!</definedName>
    <definedName name="CANT8.1" localSheetId="10">#REF!</definedName>
    <definedName name="CANT8.1" localSheetId="19">#REF!</definedName>
    <definedName name="CANT8.1">#REF!</definedName>
    <definedName name="CANT8.2" localSheetId="6">#REF!</definedName>
    <definedName name="CANT8.2" localSheetId="7">#REF!</definedName>
    <definedName name="CANT8.2" localSheetId="10">#REF!</definedName>
    <definedName name="CANT8.2" localSheetId="19">#REF!</definedName>
    <definedName name="CANT8.2">#REF!</definedName>
    <definedName name="CANT8.3" localSheetId="6">#REF!</definedName>
    <definedName name="CANT8.3" localSheetId="7">#REF!</definedName>
    <definedName name="CANT8.3" localSheetId="10">#REF!</definedName>
    <definedName name="CANT8.3" localSheetId="19">#REF!</definedName>
    <definedName name="CANT8.3">#REF!</definedName>
    <definedName name="CANT8.4" localSheetId="6">#REF!</definedName>
    <definedName name="CANT8.4" localSheetId="7">#REF!</definedName>
    <definedName name="CANT8.4" localSheetId="10">#REF!</definedName>
    <definedName name="CANT8.4" localSheetId="19">#REF!</definedName>
    <definedName name="CANT8.4">#REF!</definedName>
    <definedName name="CANT8.5" localSheetId="6">#REF!</definedName>
    <definedName name="CANT8.5" localSheetId="7">#REF!</definedName>
    <definedName name="CANT8.5" localSheetId="10">#REF!</definedName>
    <definedName name="CANT8.5" localSheetId="19">#REF!</definedName>
    <definedName name="CANT8.5">#REF!</definedName>
    <definedName name="CANT8.6" localSheetId="6">#REF!</definedName>
    <definedName name="CANT8.6" localSheetId="7">#REF!</definedName>
    <definedName name="CANT8.6" localSheetId="10">#REF!</definedName>
    <definedName name="CANT8.6" localSheetId="19">#REF!</definedName>
    <definedName name="CANT8.6">#REF!</definedName>
    <definedName name="CANT8.7" localSheetId="6">#REF!</definedName>
    <definedName name="CANT8.7" localSheetId="7">#REF!</definedName>
    <definedName name="CANT8.7" localSheetId="10">#REF!</definedName>
    <definedName name="CANT8.7" localSheetId="19">#REF!</definedName>
    <definedName name="CANT8.7">#REF!</definedName>
    <definedName name="CANTDS">[102]Modelo!$J$7:$J$10,[102]Modelo!$J$13:$J$27,[102]Modelo!$J$30:$J$33,[102]Modelo!$J$36:$J$40</definedName>
    <definedName name="CAOLIN" localSheetId="18">#REF!</definedName>
    <definedName name="CAOLIN">#N/A</definedName>
    <definedName name="cap" localSheetId="6">#REF!</definedName>
    <definedName name="cap" localSheetId="7">#REF!</definedName>
    <definedName name="cap" localSheetId="10">#REF!</definedName>
    <definedName name="CAP" localSheetId="19">#N/A</definedName>
    <definedName name="cap">#REF!</definedName>
    <definedName name="CAPAM">[54]MdeOB.!$D$41</definedName>
    <definedName name="Capitulo">[103]Capitulos!$B$1:$B$65536</definedName>
    <definedName name="CAPITULO1" localSheetId="6">#REF!</definedName>
    <definedName name="CAPITULO1" localSheetId="7">#REF!</definedName>
    <definedName name="CAPITULO1" localSheetId="10">#REF!</definedName>
    <definedName name="CAPITULO1" localSheetId="19">#REF!</definedName>
    <definedName name="CAPITULO1">#REF!</definedName>
    <definedName name="CAPITULO10" localSheetId="6">#REF!</definedName>
    <definedName name="CAPITULO10" localSheetId="7">#REF!</definedName>
    <definedName name="CAPITULO10" localSheetId="19">#REF!</definedName>
    <definedName name="CAPITULO10">#REF!</definedName>
    <definedName name="CAPITULO11" localSheetId="6">#REF!</definedName>
    <definedName name="CAPITULO11" localSheetId="7">#REF!</definedName>
    <definedName name="CAPITULO11" localSheetId="19">#REF!</definedName>
    <definedName name="CAPITULO11">#REF!</definedName>
    <definedName name="CAPITULO12" localSheetId="6">#REF!</definedName>
    <definedName name="CAPITULO12" localSheetId="7">#REF!</definedName>
    <definedName name="CAPITULO12" localSheetId="19">#REF!</definedName>
    <definedName name="CAPITULO12">#REF!</definedName>
    <definedName name="CAPITULO13" localSheetId="6">#REF!</definedName>
    <definedName name="CAPITULO13" localSheetId="7">#REF!</definedName>
    <definedName name="CAPITULO13" localSheetId="19">#REF!</definedName>
    <definedName name="CAPITULO13">#REF!</definedName>
    <definedName name="CAPITULO14" localSheetId="6">#REF!</definedName>
    <definedName name="CAPITULO14" localSheetId="7">#REF!</definedName>
    <definedName name="CAPITULO14" localSheetId="19">#REF!</definedName>
    <definedName name="CAPITULO14">#REF!</definedName>
    <definedName name="CAPITULO15" localSheetId="6">#REF!</definedName>
    <definedName name="CAPITULO15" localSheetId="7">#REF!</definedName>
    <definedName name="CAPITULO15" localSheetId="19">#REF!</definedName>
    <definedName name="CAPITULO15">#REF!</definedName>
    <definedName name="CAPITULO16" localSheetId="6">#REF!</definedName>
    <definedName name="CAPITULO16" localSheetId="7">#REF!</definedName>
    <definedName name="CAPITULO16" localSheetId="19">#REF!</definedName>
    <definedName name="CAPITULO16">#REF!</definedName>
    <definedName name="CAPITULO17" localSheetId="6">#REF!</definedName>
    <definedName name="CAPITULO17" localSheetId="7">#REF!</definedName>
    <definedName name="CAPITULO17" localSheetId="19">#REF!</definedName>
    <definedName name="CAPITULO17">#REF!</definedName>
    <definedName name="CAPITULO18" localSheetId="6">#REF!</definedName>
    <definedName name="CAPITULO18" localSheetId="7">#REF!</definedName>
    <definedName name="CAPITULO18" localSheetId="19">#REF!</definedName>
    <definedName name="CAPITULO18">#REF!</definedName>
    <definedName name="CAPITULO19" localSheetId="6">#REF!</definedName>
    <definedName name="CAPITULO19" localSheetId="7">#REF!</definedName>
    <definedName name="CAPITULO19" localSheetId="19">#REF!</definedName>
    <definedName name="CAPITULO19">#REF!</definedName>
    <definedName name="CAPITULO2" localSheetId="6">#REF!</definedName>
    <definedName name="CAPITULO2" localSheetId="7">#REF!</definedName>
    <definedName name="CAPITULO2" localSheetId="19">#REF!</definedName>
    <definedName name="CAPITULO2">#REF!</definedName>
    <definedName name="CAPITULO20" localSheetId="6">#REF!</definedName>
    <definedName name="CAPITULO20" localSheetId="7">#REF!</definedName>
    <definedName name="CAPITULO20" localSheetId="19">#REF!</definedName>
    <definedName name="CAPITULO20">#REF!</definedName>
    <definedName name="CAPITULO21" localSheetId="6">#REF!</definedName>
    <definedName name="CAPITULO21" localSheetId="7">#REF!</definedName>
    <definedName name="CAPITULO21" localSheetId="19">#REF!</definedName>
    <definedName name="CAPITULO21">#REF!</definedName>
    <definedName name="CAPITULO3" localSheetId="6">#REF!</definedName>
    <definedName name="CAPITULO3" localSheetId="7">#REF!</definedName>
    <definedName name="CAPITULO3" localSheetId="19">#REF!</definedName>
    <definedName name="CAPITULO3">#REF!</definedName>
    <definedName name="CAPITULO4" localSheetId="6">#REF!</definedName>
    <definedName name="CAPITULO4" localSheetId="7">#REF!</definedName>
    <definedName name="CAPITULO4" localSheetId="19">#REF!</definedName>
    <definedName name="CAPITULO4">#REF!</definedName>
    <definedName name="CAPITULO5" localSheetId="6">#REF!</definedName>
    <definedName name="CAPITULO5" localSheetId="7">#REF!</definedName>
    <definedName name="CAPITULO5" localSheetId="19">#REF!</definedName>
    <definedName name="CAPITULO5">#REF!</definedName>
    <definedName name="CAPITULO6" localSheetId="6">#REF!</definedName>
    <definedName name="CAPITULO6" localSheetId="7">#REF!</definedName>
    <definedName name="CAPITULO6" localSheetId="19">#REF!</definedName>
    <definedName name="CAPITULO6">#REF!</definedName>
    <definedName name="CAPITULO7" localSheetId="6">#REF!</definedName>
    <definedName name="CAPITULO7" localSheetId="7">#REF!</definedName>
    <definedName name="CAPITULO7" localSheetId="19">#REF!</definedName>
    <definedName name="CAPITULO7">#REF!</definedName>
    <definedName name="CAPITULO8" localSheetId="6">#REF!</definedName>
    <definedName name="CAPITULO8" localSheetId="7">#REF!</definedName>
    <definedName name="CAPITULO8" localSheetId="19">#REF!</definedName>
    <definedName name="CAPITULO8">#REF!</definedName>
    <definedName name="CAPITULO9" localSheetId="6">#REF!</definedName>
    <definedName name="CAPITULO9" localSheetId="7">#REF!</definedName>
    <definedName name="CAPITULO9" localSheetId="19">#REF!</definedName>
    <definedName name="CAPITULO9">#REF!</definedName>
    <definedName name="CARGADOR" localSheetId="10">[57]EQUIPO!$D$10</definedName>
    <definedName name="CARGADOR">[57]EQUIPO!$D$10</definedName>
    <definedName name="CARGADOR930" localSheetId="10">[46]PRECIOS!$B$8</definedName>
    <definedName name="CARGADOR930">[46]PRECIOS!$B$8</definedName>
    <definedName name="CARGO">[54]PPTO!$B$90</definedName>
    <definedName name="CARLOS" localSheetId="10">'[17]Base Datos'!$B$46</definedName>
    <definedName name="CARLOS" localSheetId="18">'[16]Base Datos'!$B$46</definedName>
    <definedName name="CARLOS">'[17]Base Datos'!$B$46</definedName>
    <definedName name="CARROGRUA" localSheetId="10">[46]PRECIOS!$B$9</definedName>
    <definedName name="CARROGRUA">[46]PRECIOS!$B$9</definedName>
    <definedName name="CARROTANQUE" localSheetId="10">[46]PRECIOS!$B$10</definedName>
    <definedName name="CARROTANQUE">[46]PRECIOS!$B$10</definedName>
    <definedName name="CASQ" localSheetId="6">[104]FACTORES!#REF!</definedName>
    <definedName name="CASQ" localSheetId="7">[104]FACTORES!#REF!</definedName>
    <definedName name="CASQ" localSheetId="10">[104]FACTORES!#REF!</definedName>
    <definedName name="CASQ" localSheetId="19">[104]FACTORES!#REF!</definedName>
    <definedName name="CASQ">[104]FACTORES!#REF!</definedName>
    <definedName name="categoria" localSheetId="6">#REF!</definedName>
    <definedName name="categoria" localSheetId="7">#REF!</definedName>
    <definedName name="categoria" localSheetId="10">#REF!</definedName>
    <definedName name="categoria" localSheetId="19">#REF!</definedName>
    <definedName name="categoria">#REF!</definedName>
    <definedName name="causa">#N/A</definedName>
    <definedName name="CB" localSheetId="6">#REF!</definedName>
    <definedName name="CB" localSheetId="7">#REF!</definedName>
    <definedName name="CB" localSheetId="10">#REF!</definedName>
    <definedName name="CB" localSheetId="19">#REF!</definedName>
    <definedName name="CB">#REF!</definedName>
    <definedName name="cc" localSheetId="10">[105]PERSONAL!$D$8</definedName>
    <definedName name="Cc" localSheetId="19">#REF!</definedName>
    <definedName name="cc">[105]PERSONAL!$D$8</definedName>
    <definedName name="cccc" localSheetId="6">#REF!</definedName>
    <definedName name="cccc" localSheetId="7">#REF!</definedName>
    <definedName name="cccc" localSheetId="10">#REF!</definedName>
    <definedName name="cccc" localSheetId="19">#REF!</definedName>
    <definedName name="cccc">#REF!</definedName>
    <definedName name="ccccc" localSheetId="10"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9" hidden="1">{"TAB1",#N/A,TRUE,"GENERAL";"TAB2",#N/A,TRUE,"GENERAL";"TAB3",#N/A,TRUE,"GENERAL";"TAB4",#N/A,TRUE,"GENERAL";"TAB5",#N/A,TRUE,"GENERAL"}</definedName>
    <definedName name="ccccc" hidden="1">{"TAB1",#N/A,TRUE,"GENERAL";"TAB2",#N/A,TRUE,"GENERAL";"TAB3",#N/A,TRUE,"GENERAL";"TAB4",#N/A,TRUE,"GENERAL";"TAB5",#N/A,TRUE,"GENERAL"}</definedName>
    <definedName name="CCCCCC" localSheetId="6">'[106]A. P. U.'!#REF!</definedName>
    <definedName name="CCCCCC" localSheetId="7">'[106]A. P. U.'!#REF!</definedName>
    <definedName name="CCCCCC" localSheetId="10">'[106]A. P. U.'!#REF!</definedName>
    <definedName name="CCCCCC">'[106]A. P. U.'!#REF!</definedName>
    <definedName name="ccto210" localSheetId="6">#REF!</definedName>
    <definedName name="ccto210" localSheetId="7">#REF!</definedName>
    <definedName name="ccto210" localSheetId="10">#REF!</definedName>
    <definedName name="ccto210" localSheetId="18">#REF!</definedName>
    <definedName name="ccto210" localSheetId="19">#N/A</definedName>
    <definedName name="ccto210">#REF!</definedName>
    <definedName name="cd" localSheetId="10">[107]Hoja1!$C$81</definedName>
    <definedName name="CD" localSheetId="18">#REF!</definedName>
    <definedName name="cd">[107]Hoja1!$C$81</definedName>
    <definedName name="CdadCalidad" localSheetId="6">#REF!</definedName>
    <definedName name="CdadCalidad" localSheetId="7">#REF!</definedName>
    <definedName name="CdadCalidad" localSheetId="10">#REF!</definedName>
    <definedName name="CdadCalidad" localSheetId="19">#REF!</definedName>
    <definedName name="CdadCalidad">#REF!</definedName>
    <definedName name="CdadCalidades" localSheetId="6">#REF!</definedName>
    <definedName name="CdadCalidades" localSheetId="7">#REF!</definedName>
    <definedName name="CdadCalidades" localSheetId="10">#REF!</definedName>
    <definedName name="CdadCalidades" localSheetId="19">#REF!</definedName>
    <definedName name="CdadCalidades">#REF!</definedName>
    <definedName name="CdadNoFactura" localSheetId="6">#REF!</definedName>
    <definedName name="CdadNoFactura" localSheetId="7">#REF!</definedName>
    <definedName name="CdadNoFactura" localSheetId="10">#REF!</definedName>
    <definedName name="CdadNoFactura" localSheetId="19">#REF!</definedName>
    <definedName name="CdadNoFactura">#REF!</definedName>
    <definedName name="CdadNoFacturables" localSheetId="6">#REF!</definedName>
    <definedName name="CdadNoFacturables" localSheetId="7">#REF!</definedName>
    <definedName name="CdadNoFacturables" localSheetId="19">#REF!</definedName>
    <definedName name="CdadNoFacturables">#REF!</definedName>
    <definedName name="CdadProfesional" localSheetId="6">#REF!</definedName>
    <definedName name="CdadProfesional" localSheetId="7">#REF!</definedName>
    <definedName name="CdadProfesional" localSheetId="19">#REF!</definedName>
    <definedName name="CdadProfesional">#REF!</definedName>
    <definedName name="CdadProfesionales" localSheetId="6">#REF!</definedName>
    <definedName name="CdadProfesionales" localSheetId="7">#REF!</definedName>
    <definedName name="CdadProfesionales" localSheetId="19">#REF!</definedName>
    <definedName name="CdadProfesionales">#REF!</definedName>
    <definedName name="CdadTecnico" localSheetId="6">#REF!</definedName>
    <definedName name="CdadTecnico" localSheetId="7">#REF!</definedName>
    <definedName name="CdadTecnico" localSheetId="19">#REF!</definedName>
    <definedName name="CdadTecnico">#REF!</definedName>
    <definedName name="CdadTecnicos" localSheetId="6">#REF!</definedName>
    <definedName name="CdadTecnicos" localSheetId="7">#REF!</definedName>
    <definedName name="CdadTecnicos" localSheetId="19">#REF!</definedName>
    <definedName name="CdadTecnicos">#REF!</definedName>
    <definedName name="cdcdc" localSheetId="10" hidden="1">{"via1",#N/A,TRUE,"general";"via2",#N/A,TRUE,"general";"via3",#N/A,TRUE,"general"}</definedName>
    <definedName name="cdcdc" localSheetId="18"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9" hidden="1">{"via1",#N/A,TRUE,"general";"via2",#N/A,TRUE,"general";"via3",#N/A,TRUE,"general"}</definedName>
    <definedName name="cdcdc" hidden="1">{"via1",#N/A,TRUE,"general";"via2",#N/A,TRUE,"general";"via3",#N/A,TRUE,"general"}</definedName>
    <definedName name="CDCT" localSheetId="6">#REF!</definedName>
    <definedName name="CDCT" localSheetId="7">#REF!</definedName>
    <definedName name="CDCT">#REF!</definedName>
    <definedName name="CDctrl" localSheetId="10">[108]CDItem!$G$8</definedName>
    <definedName name="CDctrl">[108]CDItem!$G$8</definedName>
    <definedName name="CDI4.4">#N/A</definedName>
    <definedName name="CDI4.5">#N/A</definedName>
    <definedName name="CDI4.7">#N/A</definedName>
    <definedName name="CDI5.1">#N/A</definedName>
    <definedName name="CDI5.3">#N/A</definedName>
    <definedName name="CDI9.1">#N/A</definedName>
    <definedName name="CDI9.3">#N/A</definedName>
    <definedName name="CDIRECTO" localSheetId="6">#REF!</definedName>
    <definedName name="CDIRECTO" localSheetId="7">#REF!</definedName>
    <definedName name="CDIRECTO">#REF!</definedName>
    <definedName name="CDS_V_INDICES_CIRCUITO_CAUSA" localSheetId="6">#REF!</definedName>
    <definedName name="CDS_V_INDICES_CIRCUITO_CAUSA" localSheetId="7">#REF!</definedName>
    <definedName name="CDS_V_INDICES_CIRCUITO_CAUSA" localSheetId="10">#REF!</definedName>
    <definedName name="CDS_V_INDICES_CIRCUITO_CAUSA" localSheetId="19">#REF!</definedName>
    <definedName name="CDS_V_INDICES_CIRCUITO_CAUSA">#REF!</definedName>
    <definedName name="Ce" localSheetId="6">#REF!</definedName>
    <definedName name="Ce" localSheetId="7">#REF!</definedName>
    <definedName name="Ce" localSheetId="10">#REF!</definedName>
    <definedName name="Ce" localSheetId="19">#REF!</definedName>
    <definedName name="Ce">#REF!</definedName>
    <definedName name="CEBLANCO" localSheetId="18">#REF!</definedName>
    <definedName name="CEBLANCO">#N/A</definedName>
    <definedName name="ceerf" localSheetId="10"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9" hidden="1">{"TAB1",#N/A,TRUE,"GENERAL";"TAB2",#N/A,TRUE,"GENERAL";"TAB3",#N/A,TRUE,"GENERAL";"TAB4",#N/A,TRUE,"GENERAL";"TAB5",#N/A,TRUE,"GENERAL"}</definedName>
    <definedName name="ceerf" hidden="1">{"TAB1",#N/A,TRUE,"GENERAL";"TAB2",#N/A,TRUE,"GENERAL";"TAB3",#N/A,TRUE,"GENERAL";"TAB4",#N/A,TRUE,"GENERAL";"TAB5",#N/A,TRUE,"GENERAL"}</definedName>
    <definedName name="CeldCanti" localSheetId="6">#REF!</definedName>
    <definedName name="CeldCanti" localSheetId="7">#REF!</definedName>
    <definedName name="CeldCanti">#REF!</definedName>
    <definedName name="CELDVRUNIT1" localSheetId="6">#REF!</definedName>
    <definedName name="CELDVRUNIT1" localSheetId="7">#REF!</definedName>
    <definedName name="CELDVRUNIT1">#REF!</definedName>
    <definedName name="CEM">[63]INSUMOS!$D$275</definedName>
    <definedName name="CEMENTO" localSheetId="10">[109]Insum!$A$3:$H$63</definedName>
    <definedName name="cemento" localSheetId="18">#REF!</definedName>
    <definedName name="CEMENTO" localSheetId="19">#N/A</definedName>
    <definedName name="CEMENTO">[109]Insum!$A$3:$H$63</definedName>
    <definedName name="cemento_blanco" localSheetId="6">#REF!</definedName>
    <definedName name="cemento_blanco" localSheetId="7">#REF!</definedName>
    <definedName name="cemento_blanco" localSheetId="10">#REF!</definedName>
    <definedName name="cemento_blanco" localSheetId="19">#REF!</definedName>
    <definedName name="cemento_blanco">#REF!</definedName>
    <definedName name="CEMENTO_GRIS_POR_KG">'[33]LISTA DE MATERIALES'!$D$94</definedName>
    <definedName name="Cera_para_pisos" localSheetId="6">'[72]L. MAT.'!#REF!</definedName>
    <definedName name="Cera_para_pisos" localSheetId="7">'[72]L. MAT.'!#REF!</definedName>
    <definedName name="Cera_para_pisos">'[72]L. MAT.'!#REF!</definedName>
    <definedName name="CERAMICA_PARA_BAÑOS_Y_MESONES">'[33]LISTA DE MATERIALES'!$D$95</definedName>
    <definedName name="CERAMICA_PARA_PISOS_TRAFICO_5_ANTIDESLIZANTE">'[33]LISTA DE MATERIALES'!$D$96</definedName>
    <definedName name="CERRADURA">'[33]LISTA DE MATERIALES'!$D$97</definedName>
    <definedName name="CERRADURA_DE_SOBREPONER">'[33]LISTA DE MATERIALES'!$D$98</definedName>
    <definedName name="cesped" localSheetId="6">[110]Mater!#REF!</definedName>
    <definedName name="cesped" localSheetId="7">[110]Mater!#REF!</definedName>
    <definedName name="cesped">[110]Mater!#REF!</definedName>
    <definedName name="Cf" localSheetId="6">#REF!</definedName>
    <definedName name="Cf" localSheetId="7">#REF!</definedName>
    <definedName name="Cf" localSheetId="10">#REF!</definedName>
    <definedName name="Cf" localSheetId="19">#REF!</definedName>
    <definedName name="Cf">#REF!</definedName>
    <definedName name="Cg" localSheetId="6">#REF!</definedName>
    <definedName name="Cg" localSheetId="7">#REF!</definedName>
    <definedName name="Cg" localSheetId="10">#REF!</definedName>
    <definedName name="Cg" localSheetId="19">#REF!</definedName>
    <definedName name="Cg">#REF!</definedName>
    <definedName name="Ch" localSheetId="6">#REF!</definedName>
    <definedName name="Ch" localSheetId="7">#REF!</definedName>
    <definedName name="Ch" localSheetId="10">#REF!</definedName>
    <definedName name="Ch" localSheetId="19">#REF!</definedName>
    <definedName name="Ch">#REF!</definedName>
    <definedName name="CHAZO_METALICO_3_8">'[33]LISTA DE MATERIALES'!$D$100</definedName>
    <definedName name="CHAZOS_EXPANSIVO_5_8_X_2_1_2">'[33]LISTA DE MATERIALES'!$D$101</definedName>
    <definedName name="CHECK" localSheetId="6">'3,1'!SI('3,1'!Y('[111]Ppto completo'!$D1='[111]Ppto completo'!$D1,'[111]Ppto completo'!$E1='[111]Ppto completo'!$E1,'[111]Ppto completo'!$F1='[111]Ppto completo'!$F1),"ok","ojo")</definedName>
    <definedName name="CHECK" localSheetId="7">'3,2'!SI('3,2'!Y('[111]Ppto completo'!$D1='[111]Ppto completo'!$D1,'[111]Ppto completo'!$E1='[111]Ppto completo'!$E1,'[111]Ppto completo'!$F1='[111]Ppto completo'!$F1),"ok","ojo")</definedName>
    <definedName name="CHECK" localSheetId="18">SI(Y('[111]Ppto completo'!$D1='[111]Ppto completo'!$D1,'[111]Ppto completo'!$E1='[111]Ppto completo'!$E1,'[111]Ppto completo'!$F1='[111]Ppto completo'!$F1),"ok","ojo")</definedName>
    <definedName name="CHECK" localSheetId="16">SI(Y('[111]Ppto completo'!$D1='[111]Ppto completo'!$D1,'[111]Ppto completo'!$E1='[111]Ppto completo'!$E1,'[111]Ppto completo'!$F1='[111]Ppto completo'!$F1),"ok","ojo")</definedName>
    <definedName name="CHECK" localSheetId="17">SI(Y('[111]Ppto completo'!$D1='[111]Ppto completo'!$D1,'[111]Ppto completo'!$E1='[111]Ppto completo'!$E1,'[111]Ppto completo'!$F1='[111]Ppto completo'!$F1),"ok","ojo")</definedName>
    <definedName name="CHECK" localSheetId="19">IF(AND('[111]Ppto completo'!$D1='[111]Ppto completo'!$D1,'[111]Ppto completo'!$E1='[111]Ppto completo'!$E1,'[111]Ppto completo'!$F1='[111]Ppto completo'!$F1),"ok","ojo")</definedName>
    <definedName name="CHECK">SI(Y('[111]Ppto completo'!$D1='[111]Ppto completo'!$D1,'[111]Ppto completo'!$E1='[111]Ppto completo'!$E1,'[111]Ppto completo'!$F1='[111]Ppto completo'!$F1),"ok","ojo")</definedName>
    <definedName name="CHINA" localSheetId="18">#REF!</definedName>
    <definedName name="CHINA">#N/A</definedName>
    <definedName name="Ci" localSheetId="6">#REF!</definedName>
    <definedName name="Ci" localSheetId="7">#REF!</definedName>
    <definedName name="Ci" localSheetId="10">#REF!</definedName>
    <definedName name="Ci" localSheetId="19">#REF!</definedName>
    <definedName name="Ci">#REF!</definedName>
    <definedName name="CILIND">[112]TUBERIA!$AE$10:$AE$14</definedName>
    <definedName name="CIndPresup" localSheetId="6">#REF!</definedName>
    <definedName name="CIndPresup" localSheetId="7">#REF!</definedName>
    <definedName name="CIndPresup">#REF!</definedName>
    <definedName name="cinta" localSheetId="6">[64]lisprecios!#REF!</definedName>
    <definedName name="cinta" localSheetId="7">[64]lisprecios!#REF!</definedName>
    <definedName name="cinta" localSheetId="10">[64]lisprecios!#REF!</definedName>
    <definedName name="cinta" localSheetId="19">[64]lisprecios!#REF!</definedName>
    <definedName name="cinta">[64]lisprecios!#REF!</definedName>
    <definedName name="cinta_teflón" localSheetId="6">#REF!</definedName>
    <definedName name="cinta_teflón" localSheetId="7">#REF!</definedName>
    <definedName name="cinta_teflón" localSheetId="10">#REF!</definedName>
    <definedName name="cinta_teflón" localSheetId="19">#REF!</definedName>
    <definedName name="cinta_teflón">#REF!</definedName>
    <definedName name="CINTA_V_15" localSheetId="18">#REF!</definedName>
    <definedName name="CINTA_V_15">#N/A</definedName>
    <definedName name="cintas_metricas" localSheetId="6">#REF!</definedName>
    <definedName name="cintas_metricas" localSheetId="7">#REF!</definedName>
    <definedName name="cintas_metricas" localSheetId="10">#REF!</definedName>
    <definedName name="cintas_metricas" localSheetId="19">#REF!</definedName>
    <definedName name="cintas_metricas">#REF!</definedName>
    <definedName name="CIR" localSheetId="6">'3,1'!SI([113]!LG=9,'3,1'!SI(ESERROR([113]!PVT),"",[113]!PVT),"")</definedName>
    <definedName name="CIR" localSheetId="7">'3,2'!SI([113]!LG=9,'3,2'!SI(ESERROR([113]!PVT),"",[113]!PVT),"")</definedName>
    <definedName name="CIR" localSheetId="10">IF([0]!LG=9,IF(ISERROR([0]!PVT),"",[0]!PVT),"")</definedName>
    <definedName name="CIR" localSheetId="13">[0]!SI([113]!LG=9,[0]!SI(ESERROR([113]!PVT),"",[113]!PVT),"")</definedName>
    <definedName name="CIR" localSheetId="15">[0]!SI([113]!LG=9,[0]!SI(ESERROR([113]!PVT),"",[113]!PVT),"")</definedName>
    <definedName name="CIR" localSheetId="18">SI([113]!LG=9,SI(ESERROR([113]!PVT),"",[113]!PVT),"")</definedName>
    <definedName name="CIR" localSheetId="16">SI([113]!LG=9,SI(ESERROR([113]!PVT),"",[113]!PVT),"")</definedName>
    <definedName name="CIR" localSheetId="17">SI([113]!LG=9,SI(ESERROR([113]!PVT),"",[113]!PVT),"")</definedName>
    <definedName name="CIR" localSheetId="19">IF([0]!LG=9,IF(ISERROR([0]!PVT),"",[0]!PVT),"")</definedName>
    <definedName name="CIR">SI([113]!LG=9,SI(ESERROR([113]!PVT),"",[113]!PVT),"")</definedName>
    <definedName name="CIRCUITOS">[114]Circuitos!$C$2:$C$891</definedName>
    <definedName name="CIRCUNVALAR" localSheetId="6">#REF!</definedName>
    <definedName name="CIRCUNVALAR" localSheetId="7">#REF!</definedName>
    <definedName name="CIRCUNVALAR" localSheetId="10">#REF!</definedName>
    <definedName name="CIRCUNVALAR" localSheetId="19">#REF!</definedName>
    <definedName name="CIRCUNVALAR">#REF!</definedName>
    <definedName name="Ciudades" localSheetId="19">[115]Insumos!$B$1813:$B$1912</definedName>
    <definedName name="Ciudades">[116]Insumos!$B$1813:$B$1912</definedName>
    <definedName name="Cj" localSheetId="6">#REF!</definedName>
    <definedName name="Cj" localSheetId="7">#REF!</definedName>
    <definedName name="Cj" localSheetId="10">#REF!</definedName>
    <definedName name="Cj" localSheetId="19">#REF!</definedName>
    <definedName name="Cj">#REF!</definedName>
    <definedName name="Ck" localSheetId="6">#REF!</definedName>
    <definedName name="Ck" localSheetId="7">#REF!</definedName>
    <definedName name="Ck" localSheetId="10">#REF!</definedName>
    <definedName name="Ck" localSheetId="19">#REF!</definedName>
    <definedName name="Ck">#REF!</definedName>
    <definedName name="CL" localSheetId="6">'[85]CIRCUITOS CODENSA'!#REF!</definedName>
    <definedName name="CL" localSheetId="7">'[85]CIRCUITOS CODENSA'!#REF!</definedName>
    <definedName name="CL" localSheetId="19">'[85]CIRCUITOS CODENSA'!#REF!</definedName>
    <definedName name="CL">'[85]CIRCUITOS CODENSA'!#REF!</definedName>
    <definedName name="Clabe">#N/A</definedName>
    <definedName name="clase">#N/A</definedName>
    <definedName name="clavos" localSheetId="6">#REF!</definedName>
    <definedName name="clavos" localSheetId="7">#REF!</definedName>
    <definedName name="clavos" localSheetId="10">#REF!</definedName>
    <definedName name="clavos" localSheetId="19">#REF!</definedName>
    <definedName name="clavos">#REF!</definedName>
    <definedName name="Cll" localSheetId="6">#REF!</definedName>
    <definedName name="Cll" localSheetId="7">#REF!</definedName>
    <definedName name="Cll" localSheetId="10">#REF!</definedName>
    <definedName name="Cll" localSheetId="19">#REF!</definedName>
    <definedName name="Cll">#REF!</definedName>
    <definedName name="Cll_4N__15_AE_40_San_Eduardo_II_Etapa._Tel_750372._Cúcuta_Colombia." localSheetId="6">'[117]INFOR. GENERAL'!#REF!</definedName>
    <definedName name="Cll_4N__15_AE_40_San_Eduardo_II_Etapa._Tel_750372._Cúcuta_Colombia." localSheetId="7">'[117]INFOR. GENERAL'!#REF!</definedName>
    <definedName name="Cll_4N__15_AE_40_San_Eduardo_II_Etapa._Tel_750372._Cúcuta_Colombia.">'[117]INFOR. GENERAL'!#REF!</definedName>
    <definedName name="Cm" localSheetId="6">#REF!</definedName>
    <definedName name="Cm" localSheetId="7">#REF!</definedName>
    <definedName name="Cm" localSheetId="10">#REF!</definedName>
    <definedName name="Cm" localSheetId="19">#REF!</definedName>
    <definedName name="Cm">#REF!</definedName>
    <definedName name="CMI_ACUEDUCTO" localSheetId="6">#REF!</definedName>
    <definedName name="CMI_ACUEDUCTO" localSheetId="7">#REF!</definedName>
    <definedName name="CMI_ACUEDUCTO">#REF!</definedName>
    <definedName name="CMI_ALCANTARILLADO" localSheetId="6">#REF!</definedName>
    <definedName name="CMI_ALCANTARILLADO" localSheetId="7">#REF!</definedName>
    <definedName name="CMI_ALCANTARILLADO">#REF!</definedName>
    <definedName name="CMOI_ACUEDUCTO" localSheetId="6">#REF!</definedName>
    <definedName name="CMOI_ACUEDUCTO" localSheetId="7">#REF!</definedName>
    <definedName name="CMOI_ACUEDUCTO">#REF!</definedName>
    <definedName name="CMOI_ALCANTARILLADO" localSheetId="6">#REF!</definedName>
    <definedName name="CMOI_ALCANTARILLADO" localSheetId="7">#REF!</definedName>
    <definedName name="CMOI_ALCANTARILLADO">#REF!</definedName>
    <definedName name="Cn" localSheetId="6">#REF!</definedName>
    <definedName name="Cn" localSheetId="7">#REF!</definedName>
    <definedName name="Cn" localSheetId="10">#REF!</definedName>
    <definedName name="Cn" localSheetId="19">#REF!</definedName>
    <definedName name="Cn">#REF!</definedName>
    <definedName name="CNT_M">[102]Modelo!$H$13:$H$27</definedName>
    <definedName name="Cñ" localSheetId="6">#REF!</definedName>
    <definedName name="Cñ" localSheetId="7">#REF!</definedName>
    <definedName name="Cñ" localSheetId="10">#REF!</definedName>
    <definedName name="Cñ" localSheetId="19">#REF!</definedName>
    <definedName name="Cñ">#REF!</definedName>
    <definedName name="Co" localSheetId="6">#REF!</definedName>
    <definedName name="Co" localSheetId="7">#REF!</definedName>
    <definedName name="Co" localSheetId="10">#REF!</definedName>
    <definedName name="Co" localSheetId="19">#REF!</definedName>
    <definedName name="Co">#REF!</definedName>
    <definedName name="Cod">#N/A</definedName>
    <definedName name="Codigo" comment="Codigo Insumo">[100]Insumos!$A$4:$A$1772</definedName>
    <definedName name="Codigo_M.Obra" comment="Mano de obra " localSheetId="10">[99]M.Obra!$A$35:$A$43</definedName>
    <definedName name="Codigo_M.Obra" comment="Mano de obra " localSheetId="19">[99]M.Obra!$A$35:$A$43</definedName>
    <definedName name="Codigo_M.Obra" comment="Mano de obra ">[100]M.Obra!$A$35:$A$43</definedName>
    <definedName name="codigos">[118]Banderas!$A:$A</definedName>
    <definedName name="CODO_45___3__GRAN_RADIO_C_x_E" localSheetId="18">#REF!</definedName>
    <definedName name="CODO_45___3__GRAN_RADIO_C_x_E">#N/A</definedName>
    <definedName name="CODO_45___3__P.V.C" localSheetId="18">#REF!</definedName>
    <definedName name="CODO_45___3__P.V.C">#N/A</definedName>
    <definedName name="CODO_45__2__P.V.C" localSheetId="18">#REF!</definedName>
    <definedName name="CODO_45__2__P.V.C">#N/A</definedName>
    <definedName name="CODO_90___3__GRAN_RADIO_C_x_E" localSheetId="18">#REF!</definedName>
    <definedName name="CODO_90___3__GRAN_RADIO_C_x_E">#N/A</definedName>
    <definedName name="CODO_90___3__P.V.C" localSheetId="18">#REF!</definedName>
    <definedName name="CODO_90___3__P.V.C">#N/A</definedName>
    <definedName name="CODO_90_x_3__B_x_B" localSheetId="18">#REF!</definedName>
    <definedName name="CODO_90_x_3__B_x_B">#N/A</definedName>
    <definedName name="CODO_90_x_3__B_x_EL" localSheetId="18">#REF!</definedName>
    <definedName name="CODO_90_x_3__B_x_EL">#N/A</definedName>
    <definedName name="codo_de_cemento_diám._8_pg" localSheetId="6">#REF!</definedName>
    <definedName name="codo_de_cemento_diám._8_pg" localSheetId="7">#REF!</definedName>
    <definedName name="codo_de_cemento_diám._8_pg" localSheetId="10">#REF!</definedName>
    <definedName name="codo_de_cemento_diám._8_pg" localSheetId="19">#REF!</definedName>
    <definedName name="codo_de_cemento_diám._8_pg">#REF!</definedName>
    <definedName name="CODO_P.V.C_90___1_2" localSheetId="18">#REF!</definedName>
    <definedName name="CODO_P.V.C_90___1_2">#N/A</definedName>
    <definedName name="CODOS">#N/A</definedName>
    <definedName name="Codos_PVC_3" localSheetId="6">'[72]L. MAT.'!#REF!</definedName>
    <definedName name="Codos_PVC_3" localSheetId="7">'[72]L. MAT.'!#REF!</definedName>
    <definedName name="Codos_PVC_3" localSheetId="10">'[72]L. MAT.'!#REF!</definedName>
    <definedName name="Codos_PVC_3" localSheetId="19">'[72]L. MAT.'!#REF!</definedName>
    <definedName name="Codos_PVC_3">'[72]L. MAT.'!#REF!</definedName>
    <definedName name="COL_A_APU" localSheetId="6">'3,1'!SI([111]apu!$B1="","",'3,1'!SI(LARGO([111]apu!$B1)=9,[111]apu!$B1,[111]apu!$A1048576))</definedName>
    <definedName name="COL_A_APU" localSheetId="7">'3,2'!SI([111]apu!$B1="","",'3,2'!SI(LARGO([111]apu!$B1)=9,[111]apu!$B1,[111]apu!$A1048576))</definedName>
    <definedName name="COL_A_APU" localSheetId="13">[0]!SI([111]apu!$B1="","",[0]!SI(LARGO([111]apu!$B1)=9,[111]apu!$B1,[111]apu!$A1048576))</definedName>
    <definedName name="COL_A_APU" localSheetId="15">[0]!SI([111]apu!$B1="","",[0]!SI(LARGO([111]apu!$B1)=9,[111]apu!$B1,[111]apu!$A1048576))</definedName>
    <definedName name="COL_A_APU" localSheetId="18">SI([111]apu!$B1="","",SI(LARGO([111]apu!$B1)=9,[111]apu!$B1,[111]apu!$A1048576))</definedName>
    <definedName name="COL_A_APU" localSheetId="16">SI([111]apu!$B1="","",SI(LARGO([111]apu!$B1)=9,[111]apu!$B1,[111]apu!$A1048576))</definedName>
    <definedName name="COL_A_APU" localSheetId="17">SI([111]apu!$B1="","",SI(LARGO([111]apu!$B1)=9,[111]apu!$B1,[111]apu!$A1048576))</definedName>
    <definedName name="COL_A_APU" localSheetId="19">IF([111]apu!$B1="","",IF(LEN([111]apu!$B1)=9,[111]apu!$B1,[111]apu!$A1048576))</definedName>
    <definedName name="COL_A_APU">SI([111]apu!$B1="","",SI(LARGO([111]apu!$B1)=9,[111]apu!$B1,[111]apu!$A1048576))</definedName>
    <definedName name="COL_A_AUX" localSheetId="6">'3,1'!SI([111]Auxiliares!$B1="","",'3,1'!SI([111]Auxiliares!$B1048576="",[111]Auxiliares!$B1,[111]Auxiliares!$A1048576))</definedName>
    <definedName name="COL_A_AUX" localSheetId="7">'3,2'!SI([111]Auxiliares!$B1="","",'3,2'!SI([111]Auxiliares!$B1048576="",[111]Auxiliares!$B1,[111]Auxiliares!$A1048576))</definedName>
    <definedName name="COL_A_AUX" localSheetId="18">SI([111]Auxiliares!$B1="","",SI([111]Auxiliares!$B1048576="",[111]Auxiliares!$B1,[111]Auxiliares!$A1048576))</definedName>
    <definedName name="COL_A_AUX" localSheetId="16">SI([111]Auxiliares!$B1="","",SI([111]Auxiliares!$B1048576="",[111]Auxiliares!$B1,[111]Auxiliares!$A1048576))</definedName>
    <definedName name="COL_A_AUX" localSheetId="17">SI([111]Auxiliares!$B1="","",SI([111]Auxiliares!$B1048576="",[111]Auxiliares!$B1,[111]Auxiliares!$A1048576))</definedName>
    <definedName name="COL_A_AUX" localSheetId="19">IF([111]Auxiliares!$B1="","",IF([111]Auxiliares!$B1048576="",[111]Auxiliares!$B1,[111]Auxiliares!$A1048576))</definedName>
    <definedName name="COL_A_AUX">SI([111]Auxiliares!$B1="","",SI([111]Auxiliares!$B1048576="",[111]Auxiliares!$B1,[111]Auxiliares!$A1048576))</definedName>
    <definedName name="COL_B" localSheetId="6">'3,1'!SI(IZQUIERDA('[111]Ppto completo'!$D1,5)='[111]Ppto completo'!$D1,"",(IZQUIERDA('[111]Ppto completo'!$D1,5)))</definedName>
    <definedName name="COL_B" localSheetId="7">'3,2'!SI(IZQUIERDA('[111]Ppto completo'!$D1,5)='[111]Ppto completo'!$D1,"",(IZQUIERDA('[111]Ppto completo'!$D1,5)))</definedName>
    <definedName name="COL_B" localSheetId="13">[0]!SI(IZQUIERDA('[111]Ppto completo'!$D1,5)='[111]Ppto completo'!$D1,"",(IZQUIERDA('[111]Ppto completo'!$D1,5)))</definedName>
    <definedName name="COL_B" localSheetId="15">[0]!SI(IZQUIERDA('[111]Ppto completo'!$D1,5)='[111]Ppto completo'!$D1,"",(IZQUIERDA('[111]Ppto completo'!$D1,5)))</definedName>
    <definedName name="COL_B" localSheetId="18">SI(IZQUIERDA('[111]Ppto completo'!$D1,5)='[111]Ppto completo'!$D1,"",(IZQUIERDA('[111]Ppto completo'!$D1,5)))</definedName>
    <definedName name="COL_B" localSheetId="16">SI(IZQUIERDA('[111]Ppto completo'!$D1,5)='[111]Ppto completo'!$D1,"",(IZQUIERDA('[111]Ppto completo'!$D1,5)))</definedName>
    <definedName name="COL_B" localSheetId="17">SI(IZQUIERDA('[111]Ppto completo'!$D1,5)='[111]Ppto completo'!$D1,"",(IZQUIERDA('[111]Ppto completo'!$D1,5)))</definedName>
    <definedName name="COL_B" localSheetId="19">IF(LEFT('[111]Ppto completo'!$D1,5)='[111]Ppto completo'!$D1,"",(LEFT('[111]Ppto completo'!$D1,5)))</definedName>
    <definedName name="COL_B">SI(IZQUIERDA('[111]Ppto completo'!$D1,5)='[111]Ppto completo'!$D1,"",(IZQUIERDA('[111]Ppto completo'!$D1,5)))</definedName>
    <definedName name="COL_C" localSheetId="6">IZQUIERDA('[111]Ppto completo'!$D1,2)</definedName>
    <definedName name="COL_C" localSheetId="7">IZQUIERDA('[111]Ppto completo'!$D1,2)</definedName>
    <definedName name="COL_C" localSheetId="13">IZQUIERDA('[111]Ppto completo'!$D1,2)</definedName>
    <definedName name="COL_C" localSheetId="15">IZQUIERDA('[111]Ppto completo'!$D1,2)</definedName>
    <definedName name="COL_C" localSheetId="18">IZQUIERDA('[111]Ppto completo'!$D1,2)</definedName>
    <definedName name="COL_C" localSheetId="16">IZQUIERDA('[111]Ppto completo'!$D1,2)</definedName>
    <definedName name="COL_C" localSheetId="17">IZQUIERDA('[111]Ppto completo'!$D1,2)</definedName>
    <definedName name="COL_C" localSheetId="19">LEFT('[111]Ppto completo'!$D1,2)</definedName>
    <definedName name="COL_C">IZQUIERDA('[111]Ppto completo'!$D1,2)</definedName>
    <definedName name="COL_G" localSheetId="6">SI.ERROR(BUSCARV('[111]Ppto completo'!$D1,'[111]CO Teatro'!$A$1:$AB$65536,7,0),0)</definedName>
    <definedName name="COL_G" localSheetId="7">SI.ERROR(BUSCARV('[111]Ppto completo'!$D1,'[111]CO Teatro'!$A$1:$AB$65536,7,0),0)</definedName>
    <definedName name="COL_G" localSheetId="13">SI.ERROR(BUSCARV('[111]Ppto completo'!$D1,'[111]CO Teatro'!$A$1:$AB$65536,7,0),0)</definedName>
    <definedName name="COL_G" localSheetId="15">SI.ERROR(BUSCARV('[111]Ppto completo'!$D1,'[111]CO Teatro'!$A$1:$AB$65536,7,0),0)</definedName>
    <definedName name="COL_G" localSheetId="18">SI.ERROR(BUSCARV('[111]Ppto completo'!$D1,'[111]CO Teatro'!$A$1:$AB$65536,7,0),0)</definedName>
    <definedName name="COL_G" localSheetId="16">SI.ERROR(BUSCARV('[111]Ppto completo'!$D1,'[111]CO Teatro'!$A$1:$AB$65536,7,0),0)</definedName>
    <definedName name="COL_G" localSheetId="17">SI.ERROR(BUSCARV('[111]Ppto completo'!$D1,'[111]CO Teatro'!$A$1:$AB$65536,7,0),0)</definedName>
    <definedName name="COL_G" localSheetId="19">IFERROR(VLOOKUP('[111]Ppto completo'!$D1,'[111]CO Teatro'!$A$1:$AB$65536,7,0),0)</definedName>
    <definedName name="COL_G">SI.ERROR(BUSCARV('[111]Ppto completo'!$D1,'[111]CO Teatro'!$A$1:$AB$65536,7,0),0)</definedName>
    <definedName name="COL_H" localSheetId="6">'3,1'!SI(LARGO('[111]Ppto completo'!$D1)=9,REDONDEAR.MAS([0]!SUMA('[111]Ppto completo'!$G1:$G1),0),"")</definedName>
    <definedName name="COL_H" localSheetId="7">'3,2'!SI(LARGO('[111]Ppto completo'!$D1)=9,REDONDEAR.MAS([0]!SUMA('[111]Ppto completo'!$G1:$G1),0),"")</definedName>
    <definedName name="COL_H" localSheetId="10">IF(LEN('[111]Ppto completo'!$D1)=9,ROUNDUP(SUM('[111]Ppto completo'!$G1:$G1),0),"")</definedName>
    <definedName name="COL_H" localSheetId="13">[0]!SI(LARGO('[111]Ppto completo'!$D1)=9,REDONDEAR.MAS([0]!SUMA('[111]Ppto completo'!$G1:$G1),0),"")</definedName>
    <definedName name="COL_H" localSheetId="15">[0]!SI(LARGO('[111]Ppto completo'!$D1)=9,REDONDEAR.MAS([0]!SUMA('[111]Ppto completo'!$G1:$G1),0),"")</definedName>
    <definedName name="COL_H" localSheetId="18">SI(LARGO('[111]Ppto completo'!$D1)=9,REDONDEAR.MAS(SUMA('[111]Ppto completo'!$G1:$G1),0),"")</definedName>
    <definedName name="COL_H" localSheetId="16">SI(LARGO('[111]Ppto completo'!$D1)=9,REDONDEAR.MAS(SUMA('[111]Ppto completo'!$G1:$G1),0),"")</definedName>
    <definedName name="COL_H" localSheetId="17">SI(LARGO('[111]Ppto completo'!$D1)=9,REDONDEAR.MAS(SUMA('[111]Ppto completo'!$G1:$G1),0),"")</definedName>
    <definedName name="COL_H" localSheetId="19">IF(LEN('[111]Ppto completo'!$D1)=9,ROUNDUP(SUM('[111]Ppto completo'!$G1:$G1),0),"")</definedName>
    <definedName name="COL_H">SI(LARGO('[111]Ppto completo'!$D1)=9,REDONDEAR.MAS(SUMA('[111]Ppto completo'!$G1:$G1),0),"")</definedName>
    <definedName name="COL_J" localSheetId="6">'3,1'!SI(LARGO('[111]Ppto completo'!$D1)=9,'[111]Ppto completo'!$G1*'[111]Ppto completo'!$I1,"")</definedName>
    <definedName name="COL_J" localSheetId="7">'3,2'!SI(LARGO('[111]Ppto completo'!$D1)=9,'[111]Ppto completo'!$G1*'[111]Ppto completo'!$I1,"")</definedName>
    <definedName name="COL_J" localSheetId="13">[0]!SI(LARGO('[111]Ppto completo'!$D1)=9,'[111]Ppto completo'!$G1*'[111]Ppto completo'!$I1,"")</definedName>
    <definedName name="COL_J" localSheetId="15">[0]!SI(LARGO('[111]Ppto completo'!$D1)=9,'[111]Ppto completo'!$G1*'[111]Ppto completo'!$I1,"")</definedName>
    <definedName name="COL_J" localSheetId="18">SI(LARGO('[111]Ppto completo'!$D1)=9,'[111]Ppto completo'!$G1*'[111]Ppto completo'!$I1,"")</definedName>
    <definedName name="COL_J" localSheetId="16">SI(LARGO('[111]Ppto completo'!$D1)=9,'[111]Ppto completo'!$G1*'[111]Ppto completo'!$I1,"")</definedName>
    <definedName name="COL_J" localSheetId="17">SI(LARGO('[111]Ppto completo'!$D1)=9,'[111]Ppto completo'!$G1*'[111]Ppto completo'!$I1,"")</definedName>
    <definedName name="COL_J" localSheetId="19">IF(LEN('[111]Ppto completo'!$D1)=9,'[111]Ppto completo'!$G1*'[111]Ppto completo'!$I1,"")</definedName>
    <definedName name="COL_J">SI(LARGO('[111]Ppto completo'!$D1)=9,'[111]Ppto completo'!$G1*'[111]Ppto completo'!$I1,"")</definedName>
    <definedName name="COL_J_APU" localSheetId="6">'3,1'!SI([111]apu!$B1="","",'3,1'!SI(BUSCARV([111]apu!$B1,[111]Insumos!$D$1:$J$65536,7,FALSO)="",IZQUIERDA([111]apu!$B1,2),BUSCARV([111]apu!$B1,[111]Insumos!$D$1:$J$65536,7,FALSO)))</definedName>
    <definedName name="COL_J_APU" localSheetId="7">'3,2'!SI([111]apu!$B1="","",'3,2'!SI(BUSCARV([111]apu!$B1,[111]Insumos!$D$1:$J$65536,7,FALSO)="",IZQUIERDA([111]apu!$B1,2),BUSCARV([111]apu!$B1,[111]Insumos!$D$1:$J$65536,7,FALSO)))</definedName>
    <definedName name="COL_J_APU" localSheetId="13">[0]!SI([111]apu!$B1="","",[0]!SI(BUSCARV([111]apu!$B1,[111]Insumos!$D$1:$J$65536,7,FALSO)="",IZQUIERDA([111]apu!$B1,2),BUSCARV([111]apu!$B1,[111]Insumos!$D$1:$J$65536,7,FALSO)))</definedName>
    <definedName name="COL_J_APU" localSheetId="15">[0]!SI([111]apu!$B1="","",[0]!SI(BUSCARV([111]apu!$B1,[111]Insumos!$D$1:$J$65536,7,FALSO)="",IZQUIERDA([111]apu!$B1,2),BUSCARV([111]apu!$B1,[111]Insumos!$D$1:$J$65536,7,FALSO)))</definedName>
    <definedName name="COL_J_APU" localSheetId="18">SI([111]apu!$B1="","",SI(BUSCARV([111]apu!$B1,[111]Insumos!$D$1:$J$65536,7,FALSO)="",IZQUIERDA([111]apu!$B1,2),BUSCARV([111]apu!$B1,[111]Insumos!$D$1:$J$65536,7,FALSO)))</definedName>
    <definedName name="COL_J_APU" localSheetId="16">SI([111]apu!$B1="","",SI(BUSCARV([111]apu!$B1,[111]Insumos!$D$1:$J$65536,7,FALSO)="",IZQUIERDA([111]apu!$B1,2),BUSCARV([111]apu!$B1,[111]Insumos!$D$1:$J$65536,7,FALSO)))</definedName>
    <definedName name="COL_J_APU" localSheetId="17">SI([111]apu!$B1="","",SI(BUSCARV([111]apu!$B1,[111]Insumos!$D$1:$J$65536,7,FALSO)="",IZQUIERDA([111]apu!$B1,2),BUSCARV([111]apu!$B1,[111]Insumos!$D$1:$J$65536,7,FALSO)))</definedName>
    <definedName name="COL_J_APU" localSheetId="19">IF([111]apu!$B1="","",IF(VLOOKUP([111]apu!$B1,[111]Insumos!$D$1:$J$65536,7,FALSE)="",LEFT([111]apu!$B1,2),VLOOKUP([111]apu!$B1,[111]Insumos!$D$1:$J$65536,7,FALSE)))</definedName>
    <definedName name="COL_J_APU">SI([111]apu!$B1="","",SI(BUSCARV([111]apu!$B1,[111]Insumos!$D$1:$J$65536,7,FALSO)="",IZQUIERDA([111]apu!$B1,2),BUSCARV([111]apu!$B1,[111]Insumos!$D$1:$J$65536,7,FALSO)))</definedName>
    <definedName name="COL_J_AUX" localSheetId="6">'3,1'!SI([111]Auxiliares!$B1="","",'3,1'!SI(BUSCARV([111]Auxiliares!XEW1,[111]Insumos!XEY$1:A$65536,7,FALSO)="",IZQUIERDA([111]Auxiliares!$B1,2),BUSCARV([111]Auxiliares!XEW1,[111]Insumos!XEY$1:A$65536,7,FALSO)))</definedName>
    <definedName name="COL_J_AUX" localSheetId="7">'3,2'!SI([111]Auxiliares!$B1="","",'3,2'!SI(BUSCARV([111]Auxiliares!XEW1,[111]Insumos!XEY$1:A$65536,7,FALSO)="",IZQUIERDA([111]Auxiliares!$B1,2),BUSCARV([111]Auxiliares!XEW1,[111]Insumos!XEY$1:A$65536,7,FALSO)))</definedName>
    <definedName name="COL_J_AUX" localSheetId="13">[0]!SI([111]Auxiliares!$B1="","",[0]!SI(BUSCARV([111]Auxiliares!XEW1,[111]Insumos!XEY$1:A$65536,7,FALSO)="",IZQUIERDA([111]Auxiliares!$B1,2),BUSCARV([111]Auxiliares!XEW1,[111]Insumos!XEY$1:A$65536,7,FALSO)))</definedName>
    <definedName name="COL_J_AUX" localSheetId="15">[0]!SI([111]Auxiliares!$B1="","",[0]!SI(BUSCARV([111]Auxiliares!XEW1,[111]Insumos!XEY$1:A$65536,7,FALSO)="",IZQUIERDA([111]Auxiliares!$B1,2),BUSCARV([111]Auxiliares!XEW1,[111]Insumos!XEY$1:A$65536,7,FALSO)))</definedName>
    <definedName name="COL_J_AUX" localSheetId="18">SI([111]Auxiliares!$B1="","",SI(BUSCARV([111]Auxiliares!XEW1,[111]Insumos!XEY$1:A$65536,7,FALSO)="",IZQUIERDA([111]Auxiliares!$B1,2),BUSCARV([111]Auxiliares!XEW1,[111]Insumos!XEY$1:A$65536,7,FALSO)))</definedName>
    <definedName name="COL_J_AUX" localSheetId="16">SI([111]Auxiliares!$B1="","",SI(BUSCARV([111]Auxiliares!XEW1,[111]Insumos!XEY$1:A$65536,7,FALSO)="",IZQUIERDA([111]Auxiliares!$B1,2),BUSCARV([111]Auxiliares!XEW1,[111]Insumos!XEY$1:A$65536,7,FALSO)))</definedName>
    <definedName name="COL_J_AUX" localSheetId="17">SI([111]Auxiliares!$B1="","",SI(BUSCARV([111]Auxiliares!XEW1,[111]Insumos!XEY$1:A$65536,7,FALSO)="",IZQUIERDA([111]Auxiliares!$B1,2),BUSCARV([111]Auxiliares!XEW1,[111]Insumos!XEY$1:A$65536,7,FALSO)))</definedName>
    <definedName name="COL_J_AUX" localSheetId="19">IF([111]Auxiliares!$B1="","",IF(VLOOKUP([111]Auxiliares!XEW1,[111]Insumos!XEY$1:A$65536,7,FALSE)="",LEFT([111]Auxiliares!$B1,2),VLOOKUP([111]Auxiliares!XEW1,[111]Insumos!XEY$1:A$65536,7,FALSE)))</definedName>
    <definedName name="COL_J_AUX">SI([111]Auxiliares!$B1="","",SI(BUSCARV([111]Auxiliares!XEW1,[111]Insumos!XEY$1:A$65536,7,FALSO)="",IZQUIERDA([111]Auxiliares!$B1,2),BUSCARV([111]Auxiliares!XEW1,[111]Insumos!XEY$1:A$65536,7,FALSO)))</definedName>
    <definedName name="COL_K_PPTO" localSheetId="6">'3,1'!SI(LARGO('[111]Ppto completo'!XEX1)=5,SUMAR.SI('[111]Ppto completo'!$B$1:$B$65536,'[111]Ppto completo'!$D1,'[111]Ppto completo'!$J$1:$J$65536),"")</definedName>
    <definedName name="COL_K_PPTO" localSheetId="7">'3,2'!SI(LARGO('[111]Ppto completo'!XEX1)=5,SUMAR.SI('[111]Ppto completo'!$B$1:$B$65536,'[111]Ppto completo'!$D1,'[111]Ppto completo'!$J$1:$J$65536),"")</definedName>
    <definedName name="COL_K_PPTO" localSheetId="13">[0]!SI(LARGO('[111]Ppto completo'!XEX1)=5,SUMAR.SI('[111]Ppto completo'!$B$1:$B$65536,'[111]Ppto completo'!$D1,'[111]Ppto completo'!$J$1:$J$65536),"")</definedName>
    <definedName name="COL_K_PPTO" localSheetId="15">[0]!SI(LARGO('[111]Ppto completo'!XEX1)=5,SUMAR.SI('[111]Ppto completo'!$B$1:$B$65536,'[111]Ppto completo'!$D1,'[111]Ppto completo'!$J$1:$J$65536),"")</definedName>
    <definedName name="COL_K_PPTO" localSheetId="18">SI(LARGO('[111]Ppto completo'!XEX1)=5,SUMAR.SI('[111]Ppto completo'!$B$1:$B$65536,'[111]Ppto completo'!$D1,'[111]Ppto completo'!$J$1:$J$65536),"")</definedName>
    <definedName name="COL_K_PPTO" localSheetId="16">SI(LARGO('[111]Ppto completo'!XEX1)=5,SUMAR.SI('[111]Ppto completo'!$B$1:$B$65536,'[111]Ppto completo'!$D1,'[111]Ppto completo'!$J$1:$J$65536),"")</definedName>
    <definedName name="COL_K_PPTO" localSheetId="17">SI(LARGO('[111]Ppto completo'!XEX1)=5,SUMAR.SI('[111]Ppto completo'!$B$1:$B$65536,'[111]Ppto completo'!$D1,'[111]Ppto completo'!$J$1:$J$65536),"")</definedName>
    <definedName name="COL_K_PPTO" localSheetId="19">IF(LEN('[111]Ppto completo'!XEX1)=5,SUMIF('[111]Ppto completo'!$B$1:$B$65536,'[111]Ppto completo'!$D1,'[111]Ppto completo'!$J$1:$J$65536),"")</definedName>
    <definedName name="COL_K_PPTO">SI(LARGO('[111]Ppto completo'!XEX1)=5,SUMAR.SI('[111]Ppto completo'!$B$1:$B$65536,'[111]Ppto completo'!$D1,'[111]Ppto completo'!$J$1:$J$65536),"")</definedName>
    <definedName name="COL_L" localSheetId="6">'3,1'!SI('[111]Ppto completo'!$K1="",SUMAR.SI('[111]Ppto completo'!$C$1:$C$65536,'[111]Ppto completo'!$D1,'[111]Ppto completo'!$K$1:$K$65536),"")</definedName>
    <definedName name="COL_L" localSheetId="7">'3,2'!SI('[111]Ppto completo'!$K1="",SUMAR.SI('[111]Ppto completo'!$C$1:$C$65536,'[111]Ppto completo'!$D1,'[111]Ppto completo'!$K$1:$K$65536),"")</definedName>
    <definedName name="COL_L" localSheetId="13">[0]!SI('[111]Ppto completo'!$K1="",SUMAR.SI('[111]Ppto completo'!$C$1:$C$65536,'[111]Ppto completo'!$D1,'[111]Ppto completo'!$K$1:$K$65536),"")</definedName>
    <definedName name="COL_L" localSheetId="15">[0]!SI('[111]Ppto completo'!$K1="",SUMAR.SI('[111]Ppto completo'!$C$1:$C$65536,'[111]Ppto completo'!$D1,'[111]Ppto completo'!$K$1:$K$65536),"")</definedName>
    <definedName name="COL_L" localSheetId="18">SI('[111]Ppto completo'!$K1="",SUMAR.SI('[111]Ppto completo'!$C$1:$C$65536,'[111]Ppto completo'!$D1,'[111]Ppto completo'!$K$1:$K$65536),"")</definedName>
    <definedName name="COL_L" localSheetId="16">SI('[111]Ppto completo'!$K1="",SUMAR.SI('[111]Ppto completo'!$C$1:$C$65536,'[111]Ppto completo'!$D1,'[111]Ppto completo'!$K$1:$K$65536),"")</definedName>
    <definedName name="COL_L" localSheetId="17">SI('[111]Ppto completo'!$K1="",SUMAR.SI('[111]Ppto completo'!$C$1:$C$65536,'[111]Ppto completo'!$D1,'[111]Ppto completo'!$K$1:$K$65536),"")</definedName>
    <definedName name="COL_L" localSheetId="19">IF('[111]Ppto completo'!$K1="",SUMIF('[111]Ppto completo'!$C$1:$C$65536,'[111]Ppto completo'!$D1,'[111]Ppto completo'!$K$1:$K$65536),"")</definedName>
    <definedName name="COL_L">SI('[111]Ppto completo'!$K1="",SUMAR.SI('[111]Ppto completo'!$C$1:$C$65536,'[111]Ppto completo'!$D1,'[111]Ppto completo'!$K$1:$K$65536),"")</definedName>
    <definedName name="COL_M" localSheetId="6">'3,1'!SI(LARGO('[111]Ppto completo'!$D1)=2,'[111]Ppto completo'!$L1/SUMAR.SI('[111]Ppto completo'!$C$1:$C$65536,"&gt;&lt;""",'[111]Ppto completo'!$L$1:$L$65536),"")</definedName>
    <definedName name="COL_M" localSheetId="7">'3,2'!SI(LARGO('[111]Ppto completo'!$D1)=2,'[111]Ppto completo'!$L1/SUMAR.SI('[111]Ppto completo'!$C$1:$C$65536,"&gt;&lt;""",'[111]Ppto completo'!$L$1:$L$65536),"")</definedName>
    <definedName name="COL_M" localSheetId="13">[0]!SI(LARGO('[111]Ppto completo'!$D1)=2,'[111]Ppto completo'!$L1/SUMAR.SI('[111]Ppto completo'!$C$1:$C$65536,"&gt;&lt;""",'[111]Ppto completo'!$L$1:$L$65536),"")</definedName>
    <definedName name="COL_M" localSheetId="15">[0]!SI(LARGO('[111]Ppto completo'!$D1)=2,'[111]Ppto completo'!$L1/SUMAR.SI('[111]Ppto completo'!$C$1:$C$65536,"&gt;&lt;""",'[111]Ppto completo'!$L$1:$L$65536),"")</definedName>
    <definedName name="COL_M" localSheetId="18">SI(LARGO('[111]Ppto completo'!$D1)=2,'[111]Ppto completo'!$L1/SUMAR.SI('[111]Ppto completo'!$C$1:$C$65536,"&gt;&lt;""",'[111]Ppto completo'!$L$1:$L$65536),"")</definedName>
    <definedName name="COL_M" localSheetId="16">SI(LARGO('[111]Ppto completo'!$D1)=2,'[111]Ppto completo'!$L1/SUMAR.SI('[111]Ppto completo'!$C$1:$C$65536,"&gt;&lt;""",'[111]Ppto completo'!$L$1:$L$65536),"")</definedName>
    <definedName name="COL_M" localSheetId="17">SI(LARGO('[111]Ppto completo'!$D1)=2,'[111]Ppto completo'!$L1/SUMAR.SI('[111]Ppto completo'!$C$1:$C$65536,"&gt;&lt;""",'[111]Ppto completo'!$L$1:$L$65536),"")</definedName>
    <definedName name="COL_M" localSheetId="19">IF(LEN('[111]Ppto completo'!$D1)=2,'[111]Ppto completo'!$L1/SUMIF('[111]Ppto completo'!$C$1:$C$65536,"&gt;&lt;""",'[111]Ppto completo'!$L$1:$L$65536),"")</definedName>
    <definedName name="COL_M">SI(LARGO('[111]Ppto completo'!$D1)=2,'[111]Ppto completo'!$L1/SUMAR.SI('[111]Ppto completo'!$C$1:$C$65536,"&gt;&lt;""",'[111]Ppto completo'!$L$1:$L$65536),"")</definedName>
    <definedName name="COL_M_APU" localSheetId="6">'3,1'!SI([111]apu!$B1="","",'3,1'!SI(BUSCARV([111]apu!$B1,[111]Insumos!$D$1:$J$65536,7,FALSO)="",IZQUIERDA([111]apu!$B1,2),BUSCARV([111]apu!$B1,[111]Insumos!$D$1:$J$65536,7,FALSO)))</definedName>
    <definedName name="COL_M_APU" localSheetId="7">'3,2'!SI([111]apu!$B1="","",'3,2'!SI(BUSCARV([111]apu!$B1,[111]Insumos!$D$1:$J$65536,7,FALSO)="",IZQUIERDA([111]apu!$B1,2),BUSCARV([111]apu!$B1,[111]Insumos!$D$1:$J$65536,7,FALSO)))</definedName>
    <definedName name="COL_M_APU" localSheetId="13">[0]!SI([111]apu!$B1="","",[0]!SI(BUSCARV([111]apu!$B1,[111]Insumos!$D$1:$J$65536,7,FALSO)="",IZQUIERDA([111]apu!$B1,2),BUSCARV([111]apu!$B1,[111]Insumos!$D$1:$J$65536,7,FALSO)))</definedName>
    <definedName name="COL_M_APU" localSheetId="15">[0]!SI([111]apu!$B1="","",[0]!SI(BUSCARV([111]apu!$B1,[111]Insumos!$D$1:$J$65536,7,FALSO)="",IZQUIERDA([111]apu!$B1,2),BUSCARV([111]apu!$B1,[111]Insumos!$D$1:$J$65536,7,FALSO)))</definedName>
    <definedName name="COL_M_APU" localSheetId="18">SI([111]apu!$B1="","",SI(BUSCARV([111]apu!$B1,[111]Insumos!$D$1:$J$65536,7,FALSO)="",IZQUIERDA([111]apu!$B1,2),BUSCARV([111]apu!$B1,[111]Insumos!$D$1:$J$65536,7,FALSO)))</definedName>
    <definedName name="COL_M_APU" localSheetId="16">SI([111]apu!$B1="","",SI(BUSCARV([111]apu!$B1,[111]Insumos!$D$1:$J$65536,7,FALSO)="",IZQUIERDA([111]apu!$B1,2),BUSCARV([111]apu!$B1,[111]Insumos!$D$1:$J$65536,7,FALSO)))</definedName>
    <definedName name="COL_M_APU" localSheetId="17">SI([111]apu!$B1="","",SI(BUSCARV([111]apu!$B1,[111]Insumos!$D$1:$J$65536,7,FALSO)="",IZQUIERDA([111]apu!$B1,2),BUSCARV([111]apu!$B1,[111]Insumos!$D$1:$J$65536,7,FALSO)))</definedName>
    <definedName name="COL_M_APU" localSheetId="19">IF([111]apu!$B1="","",IF(VLOOKUP([111]apu!$B1,[111]Insumos!$D$1:$J$65536,7,FALSE)="",LEFT([111]apu!$B1,2),VLOOKUP([111]apu!$B1,[111]Insumos!$D$1:$J$65536,7,FALSE)))</definedName>
    <definedName name="COL_M_APU">SI([111]apu!$B1="","",SI(BUSCARV([111]apu!$B1,[111]Insumos!$D$1:$J$65536,7,FALSO)="",IZQUIERDA([111]apu!$B1,2),BUSCARV([111]apu!$B1,[111]Insumos!$D$1:$J$65536,7,FALSO)))</definedName>
    <definedName name="COLLAR_DE_DERIVACION_2____1_2" localSheetId="18">#REF!</definedName>
    <definedName name="COLLAR_DE_DERIVACION_2____1_2">#N/A</definedName>
    <definedName name="COLLAR_DE_DERIVACION_3____1_2" localSheetId="18">#REF!</definedName>
    <definedName name="COLLAR_DE_DERIVACION_3____1_2">#N/A</definedName>
    <definedName name="COLLAR_DE_DERIVACION_DE_HF_DE_3____1_2__PARA_INSTALACION_DE_VENTOSA_EN_TUBERIA_DE_P.V.C" localSheetId="18">#REF!</definedName>
    <definedName name="COLLAR_DE_DERIVACION_DE_HF_DE_3____1_2__PARA_INSTALACION_DE_VENTOSA_EN_TUBERIA_DE_P.V.C">#N/A</definedName>
    <definedName name="COLLARÍN">'[33]LISTA DE MATERIALES'!$D$121</definedName>
    <definedName name="ColTap" localSheetId="10">'[26]Coloc. e Interc. Tapones'!$E$1:$E$65536</definedName>
    <definedName name="ColTap" localSheetId="19">'[26]Coloc. e Interc. Tapones'!$E$1:$E$65536</definedName>
    <definedName name="ColTap">'[26]Coloc. e Interc. Tapones'!$E:$E</definedName>
    <definedName name="columna" localSheetId="6">[64]lisprecios!#REF!</definedName>
    <definedName name="columna" localSheetId="7">[64]lisprecios!#REF!</definedName>
    <definedName name="columna" localSheetId="10">[64]lisprecios!#REF!</definedName>
    <definedName name="columna" localSheetId="19">[64]lisprecios!#REF!</definedName>
    <definedName name="columna">[64]lisprecios!#REF!</definedName>
    <definedName name="COM.LIM" localSheetId="6">#REF!</definedName>
    <definedName name="COM.LIM" localSheetId="7">#REF!</definedName>
    <definedName name="COM.LIM" localSheetId="10">#REF!</definedName>
    <definedName name="COM.LIM" localSheetId="19">#REF!</definedName>
    <definedName name="COM.LIM">#REF!</definedName>
    <definedName name="compactacion" localSheetId="18">#REF!</definedName>
    <definedName name="compactacion">#N/A</definedName>
    <definedName name="Compilado" localSheetId="18">#REF!</definedName>
    <definedName name="Compilado" localSheetId="19">#REF!</definedName>
    <definedName name="Compilado">#N/A</definedName>
    <definedName name="completa_ab">[119]Validaciones!$AM$3:$AM$1157</definedName>
    <definedName name="componentes" localSheetId="10">[53]Listado!$U$2:$U$9</definedName>
    <definedName name="componentes" localSheetId="19">[53]Listado!$U$2:$U$9</definedName>
    <definedName name="componentes">[53]Listado!$U$2:$U$9</definedName>
    <definedName name="COMPRE" localSheetId="6">#REF!</definedName>
    <definedName name="COMPRE" localSheetId="7">#REF!</definedName>
    <definedName name="COMPRE" localSheetId="19">#REF!</definedName>
    <definedName name="COMPRE">#REF!</definedName>
    <definedName name="COMPRESOR" localSheetId="10">[57]EQUIPO!$D$5</definedName>
    <definedName name="COMPRESOR">[57]EQUIPO!$D$5</definedName>
    <definedName name="COMPRESOR_DE_DOS_MARTILLOS">'[47]LISTA DE PRECIOS'!$B$92</definedName>
    <definedName name="COMPRESORDOSMARTILLOS" localSheetId="10">[46]PRECIOS!$B$11</definedName>
    <definedName name="COMPRESORDOSMARTILLOS">[46]PRECIOS!$B$11</definedName>
    <definedName name="COMPROBANTE_DE_PAGO">#N/A</definedName>
    <definedName name="compuerta" localSheetId="6">[64]lisprecios!#REF!</definedName>
    <definedName name="compuerta" localSheetId="7">[64]lisprecios!#REF!</definedName>
    <definedName name="compuerta">[64]lisprecios!#REF!</definedName>
    <definedName name="CON.FUN" localSheetId="6">#REF!</definedName>
    <definedName name="CON.FUN" localSheetId="7">#REF!</definedName>
    <definedName name="CON.FUN" localSheetId="10">#REF!</definedName>
    <definedName name="CON.FUN" localSheetId="19">#REF!</definedName>
    <definedName name="CON.FUN">#REF!</definedName>
    <definedName name="CON.LIM" localSheetId="6">#REF!</definedName>
    <definedName name="CON.LIM" localSheetId="7">#REF!</definedName>
    <definedName name="CON.LIM" localSheetId="10">#REF!</definedName>
    <definedName name="CON.LIM" localSheetId="19">#REF!</definedName>
    <definedName name="CON.LIM">#REF!</definedName>
    <definedName name="CON.POZ" localSheetId="6">#REF!</definedName>
    <definedName name="CON.POZ" localSheetId="7">#REF!</definedName>
    <definedName name="CON.POZ" localSheetId="10">#REF!</definedName>
    <definedName name="CON.POZ" localSheetId="19">#REF!</definedName>
    <definedName name="CON.POZ">#REF!</definedName>
    <definedName name="CON.TUB" localSheetId="6">[94]TUBERIA!#REF!</definedName>
    <definedName name="CON.TUB" localSheetId="7">[94]TUBERIA!#REF!</definedName>
    <definedName name="CON.TUB" localSheetId="10">[94]TUBERIA!#REF!</definedName>
    <definedName name="CON.TUB" localSheetId="19">[94]TUBERIA!#REF!</definedName>
    <definedName name="CON.TUB">[94]TUBERIA!#REF!</definedName>
    <definedName name="CON_3000" localSheetId="18">#REF!</definedName>
    <definedName name="CON_3000">#N/A</definedName>
    <definedName name="CON_HTA" localSheetId="6">SUMAR.SI.CONJUNTO([111]Auxiliares!$G$1:$G$65536,[111]Auxiliares!$A$1:$A$65536,[111]Auxiliares!$A1,[111]Auxiliares!$J$1:$J$65536,"mo")</definedName>
    <definedName name="CON_HTA" localSheetId="7">SUMAR.SI.CONJUNTO([111]Auxiliares!$G$1:$G$65536,[111]Auxiliares!$A$1:$A$65536,[111]Auxiliares!$A1,[111]Auxiliares!$J$1:$J$65536,"mo")</definedName>
    <definedName name="CON_HTA" localSheetId="13">SUMAR.SI.CONJUNTO([111]Auxiliares!$G$1:$G$65536,[111]Auxiliares!$A$1:$A$65536,[111]Auxiliares!$A1,[111]Auxiliares!$J$1:$J$65536,"mo")</definedName>
    <definedName name="CON_HTA" localSheetId="15">SUMAR.SI.CONJUNTO([111]Auxiliares!$G$1:$G$65536,[111]Auxiliares!$A$1:$A$65536,[111]Auxiliares!$A1,[111]Auxiliares!$J$1:$J$65536,"mo")</definedName>
    <definedName name="CON_HTA" localSheetId="18">SUMAR.SI.CONJUNTO([111]Auxiliares!$G$1:$G$65536,[111]Auxiliares!$A$1:$A$65536,[111]Auxiliares!$A1,[111]Auxiliares!$J$1:$J$65536,"mo")</definedName>
    <definedName name="CON_HTA" localSheetId="16">SUMAR.SI.CONJUNTO([111]Auxiliares!$G$1:$G$65536,[111]Auxiliares!$A$1:$A$65536,[111]Auxiliares!$A1,[111]Auxiliares!$J$1:$J$65536,"mo")</definedName>
    <definedName name="CON_HTA" localSheetId="17">SUMAR.SI.CONJUNTO([111]Auxiliares!$G$1:$G$65536,[111]Auxiliares!$A$1:$A$65536,[111]Auxiliares!$A1,[111]Auxiliares!$J$1:$J$65536,"mo")</definedName>
    <definedName name="CON_HTA" localSheetId="19">SUMIFS([111]Auxiliares!$G$1:$G$65536,[111]Auxiliares!$A$1:$A$65536,[111]Auxiliares!$A1,[111]Auxiliares!$J$1:$J$65536,"mo")</definedName>
    <definedName name="CON_HTA">SUMAR.SI.CONJUNTO([111]Auxiliares!$G$1:$G$65536,[111]Auxiliares!$A$1:$A$65536,[111]Auxiliares!$A1,[111]Auxiliares!$J$1:$J$65536,"mo")</definedName>
    <definedName name="CON_HTA_APU" localSheetId="6">SUMAR.SI.CONJUNTO([111]apu!$G$1:$G$65536,[111]apu!$A$1:$A$65536,[111]apu!$A1048576,[111]apu!$M$1:$M$65536,"mo")</definedName>
    <definedName name="CON_HTA_APU" localSheetId="7">SUMAR.SI.CONJUNTO([111]apu!$G$1:$G$65536,[111]apu!$A$1:$A$65536,[111]apu!$A1048576,[111]apu!$M$1:$M$65536,"mo")</definedName>
    <definedName name="CON_HTA_APU" localSheetId="13">SUMAR.SI.CONJUNTO([111]apu!$G$1:$G$65536,[111]apu!$A$1:$A$65536,[111]apu!$A1048576,[111]apu!$M$1:$M$65536,"mo")</definedName>
    <definedName name="CON_HTA_APU" localSheetId="15">SUMAR.SI.CONJUNTO([111]apu!$G$1:$G$65536,[111]apu!$A$1:$A$65536,[111]apu!$A1048576,[111]apu!$M$1:$M$65536,"mo")</definedName>
    <definedName name="CON_HTA_APU" localSheetId="18">SUMAR.SI.CONJUNTO([111]apu!$G$1:$G$65536,[111]apu!$A$1:$A$65536,[111]apu!$A1048576,[111]apu!$M$1:$M$65536,"mo")</definedName>
    <definedName name="CON_HTA_APU" localSheetId="16">SUMAR.SI.CONJUNTO([111]apu!$G$1:$G$65536,[111]apu!$A$1:$A$65536,[111]apu!$A1048576,[111]apu!$M$1:$M$65536,"mo")</definedName>
    <definedName name="CON_HTA_APU" localSheetId="17">SUMAR.SI.CONJUNTO([111]apu!$G$1:$G$65536,[111]apu!$A$1:$A$65536,[111]apu!$A1048576,[111]apu!$M$1:$M$65536,"mo")</definedName>
    <definedName name="CON_HTA_APU" localSheetId="19">SUMIFS([111]apu!$G$1:$G$65536,[111]apu!$A$1:$A$65536,[111]apu!$A1048576,[111]apu!$M$1:$M$65536,"mo")</definedName>
    <definedName name="CON_HTA_APU">SUMAR.SI.CONJUNTO([111]apu!$G$1:$G$65536,[111]apu!$A$1:$A$65536,[111]apu!$A1048576,[111]apu!$M$1:$M$65536,"mo")</definedName>
    <definedName name="CONC" localSheetId="6">#REF!</definedName>
    <definedName name="CONC" localSheetId="7">#REF!</definedName>
    <definedName name="CONC" localSheetId="10">#REF!</definedName>
    <definedName name="CONC" localSheetId="19">#REF!</definedName>
    <definedName name="CONC">#REF!</definedName>
    <definedName name="CONC2500" localSheetId="10">[120]Concreto2500!$F$32</definedName>
    <definedName name="CONC2500">[120]Concreto2500!$F$32</definedName>
    <definedName name="CONC3000" localSheetId="10">[120]Concreto3000!$F$32</definedName>
    <definedName name="CONC3000">[120]Concreto3000!$F$32</definedName>
    <definedName name="CONC4000" localSheetId="10">[120]Concreto4000!$F$33</definedName>
    <definedName name="CONC4000">[120]Concreto4000!$F$33</definedName>
    <definedName name="conceptos" localSheetId="10">[53]Listado!$AG$2:$AG$4</definedName>
    <definedName name="conceptos" localSheetId="19">[53]Listado!$AG$2:$AG$4</definedName>
    <definedName name="conceptos">[53]Listado!$AG$2:$AG$4</definedName>
    <definedName name="CONCRE123" localSheetId="18">#REF!</definedName>
    <definedName name="CONCRE123">#N/A</definedName>
    <definedName name="CONCRE124" localSheetId="18">#REF!</definedName>
    <definedName name="CONCRE124">#N/A</definedName>
    <definedName name="concre15" localSheetId="18">#REF!</definedName>
    <definedName name="concre15">#N/A</definedName>
    <definedName name="CONCRE25" localSheetId="18">#REF!</definedName>
    <definedName name="CONCRE25">#N/A</definedName>
    <definedName name="concre3000" localSheetId="18">#REF!</definedName>
    <definedName name="concre3000">#N/A</definedName>
    <definedName name="concre35" localSheetId="18">#REF!</definedName>
    <definedName name="concre35">#N/A</definedName>
    <definedName name="CONCRETO" localSheetId="6">#REF!</definedName>
    <definedName name="CONCRETO" localSheetId="7">#REF!</definedName>
    <definedName name="CONCRETO" localSheetId="10">#REF!</definedName>
    <definedName name="CONCRETO" localSheetId="19">#REF!</definedName>
    <definedName name="CONCRETO">#REF!</definedName>
    <definedName name="CONCRETO_2000" localSheetId="19">'[48]Concreto de 2000 psi'!$I$53</definedName>
    <definedName name="CONCRETO_2000">'[49]Concreto de 2000 psi'!$I$53</definedName>
    <definedName name="CONCRETO_2000_PSI" localSheetId="6">[93]BASICOS!#REF!</definedName>
    <definedName name="CONCRETO_2000_PSI" localSheetId="7">[93]BASICOS!#REF!</definedName>
    <definedName name="CONCRETO_2000_PSI" localSheetId="10">[93]BASICOS!#REF!</definedName>
    <definedName name="CONCRETO_2000_PSI" localSheetId="19">[93]BASICOS!#REF!</definedName>
    <definedName name="CONCRETO_2000_PSI">[93]BASICOS!#REF!</definedName>
    <definedName name="CONCRETO_2500_PSI" localSheetId="6">[93]BASICOS!#REF!</definedName>
    <definedName name="CONCRETO_2500_PSI" localSheetId="7">[93]BASICOS!#REF!</definedName>
    <definedName name="CONCRETO_2500_PSI" localSheetId="10">[93]BASICOS!#REF!</definedName>
    <definedName name="CONCRETO_2500_PSI" localSheetId="19">[93]BASICOS!#REF!</definedName>
    <definedName name="CONCRETO_2500_PSI">[93]BASICOS!#REF!</definedName>
    <definedName name="CONCRETO_3000_PSI" localSheetId="6">[93]BASICOS!#REF!</definedName>
    <definedName name="CONCRETO_3000_PSI" localSheetId="7">[93]BASICOS!#REF!</definedName>
    <definedName name="CONCRETO_3000_PSI" localSheetId="10">[93]BASICOS!#REF!</definedName>
    <definedName name="CONCRETO_3000_PSI" localSheetId="19">[93]BASICOS!#REF!</definedName>
    <definedName name="CONCRETO_3000_PSI">[93]BASICOS!#REF!</definedName>
    <definedName name="CONCRETO_3500_PSI" localSheetId="6">[93]BASICOS!#REF!</definedName>
    <definedName name="CONCRETO_3500_PSI" localSheetId="7">[93]BASICOS!#REF!</definedName>
    <definedName name="CONCRETO_3500_PSI" localSheetId="10">[93]BASICOS!#REF!</definedName>
    <definedName name="CONCRETO_3500_PSI" localSheetId="19">[93]BASICOS!#REF!</definedName>
    <definedName name="CONCRETO_3500_PSI">[93]BASICOS!#REF!</definedName>
    <definedName name="CONCRETO_CICLOPEO_2500_PSI" localSheetId="6">[93]BASICOS!#REF!</definedName>
    <definedName name="CONCRETO_CICLOPEO_2500_PSI" localSheetId="7">[93]BASICOS!#REF!</definedName>
    <definedName name="CONCRETO_CICLOPEO_2500_PSI">[93]BASICOS!#REF!</definedName>
    <definedName name="CONCRETO_CICLOPEO_3000_PSI" localSheetId="6">[93]BASICOS!#REF!</definedName>
    <definedName name="CONCRETO_CICLOPEO_3000_PSI" localSheetId="7">[93]BASICOS!#REF!</definedName>
    <definedName name="CONCRETO_CICLOPEO_3000_PSI">[93]BASICOS!#REF!</definedName>
    <definedName name="CONCRETO_F.C_4" localSheetId="6">#REF!</definedName>
    <definedName name="CONCRETO_F.C_4" localSheetId="7">#REF!</definedName>
    <definedName name="CONCRETO_F.C_4" localSheetId="10">#REF!</definedName>
    <definedName name="CONCRETO_F.C_4" localSheetId="19">#REF!</definedName>
    <definedName name="CONCRETO_F.C_4">#REF!</definedName>
    <definedName name="concreto_FC_2.2" localSheetId="6">#REF!</definedName>
    <definedName name="concreto_FC_2.2" localSheetId="7">#REF!</definedName>
    <definedName name="concreto_FC_2.2" localSheetId="10">#REF!</definedName>
    <definedName name="concreto_FC_2.2" localSheetId="19">#REF!</definedName>
    <definedName name="concreto_FC_2.2">#REF!</definedName>
    <definedName name="CONCRETO123" localSheetId="10">'[9]Base Datos'!$B$29</definedName>
    <definedName name="CONCRETO123" localSheetId="18">'[8]Base Datos'!$B$29</definedName>
    <definedName name="CONCRETO123">'[9]Base Datos'!$B$29</definedName>
    <definedName name="concreto14" localSheetId="6">#REF!</definedName>
    <definedName name="concreto14" localSheetId="7">#REF!</definedName>
    <definedName name="concreto14" localSheetId="10">#REF!</definedName>
    <definedName name="concreto14" localSheetId="19">#REF!</definedName>
    <definedName name="concreto14">#REF!</definedName>
    <definedName name="CONCRETO20" localSheetId="18">#REF!</definedName>
    <definedName name="CONCRETO20">#N/A</definedName>
    <definedName name="concreto25" localSheetId="6">#REF!</definedName>
    <definedName name="concreto25" localSheetId="7">#REF!</definedName>
    <definedName name="concreto25" localSheetId="10">#REF!</definedName>
    <definedName name="concreto25" localSheetId="19">#REF!</definedName>
    <definedName name="concreto25">#REF!</definedName>
    <definedName name="Concreto2500v" localSheetId="6">#REF!</definedName>
    <definedName name="Concreto2500v" localSheetId="7">#REF!</definedName>
    <definedName name="Concreto2500v" localSheetId="19">#REF!</definedName>
    <definedName name="Concreto2500v">#REF!</definedName>
    <definedName name="CONCRETO3" localSheetId="6">#REF!</definedName>
    <definedName name="CONCRETO3" localSheetId="7">#REF!</definedName>
    <definedName name="CONCRETO3" localSheetId="19">#REF!</definedName>
    <definedName name="CONCRETO3">#REF!</definedName>
    <definedName name="CONCRETO30" localSheetId="18">#REF!</definedName>
    <definedName name="concreto30">[121]unitario!$G$1165</definedName>
    <definedName name="concreto35" localSheetId="6">#REF!</definedName>
    <definedName name="concreto35" localSheetId="7">#REF!</definedName>
    <definedName name="concreto35" localSheetId="10">#REF!</definedName>
    <definedName name="concreto35" localSheetId="19">#REF!</definedName>
    <definedName name="concreto35">#REF!</definedName>
    <definedName name="concreto5" localSheetId="6">#REF!</definedName>
    <definedName name="concreto5" localSheetId="7">#REF!</definedName>
    <definedName name="concreto5" localSheetId="19">#REF!</definedName>
    <definedName name="concreto5">#REF!</definedName>
    <definedName name="Concreto5500v" localSheetId="6">#REF!</definedName>
    <definedName name="Concreto5500v" localSheetId="7">#REF!</definedName>
    <definedName name="Concreto5500v" localSheetId="19">#REF!</definedName>
    <definedName name="Concreto5500v">#REF!</definedName>
    <definedName name="concretomuro" localSheetId="6">#REF!</definedName>
    <definedName name="concretomuro" localSheetId="7">#REF!</definedName>
    <definedName name="concretomuro" localSheetId="19">#REF!</definedName>
    <definedName name="concretomuro">#REF!</definedName>
    <definedName name="concretoplaca" localSheetId="18">#REF!</definedName>
    <definedName name="concretoplaca">#N/A</definedName>
    <definedName name="CONDI1" localSheetId="6">#REF!</definedName>
    <definedName name="CONDI1" localSheetId="7">#REF!</definedName>
    <definedName name="CONDI1" localSheetId="10">#REF!</definedName>
    <definedName name="CONDI1" localSheetId="19">#REF!</definedName>
    <definedName name="CONDI1">#REF!</definedName>
    <definedName name="CONECTORES_DE_CORTANTE">'[33]LISTA DE MATERIALES'!$D$122</definedName>
    <definedName name="conexiondomiciliaria" localSheetId="18">#REF!</definedName>
    <definedName name="conexiondomiciliaria">#N/A</definedName>
    <definedName name="Constmadera">[119]Validaciones!$S$3:$S$4</definedName>
    <definedName name="CONSTRUCCION_DE_DOS_GALPONES" localSheetId="18">#REF!</definedName>
    <definedName name="CONSTRUCCION_DE_DOS_GALPONES" localSheetId="19">#REF!</definedName>
    <definedName name="CONSTRUCCION_DE_DOS_GALPONES">#N/A</definedName>
    <definedName name="Consultor">[122]Datos!$B$3</definedName>
    <definedName name="CONTAB">[77]dts!$B$11</definedName>
    <definedName name="CONTRATISTA">[77]dts!$B$4</definedName>
    <definedName name="Contrato" localSheetId="10">[122]Datos!$B$2</definedName>
    <definedName name="Contrato" localSheetId="19">[122]Datos!$B$2</definedName>
    <definedName name="Contrato">[122]Datos!$B$2</definedName>
    <definedName name="Coordinador">[122]Datos!$B$6</definedName>
    <definedName name="COPIA" localSheetId="10">[3]!ERR</definedName>
    <definedName name="COPIA">[3]!ERR</definedName>
    <definedName name="copiao4" localSheetId="10">[3]!ERR</definedName>
    <definedName name="copiao4">[3]!ERR</definedName>
    <definedName name="corri" localSheetId="10">[3]!ERR</definedName>
    <definedName name="corri">[3]!ERR</definedName>
    <definedName name="CORTADORA_DE_PAVIMENTO__CON_OPERADOR">'[47]LISTA DE PRECIOS'!$B$91</definedName>
    <definedName name="CORTADORACONCRETO" localSheetId="10">[46]PRECIOS!$B$12</definedName>
    <definedName name="CORTADORACONCRETO">[46]PRECIOS!$B$12</definedName>
    <definedName name="CORTASOL_METALICO_SEGÚN_PLANOS">'[33]LISTA DE MATERIALES'!$D$126</definedName>
    <definedName name="corte" localSheetId="18">#REF!</definedName>
    <definedName name="corte">#N/A</definedName>
    <definedName name="corterocoso" localSheetId="18">#REF!</definedName>
    <definedName name="corterocoso">#N/A</definedName>
    <definedName name="CORTINA_METALICA_ENROLLABLE">'[33]LISTA DE MATERIALES'!$D$127</definedName>
    <definedName name="costa" localSheetId="6">#REF!</definedName>
    <definedName name="costa" localSheetId="7">#REF!</definedName>
    <definedName name="costa" localSheetId="10">#REF!</definedName>
    <definedName name="costa" localSheetId="19">#REF!</definedName>
    <definedName name="costa">#REF!</definedName>
    <definedName name="CosteoConsultoria" localSheetId="6">#REF!</definedName>
    <definedName name="CosteoConsultoria" localSheetId="7">#REF!</definedName>
    <definedName name="CosteoConsultoria" localSheetId="10">#REF!</definedName>
    <definedName name="CosteoConsultoria" localSheetId="19">#REF!</definedName>
    <definedName name="CosteoConsultoria">#REF!</definedName>
    <definedName name="COSTIND" localSheetId="6">#REF!</definedName>
    <definedName name="COSTIND" localSheetId="7">#REF!</definedName>
    <definedName name="COSTIND">#REF!</definedName>
    <definedName name="CostoDirecto" localSheetId="6">#REF!</definedName>
    <definedName name="CostoDirecto" localSheetId="7">#REF!</definedName>
    <definedName name="CostoDirecto" localSheetId="10">#REF!</definedName>
    <definedName name="COSTODIRECTO" localSheetId="19">#N/A</definedName>
    <definedName name="CostoDirecto">#REF!</definedName>
    <definedName name="CostoDirectoObra">'[123]COSTEO TOTAL OBRA'!$D$7</definedName>
    <definedName name="Costopérdidas" localSheetId="6">[124]Modelo!#REF!</definedName>
    <definedName name="Costopérdidas" localSheetId="7">[124]Modelo!#REF!</definedName>
    <definedName name="Costopérdidas" localSheetId="10">[124]Modelo!#REF!</definedName>
    <definedName name="Costopérdidas" localSheetId="19">[124]Modelo!#REF!</definedName>
    <definedName name="Costopérdidas">[124]Modelo!#REF!</definedName>
    <definedName name="COSTOS" localSheetId="10">[125]TARIFAS!$A$1:$F$52</definedName>
    <definedName name="COSTOS">[125]TARIFAS!$A$1:$F$52</definedName>
    <definedName name="CotizacionARP" localSheetId="6">#REF!</definedName>
    <definedName name="CotizacionARP" localSheetId="7">#REF!</definedName>
    <definedName name="CotizacionARP" localSheetId="10">#REF!</definedName>
    <definedName name="CotizacionARP" localSheetId="19">#REF!</definedName>
    <definedName name="CotizacionARP">#REF!</definedName>
    <definedName name="CPM" localSheetId="10">[87]AUXILIARES!$A$2:$D$4</definedName>
    <definedName name="CPM" localSheetId="18">[88]AUXILIARES!$A$2:$D$4</definedName>
    <definedName name="CPM" localSheetId="19">[88]AUXILIARES!$A$2:$D$4</definedName>
    <definedName name="CPM">[87]AUXILIARES!$A$2:$D$4</definedName>
    <definedName name="Cq" localSheetId="6">#REF!</definedName>
    <definedName name="Cq" localSheetId="7">#REF!</definedName>
    <definedName name="Cq" localSheetId="10">#REF!</definedName>
    <definedName name="Cq" localSheetId="19">#REF!</definedName>
    <definedName name="Cq">#REF!</definedName>
    <definedName name="Cr" localSheetId="6">#REF!</definedName>
    <definedName name="Cr" localSheetId="7">#REF!</definedName>
    <definedName name="Cr" localSheetId="10">#REF!</definedName>
    <definedName name="Cr" localSheetId="19">#REF!</definedName>
    <definedName name="Cr">#REF!</definedName>
    <definedName name="CRGAPR">[77]dts!$B$26</definedName>
    <definedName name="CRGELB">[77]dts!$B$22</definedName>
    <definedName name="CRGRVS">[77]dts!$B$24</definedName>
    <definedName name="_xlnm.Criteria" localSheetId="6">'[82]AC2-AG96'!#REF!</definedName>
    <definedName name="_xlnm.Criteria" localSheetId="7">'[82]AC2-AG96'!#REF!</definedName>
    <definedName name="_xlnm.Criteria" localSheetId="10">'[82]AC2-AG96'!#REF!</definedName>
    <definedName name="_xlnm.Criteria" localSheetId="19">'[82]AC2-AG96'!#REF!</definedName>
    <definedName name="_xlnm.Criteria">'[82]AC2-AG96'!#REF!</definedName>
    <definedName name="Criterios_IM" localSheetId="6">[2]INSUMOS!#REF!</definedName>
    <definedName name="Criterios_IM" localSheetId="7">[2]INSUMOS!#REF!</definedName>
    <definedName name="Criterios_IM" localSheetId="19">[2]INSUMOS!#REF!</definedName>
    <definedName name="Criterios_IM">[2]INSUMOS!#REF!</definedName>
    <definedName name="CRITICA" localSheetId="18">#REF!</definedName>
    <definedName name="CRITICA" localSheetId="19">#REF!</definedName>
    <definedName name="CRITICA">#N/A</definedName>
    <definedName name="Criticos" localSheetId="6">#REF!</definedName>
    <definedName name="Criticos" localSheetId="7">#REF!</definedName>
    <definedName name="Criticos">#REF!</definedName>
    <definedName name="CRONO" localSheetId="10">[87]INSUMOS!$A$2:$L$116</definedName>
    <definedName name="CRONO" localSheetId="18">[88]INSUMOS!$A$2:$L$116</definedName>
    <definedName name="CRONO" localSheetId="19">[88]INSUMOS!$A$2:$L$116</definedName>
    <definedName name="CRONO">[87]INSUMOS!$A$2:$L$116</definedName>
    <definedName name="Cronograma" localSheetId="6">[2]INSUMOS!#REF!</definedName>
    <definedName name="Cronograma" localSheetId="7">[2]INSUMOS!#REF!</definedName>
    <definedName name="Cronograma">[2]INSUMOS!#REF!</definedName>
    <definedName name="CRUCE_200_CANAL_S1" localSheetId="6">#REF!</definedName>
    <definedName name="CRUCE_200_CANAL_S1" localSheetId="7">#REF!</definedName>
    <definedName name="CRUCE_200_CANAL_S1" localSheetId="10">#REF!</definedName>
    <definedName name="CRUCE_200_CANAL_S1" localSheetId="19">#REF!</definedName>
    <definedName name="CRUCE_200_CANAL_S1">#REF!</definedName>
    <definedName name="CRUCE_200_CANAL_S2" localSheetId="6">#REF!</definedName>
    <definedName name="CRUCE_200_CANAL_S2" localSheetId="7">#REF!</definedName>
    <definedName name="CRUCE_200_CANAL_S2" localSheetId="10">#REF!</definedName>
    <definedName name="CRUCE_200_CANAL_S2" localSheetId="19">#REF!</definedName>
    <definedName name="CRUCE_200_CANAL_S2">#REF!</definedName>
    <definedName name="CRUCE_200_CANAL_S3" localSheetId="6">#REF!</definedName>
    <definedName name="CRUCE_200_CANAL_S3" localSheetId="7">#REF!</definedName>
    <definedName name="CRUCE_200_CANAL_S3" localSheetId="10">#REF!</definedName>
    <definedName name="CRUCE_200_CANAL_S3" localSheetId="19">#REF!</definedName>
    <definedName name="CRUCE_200_CANAL_S3">#REF!</definedName>
    <definedName name="CRUCE_200_CANAL_S4" localSheetId="6">#REF!</definedName>
    <definedName name="CRUCE_200_CANAL_S4" localSheetId="7">#REF!</definedName>
    <definedName name="CRUCE_200_CANAL_S4" localSheetId="10">#REF!</definedName>
    <definedName name="CRUCE_200_CANAL_S4" localSheetId="19">#REF!</definedName>
    <definedName name="CRUCE_200_CANAL_S4">#REF!</definedName>
    <definedName name="CRUCE_200_CANAL_S5" localSheetId="6">#REF!</definedName>
    <definedName name="CRUCE_200_CANAL_S5" localSheetId="7">#REF!</definedName>
    <definedName name="CRUCE_200_CANAL_S5" localSheetId="10">#REF!</definedName>
    <definedName name="CRUCE_200_CANAL_S5" localSheetId="19">#REF!</definedName>
    <definedName name="CRUCE_200_CANAL_S5">#REF!</definedName>
    <definedName name="CRUCE_200_CANAL_S6" localSheetId="6">#REF!</definedName>
    <definedName name="CRUCE_200_CANAL_S6" localSheetId="7">#REF!</definedName>
    <definedName name="CRUCE_200_CANAL_S6" localSheetId="10">#REF!</definedName>
    <definedName name="CRUCE_200_CANAL_S6" localSheetId="19">#REF!</definedName>
    <definedName name="CRUCE_200_CANAL_S6">#REF!</definedName>
    <definedName name="CRUCE_8__A_S1" localSheetId="6">#REF!</definedName>
    <definedName name="CRUCE_8__A_S1" localSheetId="7">#REF!</definedName>
    <definedName name="CRUCE_8__A_S1" localSheetId="10">#REF!</definedName>
    <definedName name="CRUCE_8__A_S1" localSheetId="19">#REF!</definedName>
    <definedName name="CRUCE_8__A_S1">#REF!</definedName>
    <definedName name="CRUCE_8__A_S2" localSheetId="6">#REF!</definedName>
    <definedName name="CRUCE_8__A_S2" localSheetId="7">#REF!</definedName>
    <definedName name="CRUCE_8__A_S2" localSheetId="10">#REF!</definedName>
    <definedName name="CRUCE_8__A_S2" localSheetId="19">#REF!</definedName>
    <definedName name="CRUCE_8__A_S2">#REF!</definedName>
    <definedName name="CRUCE_8__A_S3" localSheetId="6">#REF!</definedName>
    <definedName name="CRUCE_8__A_S3" localSheetId="7">#REF!</definedName>
    <definedName name="CRUCE_8__A_S3" localSheetId="10">#REF!</definedName>
    <definedName name="CRUCE_8__A_S3" localSheetId="19">#REF!</definedName>
    <definedName name="CRUCE_8__A_S3">#REF!</definedName>
    <definedName name="CRUCE_8__A_S4" localSheetId="6">#REF!</definedName>
    <definedName name="CRUCE_8__A_S4" localSheetId="7">#REF!</definedName>
    <definedName name="CRUCE_8__A_S4" localSheetId="10">#REF!</definedName>
    <definedName name="CRUCE_8__A_S4" localSheetId="19">#REF!</definedName>
    <definedName name="CRUCE_8__A_S4">#REF!</definedName>
    <definedName name="CRUCE_8__A_S5" localSheetId="6">#REF!</definedName>
    <definedName name="CRUCE_8__A_S5" localSheetId="7">#REF!</definedName>
    <definedName name="CRUCE_8__A_S5" localSheetId="10">#REF!</definedName>
    <definedName name="CRUCE_8__A_S5" localSheetId="19">#REF!</definedName>
    <definedName name="CRUCE_8__A_S5">#REF!</definedName>
    <definedName name="CRUCE_8__A_S6" localSheetId="6">#REF!</definedName>
    <definedName name="CRUCE_8__A_S6" localSheetId="7">#REF!</definedName>
    <definedName name="CRUCE_8__A_S6" localSheetId="10">#REF!</definedName>
    <definedName name="CRUCE_8__A_S6" localSheetId="19">#REF!</definedName>
    <definedName name="CRUCE_8__A_S6">#REF!</definedName>
    <definedName name="CRUCE12__A_S1" localSheetId="6">#REF!</definedName>
    <definedName name="CRUCE12__A_S1" localSheetId="7">#REF!</definedName>
    <definedName name="CRUCE12__A_S1" localSheetId="10">#REF!</definedName>
    <definedName name="CRUCE12__A_S1" localSheetId="19">#REF!</definedName>
    <definedName name="CRUCE12__A_S1">#REF!</definedName>
    <definedName name="CRUCE12__A_S2" localSheetId="6">#REF!</definedName>
    <definedName name="CRUCE12__A_S2" localSheetId="7">#REF!</definedName>
    <definedName name="CRUCE12__A_S2" localSheetId="10">#REF!</definedName>
    <definedName name="CRUCE12__A_S2" localSheetId="19">#REF!</definedName>
    <definedName name="CRUCE12__A_S2">#REF!</definedName>
    <definedName name="CRUCE12__A_S3" localSheetId="6">#REF!</definedName>
    <definedName name="CRUCE12__A_S3" localSheetId="7">#REF!</definedName>
    <definedName name="CRUCE12__A_S3" localSheetId="10">#REF!</definedName>
    <definedName name="CRUCE12__A_S3" localSheetId="19">#REF!</definedName>
    <definedName name="CRUCE12__A_S3">#REF!</definedName>
    <definedName name="CRUCE12__A_S4" localSheetId="6">#REF!</definedName>
    <definedName name="CRUCE12__A_S4" localSheetId="7">#REF!</definedName>
    <definedName name="CRUCE12__A_S4" localSheetId="10">#REF!</definedName>
    <definedName name="CRUCE12__A_S4" localSheetId="19">#REF!</definedName>
    <definedName name="CRUCE12__A_S4">#REF!</definedName>
    <definedName name="CRUCE12__A_S5" localSheetId="6">#REF!</definedName>
    <definedName name="CRUCE12__A_S5" localSheetId="7">#REF!</definedName>
    <definedName name="CRUCE12__A_S5" localSheetId="10">#REF!</definedName>
    <definedName name="CRUCE12__A_S5" localSheetId="19">#REF!</definedName>
    <definedName name="CRUCE12__A_S5">#REF!</definedName>
    <definedName name="CRUCE12__A_S6" localSheetId="6">#REF!</definedName>
    <definedName name="CRUCE12__A_S6" localSheetId="7">#REF!</definedName>
    <definedName name="CRUCE12__A_S6" localSheetId="10">#REF!</definedName>
    <definedName name="CRUCE12__A_S6" localSheetId="19">#REF!</definedName>
    <definedName name="CRUCE12__A_S6">#REF!</definedName>
    <definedName name="CRUCE12_B_S1" localSheetId="6">#REF!</definedName>
    <definedName name="CRUCE12_B_S1" localSheetId="7">#REF!</definedName>
    <definedName name="CRUCE12_B_S1" localSheetId="10">#REF!</definedName>
    <definedName name="CRUCE12_B_S1" localSheetId="19">#REF!</definedName>
    <definedName name="CRUCE12_B_S1">#REF!</definedName>
    <definedName name="CRUCE12_B_S2" localSheetId="6">#REF!</definedName>
    <definedName name="CRUCE12_B_S2" localSheetId="7">#REF!</definedName>
    <definedName name="CRUCE12_B_S2" localSheetId="10">#REF!</definedName>
    <definedName name="CRUCE12_B_S2" localSheetId="19">#REF!</definedName>
    <definedName name="CRUCE12_B_S2">#REF!</definedName>
    <definedName name="CRUCE12_B_S3" localSheetId="6">#REF!</definedName>
    <definedName name="CRUCE12_B_S3" localSheetId="7">#REF!</definedName>
    <definedName name="CRUCE12_B_S3" localSheetId="10">#REF!</definedName>
    <definedName name="CRUCE12_B_S3" localSheetId="19">#REF!</definedName>
    <definedName name="CRUCE12_B_S3">#REF!</definedName>
    <definedName name="CRUCE12_B_S4" localSheetId="6">#REF!</definedName>
    <definedName name="CRUCE12_B_S4" localSheetId="7">#REF!</definedName>
    <definedName name="CRUCE12_B_S4" localSheetId="10">#REF!</definedName>
    <definedName name="CRUCE12_B_S4" localSheetId="19">#REF!</definedName>
    <definedName name="CRUCE12_B_S4">#REF!</definedName>
    <definedName name="CRUCE12_B_S5" localSheetId="6">#REF!</definedName>
    <definedName name="CRUCE12_B_S5" localSheetId="7">#REF!</definedName>
    <definedName name="CRUCE12_B_S5" localSheetId="10">#REF!</definedName>
    <definedName name="CRUCE12_B_S5" localSheetId="19">#REF!</definedName>
    <definedName name="CRUCE12_B_S5">#REF!</definedName>
    <definedName name="CRUCE12_B_S6" localSheetId="6">#REF!</definedName>
    <definedName name="CRUCE12_B_S6" localSheetId="7">#REF!</definedName>
    <definedName name="CRUCE12_B_S6" localSheetId="10">#REF!</definedName>
    <definedName name="CRUCE12_B_S6" localSheetId="19">#REF!</definedName>
    <definedName name="CRUCE12_B_S6">#REF!</definedName>
    <definedName name="CRUCE160_CANAL_S1" localSheetId="6">#REF!</definedName>
    <definedName name="CRUCE160_CANAL_S1" localSheetId="7">#REF!</definedName>
    <definedName name="CRUCE160_CANAL_S1" localSheetId="10">#REF!</definedName>
    <definedName name="CRUCE160_CANAL_S1" localSheetId="19">#REF!</definedName>
    <definedName name="CRUCE160_CANAL_S1">#REF!</definedName>
    <definedName name="CRUCE160_CANAL_S2" localSheetId="6">#REF!</definedName>
    <definedName name="CRUCE160_CANAL_S2" localSheetId="7">#REF!</definedName>
    <definedName name="CRUCE160_CANAL_S2" localSheetId="10">#REF!</definedName>
    <definedName name="CRUCE160_CANAL_S2" localSheetId="19">#REF!</definedName>
    <definedName name="CRUCE160_CANAL_S2">#REF!</definedName>
    <definedName name="CRUCE160_CANAL_S3" localSheetId="6">#REF!</definedName>
    <definedName name="CRUCE160_CANAL_S3" localSheetId="7">#REF!</definedName>
    <definedName name="CRUCE160_CANAL_S3" localSheetId="10">#REF!</definedName>
    <definedName name="CRUCE160_CANAL_S3" localSheetId="19">#REF!</definedName>
    <definedName name="CRUCE160_CANAL_S3">#REF!</definedName>
    <definedName name="CRUCE160_CANAL_S4" localSheetId="6">#REF!</definedName>
    <definedName name="CRUCE160_CANAL_S4" localSheetId="7">#REF!</definedName>
    <definedName name="CRUCE160_CANAL_S4" localSheetId="10">#REF!</definedName>
    <definedName name="CRUCE160_CANAL_S4" localSheetId="19">#REF!</definedName>
    <definedName name="CRUCE160_CANAL_S4">#REF!</definedName>
    <definedName name="CRUCE160_CANAL_S5" localSheetId="6">#REF!</definedName>
    <definedName name="CRUCE160_CANAL_S5" localSheetId="7">#REF!</definedName>
    <definedName name="CRUCE160_CANAL_S5" localSheetId="10">#REF!</definedName>
    <definedName name="CRUCE160_CANAL_S5" localSheetId="19">#REF!</definedName>
    <definedName name="CRUCE160_CANAL_S5">#REF!</definedName>
    <definedName name="CRUCE160_CANAL_S6" localSheetId="6">#REF!</definedName>
    <definedName name="CRUCE160_CANAL_S6" localSheetId="7">#REF!</definedName>
    <definedName name="CRUCE160_CANAL_S6" localSheetId="10">#REF!</definedName>
    <definedName name="CRUCE160_CANAL_S6" localSheetId="19">#REF!</definedName>
    <definedName name="CRUCE160_CANAL_S6">#REF!</definedName>
    <definedName name="CRUCE90_CANAL_S1" localSheetId="6">#REF!</definedName>
    <definedName name="CRUCE90_CANAL_S1" localSheetId="7">#REF!</definedName>
    <definedName name="CRUCE90_CANAL_S1" localSheetId="10">#REF!</definedName>
    <definedName name="CRUCE90_CANAL_S1" localSheetId="19">#REF!</definedName>
    <definedName name="CRUCE90_CANAL_S1">#REF!</definedName>
    <definedName name="CRUCE90_CANAL_S2" localSheetId="6">#REF!</definedName>
    <definedName name="CRUCE90_CANAL_S2" localSheetId="7">#REF!</definedName>
    <definedName name="CRUCE90_CANAL_S2" localSheetId="10">#REF!</definedName>
    <definedName name="CRUCE90_CANAL_S2" localSheetId="19">#REF!</definedName>
    <definedName name="CRUCE90_CANAL_S2">#REF!</definedName>
    <definedName name="CRUCE90_CANAL_S3" localSheetId="6">#REF!</definedName>
    <definedName name="CRUCE90_CANAL_S3" localSheetId="7">#REF!</definedName>
    <definedName name="CRUCE90_CANAL_S3" localSheetId="10">#REF!</definedName>
    <definedName name="CRUCE90_CANAL_S3" localSheetId="19">#REF!</definedName>
    <definedName name="CRUCE90_CANAL_S3">#REF!</definedName>
    <definedName name="CRUCE90_CANAL_S4" localSheetId="6">#REF!</definedName>
    <definedName name="CRUCE90_CANAL_S4" localSheetId="7">#REF!</definedName>
    <definedName name="CRUCE90_CANAL_S4" localSheetId="10">#REF!</definedName>
    <definedName name="CRUCE90_CANAL_S4" localSheetId="19">#REF!</definedName>
    <definedName name="CRUCE90_CANAL_S4">#REF!</definedName>
    <definedName name="CRUCE90_CANAL_S5" localSheetId="6">#REF!</definedName>
    <definedName name="CRUCE90_CANAL_S5" localSheetId="7">#REF!</definedName>
    <definedName name="CRUCE90_CANAL_S5" localSheetId="10">#REF!</definedName>
    <definedName name="CRUCE90_CANAL_S5" localSheetId="19">#REF!</definedName>
    <definedName name="CRUCE90_CANAL_S5">#REF!</definedName>
    <definedName name="CRUCE90_CANAL_S6" localSheetId="6">#REF!</definedName>
    <definedName name="CRUCE90_CANAL_S6" localSheetId="7">#REF!</definedName>
    <definedName name="CRUCE90_CANAL_S6" localSheetId="10">#REF!</definedName>
    <definedName name="CRUCE90_CANAL_S6" localSheetId="19">#REF!</definedName>
    <definedName name="CRUCE90_CANAL_S6">#REF!</definedName>
    <definedName name="CRUCE90_S1" localSheetId="6">#REF!</definedName>
    <definedName name="CRUCE90_S1" localSheetId="7">#REF!</definedName>
    <definedName name="CRUCE90_S1" localSheetId="10">#REF!</definedName>
    <definedName name="CRUCE90_S1" localSheetId="19">#REF!</definedName>
    <definedName name="CRUCE90_S1">#REF!</definedName>
    <definedName name="CRUCE90_S2" localSheetId="6">#REF!</definedName>
    <definedName name="CRUCE90_S2" localSheetId="7">#REF!</definedName>
    <definedName name="CRUCE90_S2" localSheetId="10">#REF!</definedName>
    <definedName name="CRUCE90_S2" localSheetId="19">#REF!</definedName>
    <definedName name="CRUCE90_S2">#REF!</definedName>
    <definedName name="CRUCE90_S3" localSheetId="6">#REF!</definedName>
    <definedName name="CRUCE90_S3" localSheetId="7">#REF!</definedName>
    <definedName name="CRUCE90_S3" localSheetId="10">#REF!</definedName>
    <definedName name="CRUCE90_S3" localSheetId="19">#REF!</definedName>
    <definedName name="CRUCE90_S3">#REF!</definedName>
    <definedName name="CRUCE90_S4" localSheetId="6">#REF!</definedName>
    <definedName name="CRUCE90_S4" localSheetId="7">#REF!</definedName>
    <definedName name="CRUCE90_S4" localSheetId="10">#REF!</definedName>
    <definedName name="CRUCE90_S4" localSheetId="19">#REF!</definedName>
    <definedName name="CRUCE90_S4">#REF!</definedName>
    <definedName name="CRUCE90_S5" localSheetId="6">#REF!</definedName>
    <definedName name="CRUCE90_S5" localSheetId="7">#REF!</definedName>
    <definedName name="CRUCE90_S5" localSheetId="10">#REF!</definedName>
    <definedName name="CRUCE90_S5" localSheetId="19">#REF!</definedName>
    <definedName name="CRUCE90_S5">#REF!</definedName>
    <definedName name="CRUCE90_S6" localSheetId="6">#REF!</definedName>
    <definedName name="CRUCE90_S6" localSheetId="7">#REF!</definedName>
    <definedName name="CRUCE90_S6" localSheetId="10">#REF!</definedName>
    <definedName name="CRUCE90_S6" localSheetId="19">#REF!</definedName>
    <definedName name="CRUCE90_S6">#REF!</definedName>
    <definedName name="Cs" localSheetId="6">#REF!</definedName>
    <definedName name="Cs" localSheetId="7">#REF!</definedName>
    <definedName name="Cs" localSheetId="10">#REF!</definedName>
    <definedName name="Cs" localSheetId="19">#REF!</definedName>
    <definedName name="Cs">#REF!</definedName>
    <definedName name="CT" localSheetId="6">'[85]CIRCUITOS CODENSA'!#REF!</definedName>
    <definedName name="CT" localSheetId="7">'[85]CIRCUITOS CODENSA'!#REF!</definedName>
    <definedName name="CT" localSheetId="10">'[85]CIRCUITOS CODENSA'!#REF!</definedName>
    <definedName name="CT" localSheetId="19">#REF!</definedName>
    <definedName name="CT">'[85]CIRCUITOS CODENSA'!#REF!</definedName>
    <definedName name="CTA">#N/A</definedName>
    <definedName name="CTO">[54]CYM!$B$99:$G$104</definedName>
    <definedName name="CU" localSheetId="6">'[85]CIRCUITOS CODENSA'!#REF!</definedName>
    <definedName name="CU" localSheetId="7">'[85]CIRCUITOS CODENSA'!#REF!</definedName>
    <definedName name="CU" localSheetId="10">'[85]CIRCUITOS CODENSA'!#REF!</definedName>
    <definedName name="Cu" localSheetId="19">#REF!</definedName>
    <definedName name="CU">'[85]CIRCUITOS CODENSA'!#REF!</definedName>
    <definedName name="CUAALB" localSheetId="18">[126]CUADRILLAS!$D$73</definedName>
    <definedName name="CUAALB">[127]CUADRILLAS!$D$73</definedName>
    <definedName name="CUACON" localSheetId="18">[126]CUADRILLAS!$D$62</definedName>
    <definedName name="CUACON">[127]CUADRILLAS!$D$62</definedName>
    <definedName name="CUAD" localSheetId="6">#REF!</definedName>
    <definedName name="CUAD" localSheetId="7">#REF!</definedName>
    <definedName name="CUAD" localSheetId="19">#REF!</definedName>
    <definedName name="CUAD">#REF!</definedName>
    <definedName name="cuad1" localSheetId="6">#REF!</definedName>
    <definedName name="cuad1" localSheetId="7">#REF!</definedName>
    <definedName name="cuad1" localSheetId="10">#REF!</definedName>
    <definedName name="cuad1" localSheetId="19">#REF!</definedName>
    <definedName name="cuad1">#REF!</definedName>
    <definedName name="cuad2" localSheetId="6">#REF!</definedName>
    <definedName name="cuad2" localSheetId="7">#REF!</definedName>
    <definedName name="cuad2" localSheetId="10">#REF!</definedName>
    <definedName name="cuad2" localSheetId="19">#REF!</definedName>
    <definedName name="cuad2">#REF!</definedName>
    <definedName name="cuad3" localSheetId="6">#REF!</definedName>
    <definedName name="cuad3" localSheetId="7">#REF!</definedName>
    <definedName name="cuad3" localSheetId="10">#REF!</definedName>
    <definedName name="cuad3" localSheetId="19">#REF!</definedName>
    <definedName name="cuad3">#REF!</definedName>
    <definedName name="cuad4" localSheetId="6">#REF!</definedName>
    <definedName name="cuad4" localSheetId="7">#REF!</definedName>
    <definedName name="cuad4" localSheetId="10">#REF!</definedName>
    <definedName name="cuad4" localSheetId="19">#REF!</definedName>
    <definedName name="cuad4">#REF!</definedName>
    <definedName name="CUAD5" localSheetId="6">#REF!</definedName>
    <definedName name="CUAD5" localSheetId="7">#REF!</definedName>
    <definedName name="CUAD5" localSheetId="10">#REF!</definedName>
    <definedName name="CUAD5" localSheetId="19">#REF!</definedName>
    <definedName name="CUAD5">#REF!</definedName>
    <definedName name="cuado" localSheetId="6">#REF!</definedName>
    <definedName name="cuado" localSheetId="7">#REF!</definedName>
    <definedName name="cuado" localSheetId="10">#REF!</definedName>
    <definedName name="cuado" localSheetId="19">#REF!</definedName>
    <definedName name="cuado">#REF!</definedName>
    <definedName name="CUADRIA" localSheetId="6">#REF!</definedName>
    <definedName name="CUADRIA" localSheetId="7">#REF!</definedName>
    <definedName name="CUADRIA">#REF!</definedName>
    <definedName name="CUADRIB" localSheetId="6">#REF!</definedName>
    <definedName name="CUADRIB" localSheetId="7">#REF!</definedName>
    <definedName name="CUADRIB">#REF!</definedName>
    <definedName name="CUADRIC" localSheetId="6">#REF!</definedName>
    <definedName name="CUADRIC" localSheetId="7">#REF!</definedName>
    <definedName name="CUADRIC">#REF!</definedName>
    <definedName name="cuadrilla" localSheetId="10">[62]Cuadrillas!$C$13:$F$43</definedName>
    <definedName name="Cuadrilla" localSheetId="19">#REF!</definedName>
    <definedName name="cuadrilla">[62]Cuadrillas!$C$13:$F$43</definedName>
    <definedName name="CUADRILLA_1__1_OFC___2_AYU">'[47]LISTA DE PRECIOS'!$B$66</definedName>
    <definedName name="CUADRILLA_2__1_OFC___3AYU">'[47]LISTA DE PRECIOS'!$B$67</definedName>
    <definedName name="CUADRILLA_3__2_OFC___6_AYU">'[47]LISTA DE PRECIOS'!$B$68</definedName>
    <definedName name="CUADRILLA_5__4_AYU">'[47]LISTA DE PRECIOS'!$B$69</definedName>
    <definedName name="CUADRILLA_6__1_SOLDADOR___1_AYUD_DE_SOLD">'[47]LISTA DE PRECIOS'!$B$73</definedName>
    <definedName name="CUADRILLA_8__MECANICA">'[47]LISTA DE PRECIOS'!$B$75</definedName>
    <definedName name="CUADRILLA_A__1_2_8__CONCRETOS">[33]CUADRILLAS!$F$12</definedName>
    <definedName name="CUADRILLA_B__0_1_8__EXCAVACIONES_Y_RELLENOS">[33]CUADRILLAS!$F$20</definedName>
    <definedName name="CUADRILLA_C__1_1_2__INSTALACIÓN_DE_TUBERIA_Y_ACCESORIOS">[33]CUADRILLAS!$F$28</definedName>
    <definedName name="CUADRILLA_D__1_1_2__FIGURACIÓN_DE_HIERRO">[33]CUADRILLAS!$F$37</definedName>
    <definedName name="CUADRILLA_E__1_1_2__MAMPOSTERIA">[33]CUADRILLAS!$F$46</definedName>
    <definedName name="CUADRILLA_F__1_2_1__FORMALETAS">[33]CUADRILLAS!$F$55</definedName>
    <definedName name="CUADRILLA_G__1_2_1__ACABADOS">[33]CUADRILLAS!$F$63</definedName>
    <definedName name="CUADRILLA_H__0_1_2__CERRAMIENTO">[33]CUADRILLAS!$F$71</definedName>
    <definedName name="CUADRILLA_I__1_2_0__TOPOGRAFICA">[33]CUADRILLAS!$F$79</definedName>
    <definedName name="CUADRILLA_J__1E_2E_0__INSTALACIONES_ELECTRICAS">[33]CUADRILLAS!$F$87</definedName>
    <definedName name="CUADRILLA_K__1_2_2__CAMPAMENTO">[33]CUADRILLAS!$F$96</definedName>
    <definedName name="CUADRILLA_L__0_1_5__DESCAPOTE_Y_LIMPIEZA">[33]CUADRILLAS!$F$104</definedName>
    <definedName name="CUADRILLA_M__1_1_2__MATERIALES_METALICOS">[33]CUADRILLAS!$F$113</definedName>
    <definedName name="CUADRILLA_M__1_4_9__CONCRETOS_2">[33]CUADRILLAS!$F$121</definedName>
    <definedName name="cuadrilla1">[128]Cuadrillas!$A$15:$A$73</definedName>
    <definedName name="cuadrilla2">[128]Equ!$A$16:$A$59</definedName>
    <definedName name="cuadrilla3">[128]Trans!$A$16:$A$63</definedName>
    <definedName name="cuadrilla4">[128]Mat!$A$12:$A$568</definedName>
    <definedName name="cuadrilla5">[128]Equ!$A$12:$G$59</definedName>
    <definedName name="cuadrillaa1" localSheetId="18">[129]PERSONAL!$D$22</definedName>
    <definedName name="cuadrillaa1">[121]PERSONAL!$D$22</definedName>
    <definedName name="cuadrillaa2" localSheetId="18">[129]PERSONAL!$D$27</definedName>
    <definedName name="cuadrillaa2">[121]PERSONAL!$D$27</definedName>
    <definedName name="cuadrillaa4" localSheetId="6">[64]PERSONAL!#REF!</definedName>
    <definedName name="cuadrillaa4" localSheetId="7">[64]PERSONAL!#REF!</definedName>
    <definedName name="cuadrillaa4">[64]PERSONAL!#REF!</definedName>
    <definedName name="cuadrillac1" localSheetId="18">[129]PERSONAL!$D$45</definedName>
    <definedName name="cuadrillac1">[121]PERSONAL!$D$45</definedName>
    <definedName name="Cuadrillas" localSheetId="10">[130]Cuadrillas!$A$11:$I$77</definedName>
    <definedName name="CUADRILLAS" localSheetId="18">'[88]MANO DE OBRA'!$G$8:$G$20</definedName>
    <definedName name="CUADRILLAS" localSheetId="19">'[88]MANO DE OBRA'!$G$8:$G$20</definedName>
    <definedName name="Cuadrillas">[131]Cuadrillas!$A$11:$I$77</definedName>
    <definedName name="cuadrillas1">[128]Cuadrillas!$A$11:$I$73</definedName>
    <definedName name="cuadrillas2" localSheetId="6">[64]PERSONAL!#REF!</definedName>
    <definedName name="cuadrillas2" localSheetId="7">[64]PERSONAL!#REF!</definedName>
    <definedName name="cuadrillas2" localSheetId="10">[64]PERSONAL!#REF!</definedName>
    <definedName name="cuadrillas2" localSheetId="19">[64]PERSONAL!#REF!</definedName>
    <definedName name="cuadrillas2">[64]PERSONAL!#REF!</definedName>
    <definedName name="CUADRILLASTOTAL" localSheetId="10">'[87]MANO DE OBRA'!$G$8:$M$20</definedName>
    <definedName name="CUADRILLASTOTAL" localSheetId="18">'[88]MANO DE OBRA'!$G$8:$M$20</definedName>
    <definedName name="CUADRILLASTOTAL" localSheetId="19">'[88]MANO DE OBRA'!$G$8:$M$20</definedName>
    <definedName name="CUADRILLASTOTAL">'[87]MANO DE OBRA'!$G$8:$M$20</definedName>
    <definedName name="CUADRO" localSheetId="18">#REF!</definedName>
    <definedName name="CUADRO" localSheetId="19">#REF!</definedName>
    <definedName name="CUADRO">#N/A</definedName>
    <definedName name="CUADROS">'[86]2.1'!$B$7:$C$138</definedName>
    <definedName name="CUAEXC" localSheetId="18">[126]CUADRILLAS!$D$49</definedName>
    <definedName name="CUAEXC">[127]CUADRILLAS!$D$49</definedName>
    <definedName name="CUAL" localSheetId="10">[3]!ERR</definedName>
    <definedName name="CUAL">[3]!ERR</definedName>
    <definedName name="CUAPLO" localSheetId="18">#REF!</definedName>
    <definedName name="CUAPLO">#N/A</definedName>
    <definedName name="CUATOP" localSheetId="18">#REF!</definedName>
    <definedName name="CUATOP">#N/A</definedName>
    <definedName name="CUBS">#N/A</definedName>
    <definedName name="CUCON" localSheetId="18">#REF!</definedName>
    <definedName name="CUCON">#N/A</definedName>
    <definedName name="CUDRILLA_7__ELECTRICA">'[47]LISTA DE PRECIOS'!$B$74</definedName>
    <definedName name="CUE" localSheetId="6">#REF!</definedName>
    <definedName name="CUE" localSheetId="7">#REF!</definedName>
    <definedName name="CUE" localSheetId="10">#REF!</definedName>
    <definedName name="CUE" localSheetId="19">#REF!</definedName>
    <definedName name="CUE">#REF!</definedName>
    <definedName name="CUER" localSheetId="6">#REF!</definedName>
    <definedName name="CUER" localSheetId="7">#REF!</definedName>
    <definedName name="CUER" localSheetId="10">#REF!</definedName>
    <definedName name="CUER" localSheetId="19">#REF!</definedName>
    <definedName name="CUER">#REF!</definedName>
    <definedName name="CUERDA" localSheetId="6">#REF!</definedName>
    <definedName name="CUERDA" localSheetId="7">#REF!</definedName>
    <definedName name="CUERDA" localSheetId="10">#REF!</definedName>
    <definedName name="CUERDA" localSheetId="19">#REF!</definedName>
    <definedName name="CUERDA">#REF!</definedName>
    <definedName name="CUERDA_GRUESA">'[47]LISTA DE PRECIOS'!$B$35</definedName>
    <definedName name="CUEXC" localSheetId="18">#REF!</definedName>
    <definedName name="CUEXC">#N/A</definedName>
    <definedName name="cumplimiento" localSheetId="10">[132]Viabilidad!$H$2:$H$4</definedName>
    <definedName name="cumplimiento" localSheetId="19">[132]Viabilidad!$H$2:$H$4</definedName>
    <definedName name="cumplimiento">[132]Viabilidad!$H$2:$H$4</definedName>
    <definedName name="CUNET" localSheetId="10" hidden="1">{"via1",#N/A,TRUE,"general";"via2",#N/A,TRUE,"general";"via3",#N/A,TRUE,"general"}</definedName>
    <definedName name="CUNET" localSheetId="18"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9" hidden="1">{"via1",#N/A,TRUE,"general";"via2",#N/A,TRUE,"general";"via3",#N/A,TRUE,"general"}</definedName>
    <definedName name="CUNET" hidden="1">{"via1",#N/A,TRUE,"general";"via2",#N/A,TRUE,"general";"via3",#N/A,TRUE,"general"}</definedName>
    <definedName name="cuneta" localSheetId="18">#REF!</definedName>
    <definedName name="cuneta">#N/A</definedName>
    <definedName name="CUPLOM" localSheetId="18">#REF!</definedName>
    <definedName name="CUPLOM">#N/A</definedName>
    <definedName name="CURADORCONC" localSheetId="10">[46]PRECIOS!$F$48</definedName>
    <definedName name="CURADORCONC">[46]PRECIOS!$F$48</definedName>
    <definedName name="CURADURIA" localSheetId="6">#REF!</definedName>
    <definedName name="CURADURIA" localSheetId="7">#REF!</definedName>
    <definedName name="CURADURIA">#REF!</definedName>
    <definedName name="CUTOP" localSheetId="18">#REF!</definedName>
    <definedName name="CUTOP">#N/A</definedName>
    <definedName name="Cv" localSheetId="18">#REF!</definedName>
    <definedName name="cv">#N/A</definedName>
    <definedName name="CVa" localSheetId="10">'[26]Cambio de Valv.'!$E$1:$E$65536</definedName>
    <definedName name="CVa" localSheetId="19">'[26]Cambio de Valv.'!$E$1:$E$65536</definedName>
    <definedName name="CVa">'[26]Cambio de Valv.'!$E:$E</definedName>
    <definedName name="cvfvd" localSheetId="10" hidden="1">{"via1",#N/A,TRUE,"general";"via2",#N/A,TRUE,"general";"via3",#N/A,TRUE,"general"}</definedName>
    <definedName name="cvfvd" localSheetId="18"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9"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18"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9"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18"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9" hidden="1">{"via1",#N/A,TRUE,"general";"via2",#N/A,TRUE,"general";"via3",#N/A,TRUE,"general"}</definedName>
    <definedName name="CVXC" hidden="1">{"via1",#N/A,TRUE,"general";"via2",#N/A,TRUE,"general";"via3",#N/A,TRUE,"general"}</definedName>
    <definedName name="Cw" localSheetId="6">#REF!</definedName>
    <definedName name="Cw" localSheetId="7">#REF!</definedName>
    <definedName name="Cw" localSheetId="10">#REF!</definedName>
    <definedName name="Cw" localSheetId="19">#REF!</definedName>
    <definedName name="Cw">#REF!</definedName>
    <definedName name="Cx" localSheetId="6">#REF!</definedName>
    <definedName name="Cx" localSheetId="7">#REF!</definedName>
    <definedName name="Cx" localSheetId="10">#REF!</definedName>
    <definedName name="Cx" localSheetId="19">#REF!</definedName>
    <definedName name="Cx">#REF!</definedName>
    <definedName name="Cy" localSheetId="6">#REF!</definedName>
    <definedName name="Cy" localSheetId="7">#REF!</definedName>
    <definedName name="Cy" localSheetId="10">#REF!</definedName>
    <definedName name="Cy" localSheetId="19">#REF!</definedName>
    <definedName name="Cy">#REF!</definedName>
    <definedName name="CYM">[54]CYM!$C$9:$E$12</definedName>
    <definedName name="D" localSheetId="6">#REF!</definedName>
    <definedName name="D" localSheetId="7">#REF!</definedName>
    <definedName name="D" localSheetId="10">#REF!</definedName>
    <definedName name="D" localSheetId="18">#REF!</definedName>
    <definedName name="D" localSheetId="19">#N/A</definedName>
    <definedName name="D">#REF!</definedName>
    <definedName name="D_EXT" localSheetId="6">#REF!</definedName>
    <definedName name="D_EXT" localSheetId="7">#REF!</definedName>
    <definedName name="D_EXT" localSheetId="10">#REF!</definedName>
    <definedName name="D_EXT" localSheetId="19">#REF!</definedName>
    <definedName name="D_EXT">#REF!</definedName>
    <definedName name="D_INT" localSheetId="6">#REF!</definedName>
    <definedName name="D_INT" localSheetId="7">#REF!</definedName>
    <definedName name="D_INT" localSheetId="10">#REF!</definedName>
    <definedName name="D_INT" localSheetId="19">#REF!</definedName>
    <definedName name="D_INT">#REF!</definedName>
    <definedName name="d_percápita" localSheetId="6">#REF!</definedName>
    <definedName name="d_percápita" localSheetId="7">#REF!</definedName>
    <definedName name="d_percápita">#REF!</definedName>
    <definedName name="d1200ar" localSheetId="6">#REF!</definedName>
    <definedName name="d1200ar" localSheetId="7">#REF!</definedName>
    <definedName name="d1200ar">#REF!</definedName>
    <definedName name="D1200Q" localSheetId="6">#REF!</definedName>
    <definedName name="D1200Q" localSheetId="7">#REF!</definedName>
    <definedName name="D1200Q">#REF!</definedName>
    <definedName name="D128899A" localSheetId="6">#REF!</definedName>
    <definedName name="D128899A" localSheetId="7">#REF!</definedName>
    <definedName name="D128899A">#REF!</definedName>
    <definedName name="D128899Q" localSheetId="6">#REF!</definedName>
    <definedName name="D128899Q" localSheetId="7">#REF!</definedName>
    <definedName name="D128899Q">#REF!</definedName>
    <definedName name="d128900a" localSheetId="6">#REF!</definedName>
    <definedName name="d128900a" localSheetId="7">#REF!</definedName>
    <definedName name="d128900a">#REF!</definedName>
    <definedName name="d128900ab" localSheetId="6">#REF!</definedName>
    <definedName name="d128900ab" localSheetId="7">#REF!</definedName>
    <definedName name="d128900ab">#REF!</definedName>
    <definedName name="d128900ag" localSheetId="6">#REF!</definedName>
    <definedName name="d128900ag" localSheetId="7">#REF!</definedName>
    <definedName name="d128900ag">#REF!</definedName>
    <definedName name="d128900at" localSheetId="6">#REF!</definedName>
    <definedName name="d128900at" localSheetId="7">#REF!</definedName>
    <definedName name="d128900at">#REF!</definedName>
    <definedName name="D128900E" localSheetId="6">#REF!</definedName>
    <definedName name="D128900E" localSheetId="7">#REF!</definedName>
    <definedName name="D128900E">#REF!</definedName>
    <definedName name="D128900Q" localSheetId="6">#REF!</definedName>
    <definedName name="D128900Q" localSheetId="7">#REF!</definedName>
    <definedName name="D128900Q">#REF!</definedName>
    <definedName name="D128900R" localSheetId="6">#REF!</definedName>
    <definedName name="D128900R" localSheetId="7">#REF!</definedName>
    <definedName name="D128900R">#REF!</definedName>
    <definedName name="D128900T" localSheetId="6">#REF!</definedName>
    <definedName name="D128900T" localSheetId="7">#REF!</definedName>
    <definedName name="D128900T">#REF!</definedName>
    <definedName name="D128900W" localSheetId="6">#REF!</definedName>
    <definedName name="D128900W" localSheetId="7">#REF!</definedName>
    <definedName name="D128900W">#REF!</definedName>
    <definedName name="D129000T" localSheetId="6">#REF!</definedName>
    <definedName name="D129000T" localSheetId="7">#REF!</definedName>
    <definedName name="D129000T">#REF!</definedName>
    <definedName name="d12900ab" localSheetId="6">#REF!</definedName>
    <definedName name="d12900ab" localSheetId="7">#REF!</definedName>
    <definedName name="d12900ab">#REF!</definedName>
    <definedName name="D12900Y" localSheetId="6">#REF!</definedName>
    <definedName name="D12900Y" localSheetId="7">#REF!</definedName>
    <definedName name="D12900Y">#REF!</definedName>
    <definedName name="D1S" localSheetId="6">#REF!</definedName>
    <definedName name="D1S" localSheetId="7">#REF!</definedName>
    <definedName name="D1S" localSheetId="10">#REF!</definedName>
    <definedName name="D1S" localSheetId="19">#REF!</definedName>
    <definedName name="D1S">#REF!</definedName>
    <definedName name="D2S" localSheetId="6">#REF!</definedName>
    <definedName name="D2S" localSheetId="7">#REF!</definedName>
    <definedName name="D2S" localSheetId="19">#REF!</definedName>
    <definedName name="D2S">#REF!</definedName>
    <definedName name="D6.PVC">'[36]factores A.N.'!$N$8:$N$33</definedName>
    <definedName name="D61S" localSheetId="6">#REF!</definedName>
    <definedName name="D61S" localSheetId="7">#REF!</definedName>
    <definedName name="D61S" localSheetId="10">#REF!</definedName>
    <definedName name="D61S" localSheetId="19">#REF!</definedName>
    <definedName name="D61S">#REF!</definedName>
    <definedName name="D62S" localSheetId="6">#REF!</definedName>
    <definedName name="D62S" localSheetId="7">#REF!</definedName>
    <definedName name="D62S" localSheetId="10">#REF!</definedName>
    <definedName name="D62S" localSheetId="19">#REF!</definedName>
    <definedName name="D62S">#REF!</definedName>
    <definedName name="D6R" localSheetId="6">#REF!</definedName>
    <definedName name="D6R" localSheetId="7">#REF!</definedName>
    <definedName name="D6R" localSheetId="10">#REF!</definedName>
    <definedName name="D6R" localSheetId="19">#REF!</definedName>
    <definedName name="D6R">#REF!</definedName>
    <definedName name="D77032A" localSheetId="6">#REF!</definedName>
    <definedName name="D77032A" localSheetId="7">#REF!</definedName>
    <definedName name="D77032A">#REF!</definedName>
    <definedName name="d77032ab" localSheetId="6">#REF!</definedName>
    <definedName name="d77032ab" localSheetId="7">#REF!</definedName>
    <definedName name="d77032ab">#REF!</definedName>
    <definedName name="d77032ah" localSheetId="6">#REF!</definedName>
    <definedName name="d77032ah" localSheetId="7">#REF!</definedName>
    <definedName name="d77032ah">#REF!</definedName>
    <definedName name="d77032ar" localSheetId="6">#REF!</definedName>
    <definedName name="d77032ar" localSheetId="7">#REF!</definedName>
    <definedName name="d77032ar">#REF!</definedName>
    <definedName name="D77032I" localSheetId="6">#REF!</definedName>
    <definedName name="D77032I" localSheetId="7">#REF!</definedName>
    <definedName name="D77032I">#REF!</definedName>
    <definedName name="D77032Q" localSheetId="6">#REF!</definedName>
    <definedName name="D77032Q" localSheetId="7">#REF!</definedName>
    <definedName name="D77032Q">#REF!</definedName>
    <definedName name="D77032W" localSheetId="6">#REF!</definedName>
    <definedName name="D77032W" localSheetId="7">#REF!</definedName>
    <definedName name="D77032W">#REF!</definedName>
    <definedName name="D77032Y" localSheetId="6">#REF!</definedName>
    <definedName name="D77032Y" localSheetId="7">#REF!</definedName>
    <definedName name="D77032Y">#REF!</definedName>
    <definedName name="d77033a" localSheetId="6">#REF!</definedName>
    <definedName name="d77033a" localSheetId="7">#REF!</definedName>
    <definedName name="d77033a">#REF!</definedName>
    <definedName name="d77033aa" localSheetId="6">#REF!</definedName>
    <definedName name="d77033aa" localSheetId="7">#REF!</definedName>
    <definedName name="d77033aa">#REF!</definedName>
    <definedName name="d77033ab" localSheetId="6">#REF!</definedName>
    <definedName name="d77033ab" localSheetId="7">#REF!</definedName>
    <definedName name="d77033ab">#REF!</definedName>
    <definedName name="d77033ac" localSheetId="6">#REF!</definedName>
    <definedName name="d77033ac" localSheetId="7">#REF!</definedName>
    <definedName name="d77033ac">#REF!</definedName>
    <definedName name="d77033ao" localSheetId="6">#REF!</definedName>
    <definedName name="d77033ao" localSheetId="7">#REF!</definedName>
    <definedName name="d77033ao">#REF!</definedName>
    <definedName name="d77033ay" localSheetId="6">#REF!</definedName>
    <definedName name="d77033ay" localSheetId="7">#REF!</definedName>
    <definedName name="d77033ay">#REF!</definedName>
    <definedName name="D77033D" localSheetId="6">#REF!</definedName>
    <definedName name="D77033D" localSheetId="7">#REF!</definedName>
    <definedName name="D77033D">#REF!</definedName>
    <definedName name="D77033F" localSheetId="6">#REF!</definedName>
    <definedName name="D77033F" localSheetId="7">#REF!</definedName>
    <definedName name="D77033F">#REF!</definedName>
    <definedName name="D77033G" localSheetId="6">#REF!</definedName>
    <definedName name="D77033G" localSheetId="7">#REF!</definedName>
    <definedName name="D77033G">#REF!</definedName>
    <definedName name="D77033P" localSheetId="6">#REF!</definedName>
    <definedName name="D77033P" localSheetId="7">#REF!</definedName>
    <definedName name="D77033P">#REF!</definedName>
    <definedName name="D77033Q" localSheetId="6">#REF!</definedName>
    <definedName name="D77033Q" localSheetId="7">#REF!</definedName>
    <definedName name="D77033Q">#REF!</definedName>
    <definedName name="D77033S" localSheetId="6">#REF!</definedName>
    <definedName name="D77033S" localSheetId="7">#REF!</definedName>
    <definedName name="D77033S">#REF!</definedName>
    <definedName name="d77099ai" localSheetId="6">#REF!</definedName>
    <definedName name="d77099ai" localSheetId="7">#REF!</definedName>
    <definedName name="d77099ai">#REF!</definedName>
    <definedName name="D77099T" localSheetId="6">#REF!</definedName>
    <definedName name="D77099T" localSheetId="7">#REF!</definedName>
    <definedName name="D77099T">#REF!</definedName>
    <definedName name="D81S" localSheetId="6">#REF!</definedName>
    <definedName name="D81S" localSheetId="7">#REF!</definedName>
    <definedName name="D81S" localSheetId="19">#REF!</definedName>
    <definedName name="D81S">#REF!</definedName>
    <definedName name="D82S" localSheetId="6">#REF!</definedName>
    <definedName name="D82S" localSheetId="7">#REF!</definedName>
    <definedName name="D82S" localSheetId="19">#REF!</definedName>
    <definedName name="D82S">#REF!</definedName>
    <definedName name="D8R" localSheetId="6">#REF!</definedName>
    <definedName name="D8R" localSheetId="7">#REF!</definedName>
    <definedName name="D8R" localSheetId="19">#REF!</definedName>
    <definedName name="D8R">#REF!</definedName>
    <definedName name="DADADAD" localSheetId="10" hidden="1">{#N/A,#N/A,TRUE,"CODIGO DEPENDENCIA"}</definedName>
    <definedName name="DADADAD" localSheetId="18" hidden="1">{#N/A,#N/A,TRUE,"CODIGO DEPENDENCIA"}</definedName>
    <definedName name="DADADAD" localSheetId="16" hidden="1">{#N/A,#N/A,TRUE,"CODIGO DEPENDENCIA"}</definedName>
    <definedName name="DADADAD" localSheetId="17" hidden="1">{#N/A,#N/A,TRUE,"CODIGO DEPENDENCIA"}</definedName>
    <definedName name="DADADAD" localSheetId="19" hidden="1">{#N/A,#N/A,TRUE,"CODIGO DEPENDENCIA"}</definedName>
    <definedName name="DADADAD" hidden="1">{#N/A,#N/A,TRUE,"CODIGO DEPENDENCIA"}</definedName>
    <definedName name="dan" localSheetId="18">#REF!</definedName>
    <definedName name="dan" localSheetId="19">#REF!</definedName>
    <definedName name="dan">#N/A</definedName>
    <definedName name="dario" localSheetId="6">'[133]GPI 526'!#REF!</definedName>
    <definedName name="dario" localSheetId="7">'[133]GPI 526'!#REF!</definedName>
    <definedName name="dario" localSheetId="10">'[133]GPI 526'!#REF!</definedName>
    <definedName name="dario">'[133]GPI 526'!#REF!</definedName>
    <definedName name="DARIPAVA_SOFTWARE_INC" localSheetId="6">'[117]INFOR. GENERAL'!#REF!</definedName>
    <definedName name="DARIPAVA_SOFTWARE_INC" localSheetId="7">'[117]INFOR. GENERAL'!#REF!</definedName>
    <definedName name="DARIPAVA_SOFTWARE_INC">'[117]INFOR. GENERAL'!#REF!</definedName>
    <definedName name="DASD" localSheetId="10" hidden="1">{"TAB1",#N/A,TRUE,"GENERAL";"TAB2",#N/A,TRUE,"GENERAL";"TAB3",#N/A,TRUE,"GENERAL";"TAB4",#N/A,TRUE,"GENERAL";"TAB5",#N/A,TRUE,"GENERAL"}</definedName>
    <definedName name="DASD" localSheetId="18"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9" hidden="1">{"TAB1",#N/A,TRUE,"GENERAL";"TAB2",#N/A,TRUE,"GENERAL";"TAB3",#N/A,TRUE,"GENERAL";"TAB4",#N/A,TRUE,"GENERAL";"TAB5",#N/A,TRUE,"GENERAL"}</definedName>
    <definedName name="DASD" hidden="1">{"TAB1",#N/A,TRUE,"GENERAL";"TAB2",#N/A,TRUE,"GENERAL";"TAB3",#N/A,TRUE,"GENERAL";"TAB4",#N/A,TRUE,"GENERAL";"TAB5",#N/A,TRUE,"GENERAL"}</definedName>
    <definedName name="Datos" localSheetId="6">#REF!</definedName>
    <definedName name="Datos" localSheetId="7">#REF!</definedName>
    <definedName name="Datos" localSheetId="10">#REF!</definedName>
    <definedName name="Datos" localSheetId="18">#REF!</definedName>
    <definedName name="Datos" localSheetId="19">'[134]Base de Diseño'!$A$1:$P$1200</definedName>
    <definedName name="Datos">#REF!</definedName>
    <definedName name="DATOS_CONTRATO" localSheetId="6">#REF!</definedName>
    <definedName name="DATOS_CONTRATO" localSheetId="7">#REF!</definedName>
    <definedName name="DATOS_CONTRATO" localSheetId="10">#REF!</definedName>
    <definedName name="DATOS_CONTRATO" localSheetId="19">#REF!</definedName>
    <definedName name="DATOS_CONTRATO">#REF!</definedName>
    <definedName name="datos2" localSheetId="10">'[135]Base de Diseño'!$AF$2:$AK$245</definedName>
    <definedName name="datos2">'[135]Base de Diseño'!$AF$2:$AK$245</definedName>
    <definedName name="datos3" localSheetId="10">'[134]Base de Diseño'!$Y$5:$AC$800</definedName>
    <definedName name="datos3">'[134]Base de Diseño'!$Y$5:$AC$800</definedName>
    <definedName name="dbfdfbi" localSheetId="10"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9" hidden="1">{"TAB1",#N/A,TRUE,"GENERAL";"TAB2",#N/A,TRUE,"GENERAL";"TAB3",#N/A,TRUE,"GENERAL";"TAB4",#N/A,TRUE,"GENERAL";"TAB5",#N/A,TRUE,"GENERAL"}</definedName>
    <definedName name="dbfdfbi" hidden="1">{"TAB1",#N/A,TRUE,"GENERAL";"TAB2",#N/A,TRUE,"GENERAL";"TAB3",#N/A,TRUE,"GENERAL";"TAB4",#N/A,TRUE,"GENERAL";"TAB5",#N/A,TRUE,"GENERAL"}</definedName>
    <definedName name="Dbgcm">#N/A</definedName>
    <definedName name="Dcacm">#N/A</definedName>
    <definedName name="DCSDCTV" localSheetId="10" hidden="1">{"via1",#N/A,TRUE,"general";"via2",#N/A,TRUE,"general";"via3",#N/A,TRUE,"general"}</definedName>
    <definedName name="DCSDCTV" localSheetId="18"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9" hidden="1">{"via1",#N/A,TRUE,"general";"via2",#N/A,TRUE,"general";"via3",#N/A,TRUE,"general"}</definedName>
    <definedName name="DCSDCTV" hidden="1">{"via1",#N/A,TRUE,"general";"via2",#N/A,TRUE,"general";"via3",#N/A,TRUE,"general"}</definedName>
    <definedName name="dd">#N/A</definedName>
    <definedName name="ddd" localSheetId="10" hidden="1">{"via1",#N/A,TRUE,"general";"via2",#N/A,TRUE,"general";"via3",#N/A,TRUE,"general"}</definedName>
    <definedName name="ddd" localSheetId="18"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9" hidden="1">{"via1",#N/A,TRUE,"general";"via2",#N/A,TRUE,"general";"via3",#N/A,TRUE,"general"}</definedName>
    <definedName name="ddd" hidden="1">{"via1",#N/A,TRUE,"general";"via2",#N/A,TRUE,"general";"via3",#N/A,TRUE,"general"}</definedName>
    <definedName name="DDDD">#N/A</definedName>
    <definedName name="ddddt" localSheetId="10" hidden="1">{"via1",#N/A,TRUE,"general";"via2",#N/A,TRUE,"general";"via3",#N/A,TRUE,"general"}</definedName>
    <definedName name="ddddt" localSheetId="18"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9"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9"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9" hidden="1">{"TAB1",#N/A,TRUE,"GENERAL";"TAB2",#N/A,TRUE,"GENERAL";"TAB3",#N/A,TRUE,"GENERAL";"TAB4",#N/A,TRUE,"GENERAL";"TAB5",#N/A,TRUE,"GENERAL"}</definedName>
    <definedName name="ddfdh" hidden="1">{"TAB1",#N/A,TRUE,"GENERAL";"TAB2",#N/A,TRUE,"GENERAL";"TAB3",#N/A,TRUE,"GENERAL";"TAB4",#N/A,TRUE,"GENERAL";"TAB5",#N/A,TRUE,"GENERAL"}</definedName>
    <definedName name="ddffsd" localSheetId="6">#REF!</definedName>
    <definedName name="ddffsd" localSheetId="7">#REF!</definedName>
    <definedName name="ddffsd">#REF!</definedName>
    <definedName name="DDGSDP" localSheetId="10"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9" hidden="1">{"TAB1",#N/A,TRUE,"GENERAL";"TAB2",#N/A,TRUE,"GENERAL";"TAB3",#N/A,TRUE,"GENERAL";"TAB4",#N/A,TRUE,"GENERAL";"TAB5",#N/A,TRUE,"GENERAL"}</definedName>
    <definedName name="DDGSDP" hidden="1">{"TAB1",#N/A,TRUE,"GENERAL";"TAB2",#N/A,TRUE,"GENERAL";"TAB3",#N/A,TRUE,"GENERAL";"TAB4",#N/A,TRUE,"GENERAL";"TAB5",#N/A,TRUE,"GENERAL"}</definedName>
    <definedName name="dds" localSheetId="6">#REF!</definedName>
    <definedName name="dds" localSheetId="7">#REF!</definedName>
    <definedName name="dds">#REF!</definedName>
    <definedName name="De" localSheetId="6">[104]FACTORES!#REF!</definedName>
    <definedName name="De" localSheetId="7">[104]FACTORES!#REF!</definedName>
    <definedName name="De" localSheetId="10">[104]FACTORES!#REF!</definedName>
    <definedName name="de" localSheetId="18">#REF!</definedName>
    <definedName name="de" localSheetId="19">#REF!</definedName>
    <definedName name="De">[104]FACTORES!#REF!</definedName>
    <definedName name="De_6" localSheetId="6">#REF!</definedName>
    <definedName name="De_6" localSheetId="7">#REF!</definedName>
    <definedName name="De_6" localSheetId="10">#REF!</definedName>
    <definedName name="De_6" localSheetId="19">#REF!</definedName>
    <definedName name="De_6">#REF!</definedName>
    <definedName name="De_8" localSheetId="6">#REF!</definedName>
    <definedName name="De_8" localSheetId="7">#REF!</definedName>
    <definedName name="De_8" localSheetId="10">#REF!</definedName>
    <definedName name="De_8" localSheetId="19">#REF!</definedName>
    <definedName name="De_8">#REF!</definedName>
    <definedName name="Decision" localSheetId="6">#REF!</definedName>
    <definedName name="Decision" localSheetId="7">#REF!</definedName>
    <definedName name="Decision" localSheetId="10">#REF!</definedName>
    <definedName name="Decision" localSheetId="19">#REF!</definedName>
    <definedName name="Decision">#REF!</definedName>
    <definedName name="deded" localSheetId="10"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9"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18"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9" hidden="1">{"via1",#N/A,TRUE,"general";"via2",#N/A,TRUE,"general";"via3",#N/A,TRUE,"general"}</definedName>
    <definedName name="defd" hidden="1">{"via1",#N/A,TRUE,"general";"via2",#N/A,TRUE,"general";"via3",#N/A,TRUE,"general"}</definedName>
    <definedName name="dem.pav">'[36]factores A.N.'!$E$15:$E$306</definedName>
    <definedName name="demanto">#N/A</definedName>
    <definedName name="demolicion" localSheetId="6">#REF!</definedName>
    <definedName name="demolicion" localSheetId="7">#REF!</definedName>
    <definedName name="demolicion" localSheetId="10">#REF!</definedName>
    <definedName name="demolicion" localSheetId="19">#REF!</definedName>
    <definedName name="demolicion">#REF!</definedName>
    <definedName name="DEMOLICIONANDEN" localSheetId="6">#REF!</definedName>
    <definedName name="DEMOLICIONANDEN" localSheetId="7">#REF!</definedName>
    <definedName name="DEMOLICIONANDEN" localSheetId="19">#REF!</definedName>
    <definedName name="DEMOLICIONANDEN">#REF!</definedName>
    <definedName name="demolicioncuneta" localSheetId="18">#REF!</definedName>
    <definedName name="demolicioncuneta">#N/A</definedName>
    <definedName name="demolicionladrillo" localSheetId="6">#REF!</definedName>
    <definedName name="demolicionladrillo" localSheetId="7">#REF!</definedName>
    <definedName name="demolicionladrillo" localSheetId="19">#REF!</definedName>
    <definedName name="demolicionladrillo">#REF!</definedName>
    <definedName name="DEMOLICIONMURO" localSheetId="6">#REF!</definedName>
    <definedName name="DEMOLICIONMURO" localSheetId="7">#REF!</definedName>
    <definedName name="DEMOLICIONMURO" localSheetId="19">#REF!</definedName>
    <definedName name="DEMOLICIONMURO">#REF!</definedName>
    <definedName name="demolicionpav" localSheetId="6">#REF!</definedName>
    <definedName name="demolicionpav" localSheetId="7">#REF!</definedName>
    <definedName name="demolicionpav" localSheetId="19">#REF!</definedName>
    <definedName name="demolicionpav">#REF!</definedName>
    <definedName name="DENS" localSheetId="6">#REF!</definedName>
    <definedName name="DENS" localSheetId="7">#REF!</definedName>
    <definedName name="DENS">#REF!</definedName>
    <definedName name="densi" localSheetId="6">#REF!</definedName>
    <definedName name="densi" localSheetId="7">#REF!</definedName>
    <definedName name="densi">#REF!</definedName>
    <definedName name="DENSIMETRO_NUCLEAR">'[47]LISTA DE PRECIOS'!$B$83</definedName>
    <definedName name="Departamento" localSheetId="6">#REF!</definedName>
    <definedName name="Departamento" localSheetId="7">#REF!</definedName>
    <definedName name="Departamento" localSheetId="10">#REF!</definedName>
    <definedName name="Departamento" localSheetId="19">#REF!</definedName>
    <definedName name="Departamento">#REF!</definedName>
    <definedName name="DEPENDENCIAS" localSheetId="10">[136]Listas!$B$2:$B$16</definedName>
    <definedName name="DEPENDENCIAS">[136]Listas!$B$2:$B$16</definedName>
    <definedName name="Deptos">[119]Validaciones!$G$3:$G$35</definedName>
    <definedName name="DESC_APU" localSheetId="6">'3,1'!SI([111]apu!XFC1="",'3,1'!SI([111]apu!XFD1="",'3,1'!SI([111]apu!XFC1048576="","",'3,1'!DIRECTO),""),'3,1'!DESCRIPCION_APU)</definedName>
    <definedName name="DESC_APU" localSheetId="7">'3,2'!SI([111]apu!XFC1="",'3,2'!SI([111]apu!XFD1="",'3,2'!SI([111]apu!XFC1048576="","",'3,2'!DIRECTO),""),'3,2'!DESCRIPCION_APU)</definedName>
    <definedName name="DESC_APU" localSheetId="10">IF([111]apu!XFC1="",IF([111]apu!XFD1="",IF([111]apu!XFC1048576="","",DIRECTO),""),DESCRIPCION_APU)</definedName>
    <definedName name="DESC_APU" localSheetId="13">[0]!SI([111]apu!XFC1="",[0]!SI([111]apu!XFD1="",[0]!SI([111]apu!XFC1048576="","",'CANT 2'!DIRECTO),""),'CANT 2'!DESCRIPCION_APU)</definedName>
    <definedName name="DESC_APU" localSheetId="15">[0]!SI([111]apu!XFC1="",[0]!SI([111]apu!XFD1="",[0]!SI([111]apu!XFC1048576="","",'CANT 4,1'!DIRECTO),""),'CANT 4,1'!DESCRIPCION_APU)</definedName>
    <definedName name="DESC_APU" localSheetId="18">SI([111]apu!XFC1="",SI([111]apu!XFD1="",SI([111]apu!XFC1048576="","",'FACTOR MULTIPLICADOR '!DIRECTO),""),'FACTOR MULTIPLICADOR '!DESCRIPCION_APU)</definedName>
    <definedName name="DESC_APU" localSheetId="16">SI([111]apu!XFC1="",SI([111]apu!XFD1="",SI([111]apu!XFC1048576="","",'Factor Prestacional '!DIRECTO),""),'Factor Prestacional '!DESCRIPCION_APU)</definedName>
    <definedName name="DESC_APU" localSheetId="17">SI([111]apu!XFC1="",SI([111]apu!XFD1="",SI([111]apu!XFC1048576="","",'Personal '!DIRECTO),""),'Personal '!DESCRIPCION_APU)</definedName>
    <definedName name="DESC_APU" localSheetId="19">IF([111]apu!XFC1="",IF([111]apu!XFD1="",IF([111]apu!XFC1048576="","",'PROGRAMACION '!DIRECTO),""),'PROGRAMACION '!DESCRIPCION_APU)</definedName>
    <definedName name="DESC_APU">SI([111]apu!XFC1="",SI([111]apu!XFD1="",SI([111]apu!XFC1048576="","",DIRECTO),""),DESCRIPCION_APU)</definedName>
    <definedName name="DESC_AUX" localSheetId="6">'3,1'!SI([111]Auxiliares!$A1="",'3,1'!SI([111]Auxiliares!$A1048576="","","DIRECTO:  "&amp;TEXTO(REDONDEAR.MAS(SUMAR.SI([111]Auxiliares!$A$1:$A$65536,[111]Auxiliares!$A1048576,[111]Auxiliares!$G$1:$G$65536)/2,0),"#,##0")&amp;" / "&amp;BUSCARV([111]Auxiliares!$A1048576,[111]Insumos!$D$1:$F$65536,3,FALSO)),'3,1'!SI([111]Auxiliares!$A1="","",BUSCARV([111]Auxiliares!$B1,[111]Insumos!$D$1:$E$65536,2,FALSO)))</definedName>
    <definedName name="DESC_AUX" localSheetId="7">'3,2'!SI([111]Auxiliares!$A1="",'3,2'!SI([111]Auxiliares!$A1048576="","","DIRECTO:  "&amp;TEXTO(REDONDEAR.MAS(SUMAR.SI([111]Auxiliares!$A$1:$A$65536,[111]Auxiliares!$A1048576,[111]Auxiliares!$G$1:$G$65536)/2,0),"#,##0")&amp;" / "&amp;BUSCARV([111]Auxiliares!$A1048576,[111]Insumos!$D$1:$F$65536,3,FALSO)),'3,2'!SI([111]Auxiliares!$A1="","",BUSCARV([111]Auxiliares!$B1,[111]Insumos!$D$1:$E$65536,2,FALSO)))</definedName>
    <definedName name="DESC_AUX" localSheetId="13">[0]!SI([111]Auxiliares!$A1="",[0]!SI([111]Auxiliares!$A1048576="","","DIRECTO:  "&amp;TEXTO(REDONDEAR.MAS(SUMAR.SI([111]Auxiliares!$A$1:$A$65536,[111]Auxiliares!$A1048576,[111]Auxiliares!$G$1:$G$65536)/2,0),"#,##0")&amp;" / "&amp;BUSCARV([111]Auxiliares!$A1048576,[111]Insumos!$D$1:$F$65536,3,FALSO)),[0]!SI([111]Auxiliares!$A1="","",BUSCARV([111]Auxiliares!$B1,[111]Insumos!$D$1:$E$65536,2,FALSO)))</definedName>
    <definedName name="DESC_AUX" localSheetId="15">[0]!SI([111]Auxiliares!$A1="",[0]!SI([111]Auxiliares!$A1048576="","","DIRECTO:  "&amp;TEXTO(REDONDEAR.MAS(SUMAR.SI([111]Auxiliares!$A$1:$A$65536,[111]Auxiliares!$A1048576,[111]Auxiliares!$G$1:$G$65536)/2,0),"#,##0")&amp;" / "&amp;BUSCARV([111]Auxiliares!$A1048576,[111]Insumos!$D$1:$F$65536,3,FALSO)),[0]!SI([111]Auxiliares!$A1="","",BUSCARV([111]Auxiliares!$B1,[111]Insumos!$D$1:$E$65536,2,FALSO)))</definedName>
    <definedName name="DESC_AUX" localSheetId="18">SI([111]Auxiliares!$A1="",SI([111]Auxiliares!$A1048576="","","DIRECTO:  "&amp;TEXTO(REDONDEAR.MAS(SUMAR.SI([111]Auxiliares!$A$1:$A$65536,[111]Auxiliares!$A1048576,[111]Auxiliares!$G$1:$G$65536)/2,0),"#,##0")&amp;" / "&amp;BUSCARV([111]Auxiliares!$A1048576,[111]Insumos!$D$1:$F$65536,3,FALSO)),SI([111]Auxiliares!$A1="","",BUSCARV([111]Auxiliares!$B1,[111]Insumos!$D$1:$E$65536,2,FALSO)))</definedName>
    <definedName name="DESC_AUX" localSheetId="16">SI([111]Auxiliares!$A1="",SI([111]Auxiliares!$A1048576="","","DIRECTO:  "&amp;TEXTO(REDONDEAR.MAS(SUMAR.SI([111]Auxiliares!$A$1:$A$65536,[111]Auxiliares!$A1048576,[111]Auxiliares!$G$1:$G$65536)/2,0),"#,##0")&amp;" / "&amp;BUSCARV([111]Auxiliares!$A1048576,[111]Insumos!$D$1:$F$65536,3,FALSO)),SI([111]Auxiliares!$A1="","",BUSCARV([111]Auxiliares!$B1,[111]Insumos!$D$1:$E$65536,2,FALSO)))</definedName>
    <definedName name="DESC_AUX" localSheetId="17">SI([111]Auxiliares!$A1="",SI([111]Auxiliares!$A1048576="","","DIRECTO:  "&amp;TEXTO(REDONDEAR.MAS(SUMAR.SI([111]Auxiliares!$A$1:$A$65536,[111]Auxiliares!$A1048576,[111]Auxiliares!$G$1:$G$65536)/2,0),"#,##0")&amp;" / "&amp;BUSCARV([111]Auxiliares!$A1048576,[111]Insumos!$D$1:$F$65536,3,FALSO)),SI([111]Auxiliares!$A1="","",BUSCARV([111]Auxiliares!$B1,[111]Insumos!$D$1:$E$65536,2,FALSO)))</definedName>
    <definedName name="DESC_AUX" localSheetId="19">IF([111]Auxiliares!$A1="",IF([111]Auxiliares!$A1048576="","","DIRECTO:  "&amp;TEXT(ROUNDUP(SUMIF([111]Auxiliares!$A$1:$A$65536,[111]Auxiliares!$A1048576,[111]Auxiliares!$G$1:$G$65536)/2,0),"#,##0")&amp;" / "&amp;VLOOKUP([111]Auxiliares!$A1048576,[111]Insumos!$D$1:$F$65536,3,FALSE)),IF([111]Auxiliares!$A1="","",VLOOKUP([111]Auxiliares!$B1,[111]Insumos!$D$1:$E$65536,2,FALSE)))</definedName>
    <definedName name="DESC_AUX">SI([111]Auxiliares!$A1="",SI([111]Auxiliares!$A1048576="","","DIRECTO:  "&amp;TEXTO(REDONDEAR.MAS(SUMAR.SI([111]Auxiliares!$A$1:$A$65536,[111]Auxiliares!$A1048576,[111]Auxiliares!$G$1:$G$65536)/2,0),"#,##0")&amp;" / "&amp;BUSCARV([111]Auxiliares!$A1048576,[111]Insumos!$D$1:$F$65536,3,FALSO)),SI([111]Auxiliares!$A1="","",BUSCARV([111]Auxiliares!$B1,[111]Insumos!$D$1:$E$65536,2,FALSO)))</definedName>
    <definedName name="desc_rps" localSheetId="10">[53]des_rps!$A$1:$A$364</definedName>
    <definedName name="desc_rps" localSheetId="19">[53]des_rps!$A$1:$A$364</definedName>
    <definedName name="desc_rps">[53]des_rps!$A$1:$A$364</definedName>
    <definedName name="DESC1">[137]ITEMS!$B$2</definedName>
    <definedName name="DESC521">[138]ITEMS!$B$522</definedName>
    <definedName name="Descrip_cuadrillas" localSheetId="19">[130]Cuadrillas!$A$15:$A$77</definedName>
    <definedName name="Descrip_cuadrillas">[131]Cuadrillas!$A$15:$A$77</definedName>
    <definedName name="Descrip_equipos" localSheetId="19">[130]Equ!$A$15:$A$102</definedName>
    <definedName name="Descrip_equipos">[131]Equ!$A$15:$A$102</definedName>
    <definedName name="Descrip_transporte" localSheetId="19">[130]Trans!$A$18:$A$65</definedName>
    <definedName name="Descrip_transporte">[131]Trans!$A$18:$A$65</definedName>
    <definedName name="Descripcion" localSheetId="18">#REF!</definedName>
    <definedName name="Descripcion" localSheetId="19">#REF!</definedName>
    <definedName name="Descripcion">#N/A</definedName>
    <definedName name="Descripción" localSheetId="19">[130]Mat!$A$11:$A$1041</definedName>
    <definedName name="Descripción">[131]Mat!$A$11:$A$1041</definedName>
    <definedName name="DESCRIPCION_APU" localSheetId="6">'3,1'!SI(ESERROR(HALLAR("-",[111]apu!$B1,3)),'3,1'!INSUMO,[0]!item)</definedName>
    <definedName name="DESCRIPCION_APU" localSheetId="7">'3,2'!SI(ESERROR(HALLAR("-",[111]apu!$B1,3)),'3,2'!INSUMO,[0]!item)</definedName>
    <definedName name="DESCRIPCION_APU" localSheetId="13">[0]!SI(ESERROR(HALLAR("-",[111]apu!$B1,3)),'CANT 2'!INSUMO,[0]!item)</definedName>
    <definedName name="DESCRIPCION_APU" localSheetId="15">[0]!SI(ESERROR(HALLAR("-",[111]apu!$B1,3)),'CANT 4,1'!INSUMO,[0]!item)</definedName>
    <definedName name="DESCRIPCION_APU" localSheetId="18">SI(ESERROR(HALLAR("-",[111]apu!$B1,3)),'FACTOR MULTIPLICADOR '!INSUMO,item)</definedName>
    <definedName name="DESCRIPCION_APU" localSheetId="16">SI(ESERROR(HALLAR("-",[111]apu!$B1,3)),'Factor Prestacional '!INSUMO,item)</definedName>
    <definedName name="DESCRIPCION_APU" localSheetId="17">SI(ESERROR(HALLAR("-",[111]apu!$B1,3)),'Personal '!INSUMO,item)</definedName>
    <definedName name="DESCRIPCION_APU" localSheetId="19">#N/A</definedName>
    <definedName name="DESCRIPCION_APU">SI(ESERROR(HALLAR("-",[111]apu!$B1,3)),INSUMO,item)</definedName>
    <definedName name="DescripPpto" localSheetId="6">#REF!</definedName>
    <definedName name="DescripPpto" localSheetId="7">#REF!</definedName>
    <definedName name="DescripPpto">#REF!</definedName>
    <definedName name="DESCRP1">[61]DATOS!$D$2</definedName>
    <definedName name="DESCRP2">[61]DATOS!$D$3</definedName>
    <definedName name="DestinoConsultoria" localSheetId="6">#REF!</definedName>
    <definedName name="DestinoConsultoria" localSheetId="7">#REF!</definedName>
    <definedName name="DestinoConsultoria" localSheetId="10">#REF!</definedName>
    <definedName name="DestinoConsultoria" localSheetId="19">#REF!</definedName>
    <definedName name="DestinoConsultoria">#REF!</definedName>
    <definedName name="DestinoObra" localSheetId="6">#REF!</definedName>
    <definedName name="DestinoObra" localSheetId="7">#REF!</definedName>
    <definedName name="DestinoObra" localSheetId="19">#REF!</definedName>
    <definedName name="DestinoObra">#REF!</definedName>
    <definedName name="DEX" localSheetId="6">#REF!</definedName>
    <definedName name="DEX" localSheetId="7">#REF!</definedName>
    <definedName name="DEX" localSheetId="10">#N/A</definedName>
    <definedName name="DEX" localSheetId="19">#N/A</definedName>
    <definedName name="DEX">#REF!</definedName>
    <definedName name="dfa" localSheetId="10" hidden="1">{"TAB1",#N/A,TRUE,"GENERAL";"TAB2",#N/A,TRUE,"GENERAL";"TAB3",#N/A,TRUE,"GENERAL";"TAB4",#N/A,TRUE,"GENERAL";"TAB5",#N/A,TRUE,"GENERAL"}</definedName>
    <definedName name="dfa" localSheetId="18"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9"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9"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6">[55]Insumos!#REF!</definedName>
    <definedName name="dfasfdasdfadsfasdfas" localSheetId="7">[55]Insumos!#REF!</definedName>
    <definedName name="dfasfdasdfadsfasdfas">[55]Insumos!#REF!</definedName>
    <definedName name="DFBNJ" localSheetId="10" hidden="1">{"via1",#N/A,TRUE,"general";"via2",#N/A,TRUE,"general";"via3",#N/A,TRUE,"general"}</definedName>
    <definedName name="DFBNJ" localSheetId="18"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9" hidden="1">{"via1",#N/A,TRUE,"general";"via2",#N/A,TRUE,"general";"via3",#N/A,TRUE,"general"}</definedName>
    <definedName name="DFBNJ" hidden="1">{"via1",#N/A,TRUE,"general";"via2",#N/A,TRUE,"general";"via3",#N/A,TRUE,"general"}</definedName>
    <definedName name="dfdasgdsa">#N/A</definedName>
    <definedName name="dfds" localSheetId="10" hidden="1">{"TAB1",#N/A,TRUE,"GENERAL";"TAB2",#N/A,TRUE,"GENERAL";"TAB3",#N/A,TRUE,"GENERAL";"TAB4",#N/A,TRUE,"GENERAL";"TAB5",#N/A,TRUE,"GENERAL"}</definedName>
    <definedName name="dfds" localSheetId="18"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9"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18"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9"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9"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18">#REF!</definedName>
    <definedName name="DFG" localSheetId="16" hidden="1">{"via1",#N/A,TRUE,"general";"via2",#N/A,TRUE,"general";"via3",#N/A,TRUE,"general"}</definedName>
    <definedName name="DFG" localSheetId="17" hidden="1">{"via1",#N/A,TRUE,"general";"via2",#N/A,TRUE,"general";"via3",#N/A,TRUE,"general"}</definedName>
    <definedName name="DFG" localSheetId="19"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18"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9"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18"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9"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9"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18"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9"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9"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9" hidden="1">{"TAB1",#N/A,TRUE,"GENERAL";"TAB2",#N/A,TRUE,"GENERAL";"TAB3",#N/A,TRUE,"GENERAL";"TAB4",#N/A,TRUE,"GENERAL";"TAB5",#N/A,TRUE,"GENERAL"}</definedName>
    <definedName name="DFGFDG" hidden="1">{"TAB1",#N/A,TRUE,"GENERAL";"TAB2",#N/A,TRUE,"GENERAL";"TAB3",#N/A,TRUE,"GENERAL";"TAB4",#N/A,TRUE,"GENERAL";"TAB5",#N/A,TRUE,"GENERAL"}</definedName>
    <definedName name="DFGFZSDERGTERGTRETERTERTE" localSheetId="6">#REF!</definedName>
    <definedName name="DFGFZSDERGTERGTRETERTERTE" localSheetId="7">#REF!</definedName>
    <definedName name="DFGFZSDERGTERGTRETERTERTE" localSheetId="10">#REF!</definedName>
    <definedName name="DFGFZSDERGTERGTRETERTERTE" localSheetId="19">#REF!</definedName>
    <definedName name="DFGFZSDERGTERGTRETERTERTE">#REF!</definedName>
    <definedName name="DFGV" localSheetId="10" hidden="1">{"TAB1",#N/A,TRUE,"GENERAL";"TAB2",#N/A,TRUE,"GENERAL";"TAB3",#N/A,TRUE,"GENERAL";"TAB4",#N/A,TRUE,"GENERAL";"TAB5",#N/A,TRUE,"GENERAL"}</definedName>
    <definedName name="DFGV" localSheetId="18"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9"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9"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18"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9"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18"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9"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18"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9"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18"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9"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localSheetId="18"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9" hidden="1">{"via1",#N/A,TRUE,"general";"via2",#N/A,TRUE,"general";"via3",#N/A,TRUE,"general"}</definedName>
    <definedName name="DFRFRF" hidden="1">{"via1",#N/A,TRUE,"general";"via2",#N/A,TRUE,"general";"via3",#N/A,TRUE,"general"}</definedName>
    <definedName name="DFSA" localSheetId="18">#REF!</definedName>
    <definedName name="DFSA">#N/A</definedName>
    <definedName name="DFVUI" localSheetId="10" hidden="1">{"via1",#N/A,TRUE,"general";"via2",#N/A,TRUE,"general";"via3",#N/A,TRUE,"general"}</definedName>
    <definedName name="DFVUI" localSheetId="18"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9"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18"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9"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18"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9"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18"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9"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18"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9"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18"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9"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18"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9"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9" hidden="1">{"TAB1",#N/A,TRUE,"GENERAL";"TAB2",#N/A,TRUE,"GENERAL";"TAB3",#N/A,TRUE,"GENERAL";"TAB4",#N/A,TRUE,"GENERAL";"TAB5",#N/A,TRUE,"GENERAL"}</definedName>
    <definedName name="dgfsado" hidden="1">{"TAB1",#N/A,TRUE,"GENERAL";"TAB2",#N/A,TRUE,"GENERAL";"TAB3",#N/A,TRUE,"GENERAL";"TAB4",#N/A,TRUE,"GENERAL";"TAB5",#N/A,TRUE,"GENERAL"}</definedName>
    <definedName name="dghjhfg">#N/A</definedName>
    <definedName name="dgrdeb" localSheetId="10"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9"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18"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9"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18"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9"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9"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18"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9" hidden="1">{"via1",#N/A,TRUE,"general";"via2",#N/A,TRUE,"general";"via3",#N/A,TRUE,"general"}</definedName>
    <definedName name="dhgh" hidden="1">{"via1",#N/A,TRUE,"general";"via2",#N/A,TRUE,"general";"via3",#N/A,TRUE,"general"}</definedName>
    <definedName name="DIA" localSheetId="10">[39]PRESUPUESTO!$B$13</definedName>
    <definedName name="DIA">[39]PRESUPUESTO!$B$13</definedName>
    <definedName name="DIAFUMIGADORA" localSheetId="10">[46]PRECIOS!$B$17</definedName>
    <definedName name="DIAFUMIGADORA">[46]PRECIOS!$B$17</definedName>
    <definedName name="DIAGRAMA" localSheetId="10">[87]INSUMOS!$A$2:$A$116</definedName>
    <definedName name="DIAGRAMA" localSheetId="18">[88]INSUMOS!$A$2:$A$116</definedName>
    <definedName name="DIAGRAMA" localSheetId="19">[88]INSUMOS!$A$2:$A$116</definedName>
    <definedName name="DIAGRAMA">[87]INSUMOS!$A$2:$A$116</definedName>
    <definedName name="diametros">#N/A</definedName>
    <definedName name="DIAMEZCLADORA" localSheetId="10">[46]PRECIOS!$B$18</definedName>
    <definedName name="DIAMEZCLADORA">[46]PRECIOS!$B$18</definedName>
    <definedName name="DIAMOTOSIERRA" localSheetId="10">[46]PRECIOS!$B$21</definedName>
    <definedName name="DIAMOTOSIERRA">[46]PRECIOS!$B$21</definedName>
    <definedName name="DIARANA" localSheetId="10">[46]PRECIOS!$B$26</definedName>
    <definedName name="DIARANA">[46]PRECIOS!$B$26</definedName>
    <definedName name="DIAREGLAVIB" localSheetId="10">[46]PRECIOS!$B$22</definedName>
    <definedName name="DIAREGLAVIB">[46]PRECIOS!$B$22</definedName>
    <definedName name="DIARIEL" localSheetId="10">[46]PRECIOS!$B$23</definedName>
    <definedName name="DIARIEL">[46]PRECIOS!$B$23</definedName>
    <definedName name="DIAVIBCONC" localSheetId="10">[46]PRECIOS!$B$24</definedName>
    <definedName name="DIAVIBCONC">[46]PRECIOS!$B$24</definedName>
    <definedName name="DIC" localSheetId="6">#REF!</definedName>
    <definedName name="DIC" localSheetId="7">#REF!</definedName>
    <definedName name="DIC" localSheetId="10">#REF!</definedName>
    <definedName name="DIC" localSheetId="19">#REF!</definedName>
    <definedName name="DIC">#REF!</definedName>
    <definedName name="DifConsultoriaFM" localSheetId="6">#REF!</definedName>
    <definedName name="DifConsultoriaFM" localSheetId="7">#REF!</definedName>
    <definedName name="DifConsultoriaFM" localSheetId="10">#REF!</definedName>
    <definedName name="DifConsultoriaFM" localSheetId="19">#REF!</definedName>
    <definedName name="DifConsultoriaFM">#REF!</definedName>
    <definedName name="diferencial" localSheetId="6">[64]lisprecios!#REF!</definedName>
    <definedName name="diferencial" localSheetId="7">[64]lisprecios!#REF!</definedName>
    <definedName name="diferencial" localSheetId="10">[64]lisprecios!#REF!</definedName>
    <definedName name="diferencial">[64]lisprecios!#REF!</definedName>
    <definedName name="DIOGE" localSheetId="10">'[17]Base Datos'!$B$1:$F$65536</definedName>
    <definedName name="DIOGE" localSheetId="18">'[16]Base Datos'!$B:$F</definedName>
    <definedName name="DIOGE" localSheetId="19">'[17]Base Datos'!$B:$F</definedName>
    <definedName name="DIOGE">'[17]Base Datos'!$B:$F</definedName>
    <definedName name="DIRECTO" localSheetId="6">"DIRECTO:  "&amp;TEXTO(REDONDEAR.MAS(SUMAR.SI([111]apu!$A$1:$A$65536,[111]apu!$A1048576,[111]apu!$G$1:$G$65536)/2,0),"#,##0")&amp;" / "&amp;BUSCARV([111]apu!$A1048576,'[111]Ppto completo'!$D$1:$F$65536,3,FALSO)</definedName>
    <definedName name="DIRECTO" localSheetId="7">"DIRECTO:  "&amp;TEXTO(REDONDEAR.MAS(SUMAR.SI([111]apu!$A$1:$A$65536,[111]apu!$A1048576,[111]apu!$G$1:$G$65536)/2,0),"#,##0")&amp;" / "&amp;BUSCARV([111]apu!$A1048576,'[111]Ppto completo'!$D$1:$F$65536,3,FALSO)</definedName>
    <definedName name="DIRECTO" localSheetId="13">"DIRECTO:  "&amp;TEXTO(REDONDEAR.MAS(SUMAR.SI([111]apu!$A$1:$A$65536,[111]apu!$A1048576,[111]apu!$G$1:$G$65536)/2,0),"#,##0")&amp;" / "&amp;BUSCARV([111]apu!$A1048576,'[111]Ppto completo'!$D$1:$F$65536,3,FALSO)</definedName>
    <definedName name="DIRECTO" localSheetId="15">"DIRECTO:  "&amp;TEXTO(REDONDEAR.MAS(SUMAR.SI([111]apu!$A$1:$A$65536,[111]apu!$A1048576,[111]apu!$G$1:$G$65536)/2,0),"#,##0")&amp;" / "&amp;BUSCARV([111]apu!$A1048576,'[111]Ppto completo'!$D$1:$F$65536,3,FALSO)</definedName>
    <definedName name="DIRECTO" localSheetId="18">"DIRECTO:  "&amp;TEXTO(REDONDEAR.MAS(SUMAR.SI([111]apu!$A$1:$A$65536,[111]apu!$A1048576,[111]apu!$G$1:$G$65536)/2,0),"#,##0")&amp;" / "&amp;BUSCARV([111]apu!$A1048576,'[111]Ppto completo'!$D$1:$F$65536,3,FALSO)</definedName>
    <definedName name="DIRECTO" localSheetId="16">"DIRECTO:  "&amp;TEXTO(REDONDEAR.MAS(SUMAR.SI([111]apu!$A$1:$A$65536,[111]apu!$A1048576,[111]apu!$G$1:$G$65536)/2,0),"#,##0")&amp;" / "&amp;BUSCARV([111]apu!$A1048576,'[111]Ppto completo'!$D$1:$F$65536,3,FALSO)</definedName>
    <definedName name="DIRECTO" localSheetId="17">"DIRECTO:  "&amp;TEXTO(REDONDEAR.MAS(SUMAR.SI([111]apu!$A$1:$A$65536,[111]apu!$A1048576,[111]apu!$G$1:$G$65536)/2,0),"#,##0")&amp;" / "&amp;BUSCARV([111]apu!$A1048576,'[111]Ppto completo'!$D$1:$F$65536,3,FALSO)</definedName>
    <definedName name="DIRECTO" localSheetId="19">"DIRECTO:  "&amp;TEXT(ROUNDUP(SUMIF([111]apu!$A$1:$A$65536,[111]apu!$A1048576,[111]apu!$G$1:$G$65536)/2,0),"#,##0")&amp;" / "&amp;VLOOKUP([111]apu!$A1048576,'[111]Ppto completo'!$D$1:$F$65536,3,FALSE)</definedName>
    <definedName name="DIRECTO">"DIRECTO:  "&amp;TEXTO(REDONDEAR.MAS(SUMAR.SI([111]apu!$A$1:$A$65536,[111]apu!$A1048576,[111]apu!$G$1:$G$65536)/2,0),"#,##0")&amp;" / "&amp;BUSCARV([111]apu!$A1048576,'[111]Ppto completo'!$D$1:$F$65536,3,FALSO)</definedName>
    <definedName name="DIRECTO1">[139]APU!$U$132</definedName>
    <definedName name="DIRECTO10">[139]APU!$U$681</definedName>
    <definedName name="DIRECTO100">[139]APU!$U$6171</definedName>
    <definedName name="DIRECTO101">[139]APU!$U$6232</definedName>
    <definedName name="DIRECTO102">[139]APU!$U$6293</definedName>
    <definedName name="DIRECTO103">[139]APU!$U$6354</definedName>
    <definedName name="DIRECTO104">[139]APU!$U$6415</definedName>
    <definedName name="DIRECTO105">[139]APU!$U$6476</definedName>
    <definedName name="DIRECTO11">[139]APU!$U$742</definedName>
    <definedName name="DIRECTO12">[139]APU!$U$803</definedName>
    <definedName name="DIRECTO124">[139]APU!$U$7635</definedName>
    <definedName name="DIRECTO125">[139]APU!$U$7696</definedName>
    <definedName name="DIRECTO126">[139]APU!$U$7757</definedName>
    <definedName name="DIRECTO127">[139]APU!$U$7818</definedName>
    <definedName name="DIRECTO128">[139]APU!$U$7879</definedName>
    <definedName name="DIRECTO129">[139]APU!$U$7940</definedName>
    <definedName name="DIRECTO13">[139]APU!$U$864</definedName>
    <definedName name="DIRECTO130">[139]APU!$U$8001</definedName>
    <definedName name="DIRECTO131">[139]APU!$U$8062</definedName>
    <definedName name="DIRECTO132">[139]APU!$U$8123</definedName>
    <definedName name="DIRECTO133">[139]APU!$U$8184</definedName>
    <definedName name="DIRECTO134">[139]APU!$U$8245</definedName>
    <definedName name="DIRECTO14">[139]APU!$U$925</definedName>
    <definedName name="DIRECTO15">[139]APU!$U$986</definedName>
    <definedName name="DIRECTO16">[139]APU!$U$1047</definedName>
    <definedName name="DIRECTO17">[139]APU!$U$1108</definedName>
    <definedName name="DIRECTO18">[139]APU!$U$1169</definedName>
    <definedName name="DIRECTO2">[139]APU!$U$193</definedName>
    <definedName name="DIRECTO2.10">[139]APU!$U$14889</definedName>
    <definedName name="DIRECTO2.11">[139]APU!$U$14950</definedName>
    <definedName name="DIRECTO2.12">[139]APU!$U$15011</definedName>
    <definedName name="DIRECTO2.9">[139]APU!$U$11839</definedName>
    <definedName name="DIRECTO21">[139]APU!$U$1352</definedName>
    <definedName name="DIRECTO22">[139]APU!$U$1413</definedName>
    <definedName name="DIRECTO23">[139]APU!$U$1474</definedName>
    <definedName name="DIRECTO24">[139]APU!$U$1535</definedName>
    <definedName name="DIRECTO25">[139]APU!$U$1596</definedName>
    <definedName name="DIRECTO26">[139]APU!$U$1657</definedName>
    <definedName name="DIRECTO27">[139]APU!$U$1718</definedName>
    <definedName name="DIRECTO28">[139]APU!$U$1779</definedName>
    <definedName name="DIRECTO29">[139]APU!$U$1840</definedName>
    <definedName name="DIRECTO3">[139]APU!$U$254</definedName>
    <definedName name="DIRECTO3.15">[139]APU!$U$8667</definedName>
    <definedName name="DIRECTO3.16">[139]APU!$U$8728</definedName>
    <definedName name="DIRECTO3.17">[139]APU!$U$8789</definedName>
    <definedName name="DIRECTO3.18">[139]APU!$U$8850</definedName>
    <definedName name="DIRECTO3.19">[139]APU!$U$8911</definedName>
    <definedName name="DIRECTO3.20">[139]APU!$U$8972</definedName>
    <definedName name="DIRECTO3.21">[139]APU!$U$11961</definedName>
    <definedName name="DIRECTO3.22">[139]APU!$U$14523</definedName>
    <definedName name="DIRECTO3.23">[139]APU!$U$15133</definedName>
    <definedName name="DIRECTO3.24">[139]APU!$U$16292</definedName>
    <definedName name="DIRECTO3.25">[139]APU!$U$16353</definedName>
    <definedName name="DIRECTO3.26">[139]APU!$U$16414</definedName>
    <definedName name="DIRECTO3.27">[139]APU!$U$16475</definedName>
    <definedName name="DIRECTO3.28">[139]APU!$U$16536</definedName>
    <definedName name="DIRECTO30">[139]APU!$U$1901</definedName>
    <definedName name="DIRECTO31">[139]APU!$U$1962</definedName>
    <definedName name="DIRECTO32">[139]APU!$U$2023</definedName>
    <definedName name="DIRECTO33">[139]APU!$U$2084</definedName>
    <definedName name="DIRECTO34">[139]APU!$U$2145</definedName>
    <definedName name="DIRECTO35">[139]APU!$U$2206</definedName>
    <definedName name="DIRECTO36">[139]APU!$U$2267</definedName>
    <definedName name="DIRECTO368">[140]APU!$U$21411</definedName>
    <definedName name="DIRECTO369">[140]APU!$U$21469</definedName>
    <definedName name="DIRECTO37">[139]APU!$U$2328</definedName>
    <definedName name="DIRECTO370">[140]APU!$U$21527</definedName>
    <definedName name="DIRECTO371">[140]APU!$U$21585</definedName>
    <definedName name="DIRECTO372">[140]APU!$U$21643</definedName>
    <definedName name="DIRECTO373">[140]APU!$U$21701</definedName>
    <definedName name="DIRECTO374">[140]APU!$U$21759</definedName>
    <definedName name="DIRECTO375">[140]APU!$U$21817</definedName>
    <definedName name="DIRECTO376">[140]APU!$U$21875</definedName>
    <definedName name="DIRECTO377">[140]APU!$U$21933</definedName>
    <definedName name="DIRECTO378">[140]APU!$U$21991</definedName>
    <definedName name="DIRECTO379">[140]APU!$U$22049</definedName>
    <definedName name="DIRECTO38">[139]APU!$U$2389</definedName>
    <definedName name="DIRECTO380">[140]APU!$U$22107</definedName>
    <definedName name="DIRECTO39">[139]APU!$U$2450</definedName>
    <definedName name="DIRECTO4">[139]APU!$U$315</definedName>
    <definedName name="DIRECTO4.20">[139]APU!$U$9216</definedName>
    <definedName name="DIRECTO4.21">[139]APU!$U$9277</definedName>
    <definedName name="DIRECTO4.22">[139]APU!$U$9338</definedName>
    <definedName name="DIRECTO4.23">[139]APU!$U$9399</definedName>
    <definedName name="DIRECTO4.24">[139]APU!$U$9460</definedName>
    <definedName name="DIRECTO4.25">[139]APU!$U$9521</definedName>
    <definedName name="DIRECTO4.26">[139]APU!$U$9582</definedName>
    <definedName name="DIRECTO4.27">[139]APU!$U$9643</definedName>
    <definedName name="DIRECTO4.28">[139]APU!$U$9704</definedName>
    <definedName name="DIRECTO4.29">[139]APU!$U$9765</definedName>
    <definedName name="DIRECTO4.30">[139]APU!$U$9826</definedName>
    <definedName name="DIRECTO4.31">[139]APU!$U$9887</definedName>
    <definedName name="DIRECTO4.32">[139]APU!$U$9948</definedName>
    <definedName name="DIRECTO4.33">[139]APU!$U$10009</definedName>
    <definedName name="DIRECTO4.34">[139]APU!$U$10070</definedName>
    <definedName name="DIRECTO4.35">[139]APU!$U$11595</definedName>
    <definedName name="DIRECTO4.36">[139]APU!$U$11656</definedName>
    <definedName name="DIRECTO4.37">[139]APU!$U$15987</definedName>
    <definedName name="DIRECTO4.38">[139]APU!$U$15194</definedName>
    <definedName name="DIRECTO4.39">[139]APU!$U$14279</definedName>
    <definedName name="DIRECTO4.40">[139]APU!$U$14340</definedName>
    <definedName name="DIRECTO4.41">[139]APU!$U$14401</definedName>
    <definedName name="DIRECTO4.42">[139]APU!$U$14462</definedName>
    <definedName name="DIRECTO4.43">[139]APU!$U$14584</definedName>
    <definedName name="DIRECTO4.44">[139]APU!$U$16048</definedName>
    <definedName name="DIRECTO4.45">[139]APU!$U$16109</definedName>
    <definedName name="DIRECTO4.46">[139]APU!$U$14706</definedName>
    <definedName name="DIRECTO4.47">[139]APU!$U$15926</definedName>
    <definedName name="DIRECTO4.48">[139]APU!$U$16170</definedName>
    <definedName name="DIRECTO4.49">[139]APU!$U$16231</definedName>
    <definedName name="DIRECTO4.50">[139]APU!$U$16902</definedName>
    <definedName name="DIRECTO4.51">[139]APU!$U$17634</definedName>
    <definedName name="DIRECTO4.52">[139]APU!$U$17695</definedName>
    <definedName name="DIRECTO40">[139]APU!$U$2511</definedName>
    <definedName name="DIRECTO41">[139]APU!$U$2572</definedName>
    <definedName name="DIRECTO42">[139]APU!$U$2633</definedName>
    <definedName name="DIRECTO43">[139]APU!$U$2694</definedName>
    <definedName name="DIRECTO44">[139]APU!$U$2755</definedName>
    <definedName name="DIRECTO45">[139]APU!$U$2816</definedName>
    <definedName name="DIRECTO46">[139]APU!$U$2877</definedName>
    <definedName name="DIRECTO47">[139]APU!$U$2938</definedName>
    <definedName name="DIRECTO48">[139]APU!$U$2999</definedName>
    <definedName name="DIRECTO481">[140]APU!$U$22165</definedName>
    <definedName name="DIRECTO482">[140]APU!$U$22223</definedName>
    <definedName name="DIRECTO483">[140]APU!$U$22281</definedName>
    <definedName name="DIRECTO484">[140]APU!$U$22339</definedName>
    <definedName name="DIRECTO485">[140]APU!$U$22397</definedName>
    <definedName name="DIRECTO486">[140]APU!$U$22455</definedName>
    <definedName name="DIRECTO487">[140]APU!$U$22513</definedName>
    <definedName name="DIRECTO488">[140]APU!$U$22571</definedName>
    <definedName name="DIRECTO489">[140]APU!$U$22629</definedName>
    <definedName name="DIRECTO49">[139]APU!$U$3060</definedName>
    <definedName name="DIRECTO490">[140]APU!$U$22687</definedName>
    <definedName name="DIRECTO491">[140]APU!$U$22745</definedName>
    <definedName name="DIRECTO492">[140]APU!$U$22803</definedName>
    <definedName name="DIRECTO493">[140]APU!$U$22861</definedName>
    <definedName name="DIRECTO494">[140]APU!$U$22919</definedName>
    <definedName name="DIRECTO495">[140]APU!$U$22977</definedName>
    <definedName name="DIRECTO496">[140]APU!$U$23035</definedName>
    <definedName name="DIRECTO497">[140]APU!$U$23093</definedName>
    <definedName name="DIRECTO498">[140]APU!$U$23151</definedName>
    <definedName name="DIRECTO499">[140]APU!$U$23209</definedName>
    <definedName name="DIRECTO5">[139]APU!$U$376</definedName>
    <definedName name="DIRECTO5.100">[139]APU!$U$12449</definedName>
    <definedName name="DIRECTO5.101">[139]APU!$U$12510</definedName>
    <definedName name="DIRECTO5.104">[139]APU!$U$12571</definedName>
    <definedName name="DIRECTO5.105">[139]APU!$U$12632</definedName>
    <definedName name="DIRECTO5.106">[139]APU!$U$12693</definedName>
    <definedName name="DIRECTO5.107">[139]APU!$U$12754</definedName>
    <definedName name="DIRECTO5.108">[139]APU!$U$12815</definedName>
    <definedName name="DIRECTO5.109">[139]APU!$U$12876</definedName>
    <definedName name="DIRECTO5.111">[139]APU!$U$12937</definedName>
    <definedName name="DIRECTO5.112">[139]APU!$U$12998</definedName>
    <definedName name="DIRECTO5.113">[139]APU!$U$14767</definedName>
    <definedName name="DIRECTO5.114">[139]APU!$U$14828</definedName>
    <definedName name="DIRECTO5.115">[139]APU!$U$15072</definedName>
    <definedName name="DIRECTO5.53">[139]APU!$U$10131</definedName>
    <definedName name="DIRECTO5.54">[139]APU!$U$10192</definedName>
    <definedName name="DIRECTO5.55">[139]APU!$U$10253</definedName>
    <definedName name="DIRECTO5.56">[139]APU!$U$10314</definedName>
    <definedName name="DIRECTO5.57">[139]APU!$U$10375</definedName>
    <definedName name="DIRECTO5.58">[139]APU!$U$10436</definedName>
    <definedName name="DIRECTO5.59">[139]APU!$U$10497</definedName>
    <definedName name="DIRECTO5.60">[139]APU!$U$10558</definedName>
    <definedName name="DIRECTO5.61">[139]APU!$U$10619</definedName>
    <definedName name="DIRECTO5.62">[139]APU!$U$10680</definedName>
    <definedName name="DIRECTO5.63">[139]APU!$U$10741</definedName>
    <definedName name="DIRECTO5.64">[139]APU!$U$10802</definedName>
    <definedName name="DIRECTO5.65">[139]APU!$U$10863</definedName>
    <definedName name="DIRECTO5.66">[139]APU!$U$10924</definedName>
    <definedName name="DIRECTO5.67">[139]APU!$U$10985</definedName>
    <definedName name="DIRECTO5.68">[139]APU!$U$11046</definedName>
    <definedName name="DIRECTO5.69">[139]APU!$U$11107</definedName>
    <definedName name="DIRECTO5.70">[139]APU!$U$11168</definedName>
    <definedName name="DIRECTO5.71">[139]APU!$U$11229</definedName>
    <definedName name="DIRECTO5.72">[139]APU!$U$12022</definedName>
    <definedName name="DIRECTO5.73">[139]APU!$U$12083</definedName>
    <definedName name="DIRECTO5.74">[139]APU!$U$12144</definedName>
    <definedName name="DIRECTO5.77">[139]APU!$U$12205</definedName>
    <definedName name="DIRECTO5.78">[139]APU!$U$12327</definedName>
    <definedName name="DIRECTO5.79">[139]APU!$U$12388</definedName>
    <definedName name="DIRECTO5.80">[139]APU!$U$12266</definedName>
    <definedName name="DIRECTO5.82">[139]APU!$U$14035</definedName>
    <definedName name="DIRECTO5.83">[139]APU!$U$14096</definedName>
    <definedName name="DIRECTO5.84">[139]APU!$U$13364</definedName>
    <definedName name="DIRECTO5.85">[139]APU!$U$13425</definedName>
    <definedName name="DIRECTO5.86">[139]APU!$U$13486</definedName>
    <definedName name="DIRECTO5.87">[139]APU!$U$13547</definedName>
    <definedName name="DIRECTO5.88">[139]APU!$U$13608</definedName>
    <definedName name="DIRECTO5.89">[139]APU!$U$13669</definedName>
    <definedName name="DIRECTO5.90">[139]APU!$U$13730</definedName>
    <definedName name="DIRECTO5.91">[139]APU!$U$13791</definedName>
    <definedName name="DIRECTO5.92">[139]APU!$U$13852</definedName>
    <definedName name="DIRECTO5.93">[139]APU!$U$13913</definedName>
    <definedName name="DIRECTO5.94">[139]APU!$U$13974</definedName>
    <definedName name="DIRECTO5.95">[139]APU!$U$13059</definedName>
    <definedName name="DIRECTO5.96">[139]APU!$U$13120</definedName>
    <definedName name="DIRECTO5.97">[139]APU!$U$13181</definedName>
    <definedName name="DIRECTO5.98">[139]APU!$U$13242</definedName>
    <definedName name="DIRECTO5.99">[139]APU!$U$13303</definedName>
    <definedName name="DIRECTO50">[139]APU!$U$3121</definedName>
    <definedName name="DIRECTO500">[140]APU!$U$23267</definedName>
    <definedName name="DIRECTO501">[140]APU!$U$23325</definedName>
    <definedName name="DIRECTO502">[140]APU!$U$23383</definedName>
    <definedName name="DIRECTO503">[140]APU!$U$23441</definedName>
    <definedName name="DIRECTO504">[140]APU!$U$23499</definedName>
    <definedName name="DIRECTO505">[140]APU!$U$23557</definedName>
    <definedName name="DIRECTO506">[140]APU!$U$23615</definedName>
    <definedName name="DIRECTO507">[140]APU!$U$23673</definedName>
    <definedName name="DIRECTO508">[140]APU!$U$23731</definedName>
    <definedName name="DIRECTO509">[140]APU!$U$23789</definedName>
    <definedName name="DIRECTO51">[139]APU!$U$3182</definedName>
    <definedName name="DIRECTO510">[140]APU!$U$23847</definedName>
    <definedName name="DIRECTO511">[140]APU!$U$23905</definedName>
    <definedName name="DIRECTO512">[140]APU!$U$23963</definedName>
    <definedName name="DIRECTO513">[140]APU!$U$24021</definedName>
    <definedName name="DIRECTO514">[140]APU!$U$24079</definedName>
    <definedName name="DIRECTO515">[140]APU!$U$24137</definedName>
    <definedName name="DIRECTO516">[140]APU!$U$24195</definedName>
    <definedName name="DIRECTO517">[140]APU!$U$24253</definedName>
    <definedName name="DIRECTO518">[140]APU!$U$24311</definedName>
    <definedName name="DIRECTO519">[140]APU!$U$24369</definedName>
    <definedName name="DIRECTO52">[139]APU!$U$3243</definedName>
    <definedName name="DIRECTO520">[140]APU!$U$24427</definedName>
    <definedName name="DIRECTO521">[140]APU!$U$24485</definedName>
    <definedName name="DIRECTO522">[140]APU!$U$24543</definedName>
    <definedName name="DIRECTO523">[140]APU!$U$24601</definedName>
    <definedName name="DIRECTO524">[140]APU!$U$24659</definedName>
    <definedName name="DIRECTO525">[140]APU!$U$24717</definedName>
    <definedName name="DIRECTO526">[140]APU!$U$24775</definedName>
    <definedName name="DIRECTO527">[140]APU!$U$24833</definedName>
    <definedName name="DIRECTO528">[140]APU!$U$24891</definedName>
    <definedName name="DIRECTO529">[140]APU!$U$24949</definedName>
    <definedName name="DIRECTO53">[139]APU!$U$3304</definedName>
    <definedName name="DIRECTO530">[140]APU!$U$25007</definedName>
    <definedName name="DIRECTO531">[140]APU!$U$25065</definedName>
    <definedName name="DIRECTO532">[140]APU!$U$25123</definedName>
    <definedName name="DIRECTO533">[140]APU!$U$25181</definedName>
    <definedName name="DIRECTO534">[140]APU!$U$25239</definedName>
    <definedName name="DIRECTO535">[140]APU!$U$25297</definedName>
    <definedName name="DIRECTO536">[140]APU!$U$25355</definedName>
    <definedName name="DIRECTO537">[140]APU!$U$25413</definedName>
    <definedName name="DIRECTO538">[140]APU!$U$25471</definedName>
    <definedName name="DIRECTO539">[140]APU!$U$25529</definedName>
    <definedName name="DIRECTO54">[139]APU!$U$3365</definedName>
    <definedName name="DIRECTO540">[140]APU!$U$25587</definedName>
    <definedName name="DIRECTO541">[140]APU!$U$25645</definedName>
    <definedName name="DIRECTO542">[140]APU!$U$25703</definedName>
    <definedName name="DIRECTO543">[140]APU!$U$25761</definedName>
    <definedName name="DIRECTO544">[140]APU!$U$25819</definedName>
    <definedName name="DIRECTO545">[140]APU!$U$25877</definedName>
    <definedName name="DIRECTO546">[140]APU!$U$25935</definedName>
    <definedName name="DIRECTO547">[140]APU!$U$25993</definedName>
    <definedName name="DIRECTO548">[140]APU!$U$26051</definedName>
    <definedName name="DIRECTO549">[140]APU!$U$26109</definedName>
    <definedName name="DIRECTO55">[139]APU!$U$3426</definedName>
    <definedName name="DIRECTO550">[140]APU!$U$26167</definedName>
    <definedName name="DIRECTO551">[140]APU!$U$26225</definedName>
    <definedName name="DIRECTO552">[140]APU!$U$26283</definedName>
    <definedName name="DIRECTO553">[140]APU!$U$26341</definedName>
    <definedName name="DIRECTO554">[140]APU!$U$26399</definedName>
    <definedName name="DIRECTO555">[140]APU!$U$26457</definedName>
    <definedName name="directo556">[140]APU!$U$26515</definedName>
    <definedName name="DIRECTO557">[140]APU!$U$26573</definedName>
    <definedName name="DIRECTO558">[140]APU!$U$26631</definedName>
    <definedName name="DIRECTO559">[140]APU!$U$26689</definedName>
    <definedName name="DIRECTO56">[139]APU!$U$3487</definedName>
    <definedName name="DIRECTO560">[140]APU!$U$26747</definedName>
    <definedName name="DIRECTO561">[140]APU!$U$26805</definedName>
    <definedName name="DIRECTO562">[140]APU!$U$26863</definedName>
    <definedName name="directo563">[140]APU!$U$26921</definedName>
    <definedName name="DIRECTO57">[139]APU!$U$3548</definedName>
    <definedName name="DIRECTO58">[139]APU!$U$3609</definedName>
    <definedName name="DIRECTO59">[139]APU!$U$3670</definedName>
    <definedName name="DIRECTO6">[139]APU!$U$437</definedName>
    <definedName name="DIRECTO60">[139]APU!$U$3731</definedName>
    <definedName name="DIRECTO61">[139]APU!$U$3792</definedName>
    <definedName name="DIRECTO62">[139]APU!$U$3853</definedName>
    <definedName name="DIRECTO63">[139]APU!$U$3914</definedName>
    <definedName name="DIRECTO64">[139]APU!$U$3975</definedName>
    <definedName name="DIRECTO65">[139]APU!$U$4036</definedName>
    <definedName name="DIRECTO66">[139]APU!$U$4097</definedName>
    <definedName name="DIRECTO67">[139]APU!$U$4158</definedName>
    <definedName name="DIRECTO68">[139]APU!$U$4219</definedName>
    <definedName name="DIRECTO69">[139]APU!$U$4280</definedName>
    <definedName name="DIRECTO7">[139]APU!$U$498</definedName>
    <definedName name="DIRECTO7.12">[139]APU!$U$8305</definedName>
    <definedName name="DIRECTO7.13">[139]APU!$U$8366</definedName>
    <definedName name="DIRECTO7.14">[139]APU!$U$8427</definedName>
    <definedName name="DIRECTO7.15">[139]APU!$U$8488</definedName>
    <definedName name="DIRECTO7.16">[139]APU!$U$8606</definedName>
    <definedName name="DIRECTO7.17">[139]APU!$U$11290</definedName>
    <definedName name="DIRECTO7.18">[139]APU!$U$11351</definedName>
    <definedName name="DIRECTO7.19">[139]APU!$U$11412</definedName>
    <definedName name="DIRECTO7.20">[139]APU!$U$11473</definedName>
    <definedName name="DIRECTO7.21">[139]APU!$U$11534</definedName>
    <definedName name="DIRECTO7.22">[139]APU!$U$11717</definedName>
    <definedName name="DIRECTO7.23">[139]APU!$U$11778</definedName>
    <definedName name="DIRECTO7.24">[139]APU!$U$14645</definedName>
    <definedName name="DIRECTO7.25">[139]APU!$U$15255</definedName>
    <definedName name="DIRECTO7.26">[139]APU!$U$15316</definedName>
    <definedName name="DIRECTO7.27">[139]APU!$U$15377</definedName>
    <definedName name="DIRECTO7.28">[139]APU!$U$15438</definedName>
    <definedName name="DIRECTO7.29">[139]APU!$U$15499</definedName>
    <definedName name="DIRECTO7.30">[139]APU!$U$15560</definedName>
    <definedName name="DIRECTO7.31">[139]APU!$U$15621</definedName>
    <definedName name="DIRECTO7.32">[139]APU!$U$15682</definedName>
    <definedName name="DIRECTO7.33">[139]APU!$U$15743</definedName>
    <definedName name="DIRECTO7.34">[139]APU!$U$15804</definedName>
    <definedName name="DIRECTO7.35">[139]APU!$U$15865</definedName>
    <definedName name="DIRECTO7.36">[139]APU!$U$17085</definedName>
    <definedName name="DIRECTO7.37">[139]APU!$U$17268</definedName>
    <definedName name="DIRECTO7.38">[139]APU!$U$17207</definedName>
    <definedName name="DIRECTO7.39">[139]APU!$U$17390</definedName>
    <definedName name="DIRECTO7.40">[139]APU!$U$17451</definedName>
    <definedName name="DIRECTO7.41">[139]APU!$U$17512</definedName>
    <definedName name="DIRECTO7.42">[139]APU!$U$17146</definedName>
    <definedName name="DIRECTO7.43">[139]APU!$U$17573</definedName>
    <definedName name="DIRECTO7.44">[139]APU!$U$17329</definedName>
    <definedName name="DIRECTO70">[139]APU!$U$4341</definedName>
    <definedName name="DIRECTO71">[139]APU!$U$4402</definedName>
    <definedName name="DIRECTO72">[139]APU!$U$4463</definedName>
    <definedName name="DIRECTO73">[139]APU!$U$4524</definedName>
    <definedName name="DIRECTO74">[139]APU!$U$4585</definedName>
    <definedName name="DIRECTO75">[139]APU!$U$4646</definedName>
    <definedName name="DIRECTO76">[139]APU!$U$4707</definedName>
    <definedName name="DIRECTO77">[139]APU!$U$4768</definedName>
    <definedName name="DIRECTO78">[139]APU!$U$4829</definedName>
    <definedName name="DIRECTO79">[139]APU!$U$4890</definedName>
    <definedName name="DIRECTO8">[139]APU!$U$559</definedName>
    <definedName name="DIRECTO80">[139]APU!$U$4951</definedName>
    <definedName name="DIRECTO81">[139]APU!$U$5012</definedName>
    <definedName name="DIRECTO82">[139]APU!$U$5073</definedName>
    <definedName name="DIRECTO83">[139]APU!$U$5134</definedName>
    <definedName name="DIRECTO84">[139]APU!$U$5195</definedName>
    <definedName name="DIRECTO85">[139]APU!$U$5256</definedName>
    <definedName name="DIRECTO86">[139]APU!$U$5317</definedName>
    <definedName name="DIRECTO87">[139]APU!$U$5378</definedName>
    <definedName name="DIRECTO88">[139]APU!$U$5439</definedName>
    <definedName name="DIRECTO89">[139]APU!$U$5500</definedName>
    <definedName name="DIRECTO9">[139]APU!$U$620</definedName>
    <definedName name="DIRECTO9.1">[139]APU!$U$16597</definedName>
    <definedName name="DIRECTO9.2">[139]APU!$U$16658</definedName>
    <definedName name="DIRECTO9.3">[139]APU!$U$16719</definedName>
    <definedName name="DIRECTO9.4">[139]APU!$U$16780</definedName>
    <definedName name="DIRECTO9.5">[139]APU!$U$16841</definedName>
    <definedName name="DIRECTO90">[139]APU!$U$5561</definedName>
    <definedName name="DIRECTO91">[139]APU!$U$5622</definedName>
    <definedName name="DIRECTO92">[139]APU!$U$5683</definedName>
    <definedName name="DIRECTO93">[139]APU!$U$5744</definedName>
    <definedName name="DIRECTO94">[139]APU!$U$5805</definedName>
    <definedName name="DIRECTO95">[139]APU!$U$5866</definedName>
    <definedName name="DIRECTO96">[139]APU!$U$5927</definedName>
    <definedName name="DIRECTO97">[139]APU!$U$5988</definedName>
    <definedName name="DIRECTO98">[139]APU!$U$6049</definedName>
    <definedName name="DIRECTO99">[139]APU!$U$6110</definedName>
    <definedName name="DIST1">'[54]L. MAT.'!$F$47</definedName>
    <definedName name="DIST2">'[54]L. MAT.'!$F$48</definedName>
    <definedName name="DIST3">'[54]L. MAT.'!$F$49</definedName>
    <definedName name="DIST4">'[54]L. MAT.'!$F$50</definedName>
    <definedName name="DIST5">'[54]L. MAT.'!$F$51</definedName>
    <definedName name="DIST6">'[54]L. MAT.'!$F$52</definedName>
    <definedName name="DISTRIBUCION" localSheetId="6">'[38]PU (2)'!#REF!</definedName>
    <definedName name="DISTRIBUCION" localSheetId="7">'[38]PU (2)'!#REF!</definedName>
    <definedName name="DISTRIBUCION" localSheetId="10">'[38]PU (2)'!#REF!</definedName>
    <definedName name="DISTRIBUCION" localSheetId="18">'[38]PU (2)'!#REF!</definedName>
    <definedName name="DISTRIBUCION" localSheetId="19">'[38]PU (2)'!#REF!</definedName>
    <definedName name="DISTRIBUCION">'[38]PU (2)'!#REF!</definedName>
    <definedName name="distrital" localSheetId="6">#REF!</definedName>
    <definedName name="distrital" localSheetId="7">#REF!</definedName>
    <definedName name="distrital" localSheetId="10">#REF!</definedName>
    <definedName name="distrital" localSheetId="19">#REF!</definedName>
    <definedName name="distrital">#REF!</definedName>
    <definedName name="djdytj" localSheetId="10"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9" hidden="1">{"TAB1",#N/A,TRUE,"GENERAL";"TAB2",#N/A,TRUE,"GENERAL";"TAB3",#N/A,TRUE,"GENERAL";"TAB4",#N/A,TRUE,"GENERAL";"TAB5",#N/A,TRUE,"GENERAL"}</definedName>
    <definedName name="djdytj" hidden="1">{"TAB1",#N/A,TRUE,"GENERAL";"TAB2",#N/A,TRUE,"GENERAL";"TAB3",#N/A,TRUE,"GENERAL";"TAB4",#N/A,TRUE,"GENERAL";"TAB5",#N/A,TRUE,"GENERAL"}</definedName>
    <definedName name="DNS" localSheetId="6">#REF!</definedName>
    <definedName name="DNS" localSheetId="7">#REF!</definedName>
    <definedName name="DNS">#REF!</definedName>
    <definedName name="DOM160X20_S1" localSheetId="6">#REF!</definedName>
    <definedName name="DOM160X20_S1" localSheetId="7">#REF!</definedName>
    <definedName name="DOM160X20_S1" localSheetId="10">#REF!</definedName>
    <definedName name="DOM160X20_S1" localSheetId="19">#REF!</definedName>
    <definedName name="DOM160X20_S1">#REF!</definedName>
    <definedName name="DOM160X20_S2" localSheetId="6">#REF!</definedName>
    <definedName name="DOM160X20_S2" localSheetId="7">#REF!</definedName>
    <definedName name="DOM160X20_S2" localSheetId="10">#REF!</definedName>
    <definedName name="DOM160X20_S2" localSheetId="19">#REF!</definedName>
    <definedName name="DOM160X20_S2">#REF!</definedName>
    <definedName name="DOM160X20_S3" localSheetId="6">#REF!</definedName>
    <definedName name="DOM160X20_S3" localSheetId="7">#REF!</definedName>
    <definedName name="DOM160X20_S3" localSheetId="10">#REF!</definedName>
    <definedName name="DOM160X20_S3" localSheetId="19">#REF!</definedName>
    <definedName name="DOM160X20_S3">#REF!</definedName>
    <definedName name="DOM160X20_S4" localSheetId="6">#REF!</definedName>
    <definedName name="DOM160X20_S4" localSheetId="7">#REF!</definedName>
    <definedName name="DOM160X20_S4" localSheetId="10">#REF!</definedName>
    <definedName name="DOM160X20_S4" localSheetId="19">#REF!</definedName>
    <definedName name="DOM160X20_S4">#REF!</definedName>
    <definedName name="DOM160X20_S5" localSheetId="6">#REF!</definedName>
    <definedName name="DOM160X20_S5" localSheetId="7">#REF!</definedName>
    <definedName name="DOM160X20_S5" localSheetId="10">#REF!</definedName>
    <definedName name="DOM160X20_S5" localSheetId="19">#REF!</definedName>
    <definedName name="DOM160X20_S5">#REF!</definedName>
    <definedName name="DOM160X20_S6" localSheetId="6">#REF!</definedName>
    <definedName name="DOM160X20_S6" localSheetId="7">#REF!</definedName>
    <definedName name="DOM160X20_S6" localSheetId="10">#REF!</definedName>
    <definedName name="DOM160X20_S6" localSheetId="19">#REF!</definedName>
    <definedName name="DOM160X20_S6">#REF!</definedName>
    <definedName name="DOM160X32_S1" localSheetId="6">#REF!</definedName>
    <definedName name="DOM160X32_S1" localSheetId="7">#REF!</definedName>
    <definedName name="DOM160X32_S1" localSheetId="10">#REF!</definedName>
    <definedName name="DOM160X32_S1" localSheetId="19">#REF!</definedName>
    <definedName name="DOM160X32_S1">#REF!</definedName>
    <definedName name="DOM160X32_S2" localSheetId="6">#REF!</definedName>
    <definedName name="DOM160X32_S2" localSheetId="7">#REF!</definedName>
    <definedName name="DOM160X32_S2" localSheetId="10">#REF!</definedName>
    <definedName name="DOM160X32_S2" localSheetId="19">#REF!</definedName>
    <definedName name="DOM160X32_S2">#REF!</definedName>
    <definedName name="DOM160X32_S3" localSheetId="6">#REF!</definedName>
    <definedName name="DOM160X32_S3" localSheetId="7">#REF!</definedName>
    <definedName name="DOM160X32_S3" localSheetId="10">#REF!</definedName>
    <definedName name="DOM160X32_S3" localSheetId="19">#REF!</definedName>
    <definedName name="DOM160X32_S3">#REF!</definedName>
    <definedName name="DOM160X32_S4" localSheetId="6">#REF!</definedName>
    <definedName name="DOM160X32_S4" localSheetId="7">#REF!</definedName>
    <definedName name="DOM160X32_S4" localSheetId="10">#REF!</definedName>
    <definedName name="DOM160X32_S4" localSheetId="19">#REF!</definedName>
    <definedName name="DOM160X32_S4">#REF!</definedName>
    <definedName name="DOM160X32_S5" localSheetId="6">#REF!</definedName>
    <definedName name="DOM160X32_S5" localSheetId="7">#REF!</definedName>
    <definedName name="DOM160X32_S5" localSheetId="10">#REF!</definedName>
    <definedName name="DOM160X32_S5" localSheetId="19">#REF!</definedName>
    <definedName name="DOM160X32_S5">#REF!</definedName>
    <definedName name="DOM160X32_S6" localSheetId="6">#REF!</definedName>
    <definedName name="DOM160X32_S6" localSheetId="7">#REF!</definedName>
    <definedName name="DOM160X32_S6" localSheetId="10">#REF!</definedName>
    <definedName name="DOM160X32_S6" localSheetId="19">#REF!</definedName>
    <definedName name="DOM160X32_S6">#REF!</definedName>
    <definedName name="DOM200X20_S1" localSheetId="6">#REF!</definedName>
    <definedName name="DOM200X20_S1" localSheetId="7">#REF!</definedName>
    <definedName name="DOM200X20_S1" localSheetId="10">#REF!</definedName>
    <definedName name="DOM200X20_S1" localSheetId="19">#REF!</definedName>
    <definedName name="DOM200X20_S1">#REF!</definedName>
    <definedName name="DOM200X20_S2" localSheetId="6">#REF!</definedName>
    <definedName name="DOM200X20_S2" localSheetId="7">#REF!</definedName>
    <definedName name="DOM200X20_S2" localSheetId="10">#REF!</definedName>
    <definedName name="DOM200X20_S2" localSheetId="19">#REF!</definedName>
    <definedName name="DOM200X20_S2">#REF!</definedName>
    <definedName name="DOM200X20_S3" localSheetId="6">#REF!</definedName>
    <definedName name="DOM200X20_S3" localSheetId="7">#REF!</definedName>
    <definedName name="DOM200X20_S3" localSheetId="10">#REF!</definedName>
    <definedName name="DOM200X20_S3" localSheetId="19">#REF!</definedName>
    <definedName name="DOM200X20_S3">#REF!</definedName>
    <definedName name="DOM200X20_S4" localSheetId="6">#REF!</definedName>
    <definedName name="DOM200X20_S4" localSheetId="7">#REF!</definedName>
    <definedName name="DOM200X20_S4" localSheetId="10">#REF!</definedName>
    <definedName name="DOM200X20_S4" localSheetId="19">#REF!</definedName>
    <definedName name="DOM200X20_S4">#REF!</definedName>
    <definedName name="DOM200X20_S5" localSheetId="6">#REF!</definedName>
    <definedName name="DOM200X20_S5" localSheetId="7">#REF!</definedName>
    <definedName name="DOM200X20_S5" localSheetId="10">#REF!</definedName>
    <definedName name="DOM200X20_S5" localSheetId="19">#REF!</definedName>
    <definedName name="DOM200X20_S5">#REF!</definedName>
    <definedName name="DOM200X20_S6" localSheetId="6">#REF!</definedName>
    <definedName name="DOM200X20_S6" localSheetId="7">#REF!</definedName>
    <definedName name="DOM200X20_S6" localSheetId="10">#REF!</definedName>
    <definedName name="DOM200X20_S6" localSheetId="19">#REF!</definedName>
    <definedName name="DOM200X20_S6">#REF!</definedName>
    <definedName name="DOM200X32_S1" localSheetId="6">#REF!</definedName>
    <definedName name="DOM200X32_S1" localSheetId="7">#REF!</definedName>
    <definedName name="DOM200X32_S1" localSheetId="10">#REF!</definedName>
    <definedName name="DOM200X32_S1" localSheetId="19">#REF!</definedName>
    <definedName name="DOM200X32_S1">#REF!</definedName>
    <definedName name="DOM200X32_S2" localSheetId="6">#REF!</definedName>
    <definedName name="DOM200X32_S2" localSheetId="7">#REF!</definedName>
    <definedName name="DOM200X32_S2" localSheetId="10">#REF!</definedName>
    <definedName name="DOM200X32_S2" localSheetId="19">#REF!</definedName>
    <definedName name="DOM200X32_S2">#REF!</definedName>
    <definedName name="DOM200X32_S3" localSheetId="6">#REF!</definedName>
    <definedName name="DOM200X32_S3" localSheetId="7">#REF!</definedName>
    <definedName name="DOM200X32_S3" localSheetId="10">#REF!</definedName>
    <definedName name="DOM200X32_S3" localSheetId="19">#REF!</definedName>
    <definedName name="DOM200X32_S3">#REF!</definedName>
    <definedName name="DOM200X32_S4" localSheetId="6">#REF!</definedName>
    <definedName name="DOM200X32_S4" localSheetId="7">#REF!</definedName>
    <definedName name="DOM200X32_S4" localSheetId="10">#REF!</definedName>
    <definedName name="DOM200X32_S4" localSheetId="19">#REF!</definedName>
    <definedName name="DOM200X32_S4">#REF!</definedName>
    <definedName name="DOM200X32_S5" localSheetId="6">#REF!</definedName>
    <definedName name="DOM200X32_S5" localSheetId="7">#REF!</definedName>
    <definedName name="DOM200X32_S5" localSheetId="10">#REF!</definedName>
    <definedName name="DOM200X32_S5" localSheetId="19">#REF!</definedName>
    <definedName name="DOM200X32_S5">#REF!</definedName>
    <definedName name="DOM200X32_S6" localSheetId="6">#REF!</definedName>
    <definedName name="DOM200X32_S6" localSheetId="7">#REF!</definedName>
    <definedName name="DOM200X32_S6" localSheetId="10">#REF!</definedName>
    <definedName name="DOM200X32_S6" localSheetId="19">#REF!</definedName>
    <definedName name="DOM200X32_S6">#REF!</definedName>
    <definedName name="DOM90X20_S1" localSheetId="6">#REF!</definedName>
    <definedName name="DOM90X20_S1" localSheetId="7">#REF!</definedName>
    <definedName name="DOM90X20_S1" localSheetId="10">#REF!</definedName>
    <definedName name="DOM90X20_S1" localSheetId="19">#REF!</definedName>
    <definedName name="DOM90X20_S1">#REF!</definedName>
    <definedName name="DOM90X20_S2" localSheetId="6">#REF!</definedName>
    <definedName name="DOM90X20_S2" localSheetId="7">#REF!</definedName>
    <definedName name="DOM90X20_S2" localSheetId="10">#REF!</definedName>
    <definedName name="DOM90X20_S2" localSheetId="19">#REF!</definedName>
    <definedName name="DOM90X20_S2">#REF!</definedName>
    <definedName name="DOM90X20_S3" localSheetId="6">#REF!</definedName>
    <definedName name="DOM90X20_S3" localSheetId="7">#REF!</definedName>
    <definedName name="DOM90X20_S3" localSheetId="10">#REF!</definedName>
    <definedName name="DOM90X20_S3" localSheetId="19">#REF!</definedName>
    <definedName name="DOM90X20_S3">#REF!</definedName>
    <definedName name="DOM90X20_S4" localSheetId="6">#REF!</definedName>
    <definedName name="DOM90X20_S4" localSheetId="7">#REF!</definedName>
    <definedName name="DOM90X20_S4" localSheetId="10">#REF!</definedName>
    <definedName name="DOM90X20_S4" localSheetId="19">#REF!</definedName>
    <definedName name="DOM90X20_S4">#REF!</definedName>
    <definedName name="DOM90X20_S5" localSheetId="6">#REF!</definedName>
    <definedName name="DOM90X20_S5" localSheetId="7">#REF!</definedName>
    <definedName name="DOM90X20_S5" localSheetId="10">#REF!</definedName>
    <definedName name="DOM90X20_S5" localSheetId="19">#REF!</definedName>
    <definedName name="DOM90X20_S5">#REF!</definedName>
    <definedName name="DOM90X20_S6" localSheetId="6">#REF!</definedName>
    <definedName name="DOM90X20_S6" localSheetId="7">#REF!</definedName>
    <definedName name="DOM90X20_S6" localSheetId="10">#REF!</definedName>
    <definedName name="DOM90X20_S6" localSheetId="19">#REF!</definedName>
    <definedName name="DOM90X20_S6">#REF!</definedName>
    <definedName name="DOM90X32_S1" localSheetId="6">#REF!</definedName>
    <definedName name="DOM90X32_S1" localSheetId="7">#REF!</definedName>
    <definedName name="DOM90X32_S1" localSheetId="10">#REF!</definedName>
    <definedName name="DOM90X32_S1" localSheetId="19">#REF!</definedName>
    <definedName name="DOM90X32_S1">#REF!</definedName>
    <definedName name="DOM90X32_S2" localSheetId="6">#REF!</definedName>
    <definedName name="DOM90X32_S2" localSheetId="7">#REF!</definedName>
    <definedName name="DOM90X32_S2" localSheetId="10">#REF!</definedName>
    <definedName name="DOM90X32_S2" localSheetId="19">#REF!</definedName>
    <definedName name="DOM90X32_S2">#REF!</definedName>
    <definedName name="DOM90X32_S3" localSheetId="6">#REF!</definedName>
    <definedName name="DOM90X32_S3" localSheetId="7">#REF!</definedName>
    <definedName name="DOM90X32_S3" localSheetId="10">#REF!</definedName>
    <definedName name="DOM90X32_S3" localSheetId="19">#REF!</definedName>
    <definedName name="DOM90X32_S3">#REF!</definedName>
    <definedName name="DOM90X32_S4" localSheetId="6">#REF!</definedName>
    <definedName name="DOM90X32_S4" localSheetId="7">#REF!</definedName>
    <definedName name="DOM90X32_S4" localSheetId="10">#REF!</definedName>
    <definedName name="DOM90X32_S4" localSheetId="19">#REF!</definedName>
    <definedName name="DOM90X32_S4">#REF!</definedName>
    <definedName name="DOM90X32_S5" localSheetId="6">#REF!</definedName>
    <definedName name="DOM90X32_S5" localSheetId="7">#REF!</definedName>
    <definedName name="DOM90X32_S5" localSheetId="10">#REF!</definedName>
    <definedName name="DOM90X32_S5" localSheetId="19">#REF!</definedName>
    <definedName name="DOM90X32_S5">#REF!</definedName>
    <definedName name="DOM90X32_S6" localSheetId="6">#REF!</definedName>
    <definedName name="DOM90X32_S6" localSheetId="7">#REF!</definedName>
    <definedName name="DOM90X32_S6" localSheetId="10">#REF!</definedName>
    <definedName name="DOM90X32_S6" localSheetId="19">#REF!</definedName>
    <definedName name="DOM90X32_S6">#REF!</definedName>
    <definedName name="DOMESP90X63_S1" localSheetId="6">#REF!</definedName>
    <definedName name="DOMESP90X63_S1" localSheetId="7">#REF!</definedName>
    <definedName name="DOMESP90X63_S1" localSheetId="10">#REF!</definedName>
    <definedName name="DOMESP90X63_S1" localSheetId="19">#REF!</definedName>
    <definedName name="DOMESP90X63_S1">#REF!</definedName>
    <definedName name="DOMESP90X63_S2" localSheetId="6">#REF!</definedName>
    <definedName name="DOMESP90X63_S2" localSheetId="7">#REF!</definedName>
    <definedName name="DOMESP90X63_S2" localSheetId="10">#REF!</definedName>
    <definedName name="DOMESP90X63_S2" localSheetId="19">#REF!</definedName>
    <definedName name="DOMESP90X63_S2">#REF!</definedName>
    <definedName name="DOMESP90X63_S3" localSheetId="6">#REF!</definedName>
    <definedName name="DOMESP90X63_S3" localSheetId="7">#REF!</definedName>
    <definedName name="DOMESP90X63_S3" localSheetId="10">#REF!</definedName>
    <definedName name="DOMESP90X63_S3" localSheetId="19">#REF!</definedName>
    <definedName name="DOMESP90X63_S3">#REF!</definedName>
    <definedName name="DOMESP90X63_S4" localSheetId="6">#REF!</definedName>
    <definedName name="DOMESP90X63_S4" localSheetId="7">#REF!</definedName>
    <definedName name="DOMESP90X63_S4" localSheetId="10">#REF!</definedName>
    <definedName name="DOMESP90X63_S4" localSheetId="19">#REF!</definedName>
    <definedName name="DOMESP90X63_S4">#REF!</definedName>
    <definedName name="DOMESP90X63_S5" localSheetId="6">#REF!</definedName>
    <definedName name="DOMESP90X63_S5" localSheetId="7">#REF!</definedName>
    <definedName name="DOMESP90X63_S5" localSheetId="10">#REF!</definedName>
    <definedName name="DOMESP90X63_S5" localSheetId="19">#REF!</definedName>
    <definedName name="DOMESP90X63_S5">#REF!</definedName>
    <definedName name="DOMESP90X63_S6" localSheetId="6">#REF!</definedName>
    <definedName name="DOMESP90X63_S6" localSheetId="7">#REF!</definedName>
    <definedName name="DOMESP90X63_S6" localSheetId="10">#REF!</definedName>
    <definedName name="DOMESP90X63_S6" localSheetId="19">#REF!</definedName>
    <definedName name="DOMESP90X63_S6">#REF!</definedName>
    <definedName name="DOT" localSheetId="6">#REF!</definedName>
    <definedName name="DOT" localSheetId="7">#REF!</definedName>
    <definedName name="DOT">#REF!</definedName>
    <definedName name="dota" localSheetId="6">#REF!</definedName>
    <definedName name="dota" localSheetId="7">#REF!</definedName>
    <definedName name="dota">#REF!</definedName>
    <definedName name="Dp" localSheetId="6">#REF!</definedName>
    <definedName name="Dp" localSheetId="7">#REF!</definedName>
    <definedName name="Dp">#REF!</definedName>
    <definedName name="DR" localSheetId="6">#REF!</definedName>
    <definedName name="DR" localSheetId="7">#REF!</definedName>
    <definedName name="DR" localSheetId="19">#REF!</definedName>
    <definedName name="DR">#REF!</definedName>
    <definedName name="dry" localSheetId="10" hidden="1">{"via1",#N/A,TRUE,"general";"via2",#N/A,TRUE,"general";"via3",#N/A,TRUE,"general"}</definedName>
    <definedName name="dry" localSheetId="18"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9" hidden="1">{"via1",#N/A,TRUE,"general";"via2",#N/A,TRUE,"general";"via3",#N/A,TRUE,"general"}</definedName>
    <definedName name="dry" hidden="1">{"via1",#N/A,TRUE,"general";"via2",#N/A,TRUE,"general";"via3",#N/A,TRUE,"general"}</definedName>
    <definedName name="DS" localSheetId="6">'[97]A.P.U'!#REF!</definedName>
    <definedName name="DS" localSheetId="7">'[97]A.P.U'!#REF!</definedName>
    <definedName name="DS">'[97]A.P.U'!#REF!</definedName>
    <definedName name="DSAD" localSheetId="10" hidden="1">{"via1",#N/A,TRUE,"general";"via2",#N/A,TRUE,"general";"via3",#N/A,TRUE,"general"}</definedName>
    <definedName name="DSAD" localSheetId="18"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9"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9" hidden="1">{"TAB1",#N/A,TRUE,"GENERAL";"TAB2",#N/A,TRUE,"GENERAL";"TAB3",#N/A,TRUE,"GENERAL";"TAB4",#N/A,TRUE,"GENERAL";"TAB5",#N/A,TRUE,"GENERAL"}</definedName>
    <definedName name="dsadfp" hidden="1">{"TAB1",#N/A,TRUE,"GENERAL";"TAB2",#N/A,TRUE,"GENERAL";"TAB3",#N/A,TRUE,"GENERAL";"TAB4",#N/A,TRUE,"GENERAL";"TAB5",#N/A,TRUE,"GENERAL"}</definedName>
    <definedName name="Dsbcm">#N/A</definedName>
    <definedName name="DSD" localSheetId="10" hidden="1">{"via1",#N/A,TRUE,"general";"via2",#N/A,TRUE,"general";"via3",#N/A,TRUE,"general"}</definedName>
    <definedName name="DSD" localSheetId="18"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9"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9"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18"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9"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9"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18"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9"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9"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18"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9"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9"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9"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18"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9"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18"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9" hidden="1">{"via1",#N/A,TRUE,"general";"via2",#N/A,TRUE,"general";"via3",#N/A,TRUE,"general"}</definedName>
    <definedName name="dtrhj" hidden="1">{"via1",#N/A,TRUE,"general";"via2",#N/A,TRUE,"general";"via3",#N/A,TRUE,"general"}</definedName>
    <definedName name="duela_de_pandala" localSheetId="6">#REF!</definedName>
    <definedName name="duela_de_pandala" localSheetId="7">#REF!</definedName>
    <definedName name="duela_de_pandala" localSheetId="10">#REF!</definedName>
    <definedName name="duela_de_pandala" localSheetId="19">#REF!</definedName>
    <definedName name="duela_de_pandala">#REF!</definedName>
    <definedName name="Duitama" localSheetId="6">#REF!</definedName>
    <definedName name="Duitama" localSheetId="7">#REF!</definedName>
    <definedName name="Duitama" localSheetId="19">#REF!</definedName>
    <definedName name="Duitama">#REF!</definedName>
    <definedName name="dURACION">[119]Validaciones!$Y$3:$Y$10</definedName>
    <definedName name="DuracionMeses" localSheetId="6">#REF!</definedName>
    <definedName name="DuracionMeses" localSheetId="7">#REF!</definedName>
    <definedName name="DuracionMeses" localSheetId="19">#REF!</definedName>
    <definedName name="DuracionMeses">#REF!</definedName>
    <definedName name="DuracionSemanas" localSheetId="6">#REF!</definedName>
    <definedName name="DuracionSemanas" localSheetId="7">#REF!</definedName>
    <definedName name="DuracionSemanas" localSheetId="19">#REF!</definedName>
    <definedName name="DuracionSemanas">#REF!</definedName>
    <definedName name="dutr" localSheetId="6">#REF!</definedName>
    <definedName name="dutr" localSheetId="7">#REF!</definedName>
    <definedName name="dutr" localSheetId="19">#REF!</definedName>
    <definedName name="dutr">#REF!</definedName>
    <definedName name="Dv" localSheetId="6">#REF!</definedName>
    <definedName name="Dv" localSheetId="7">#REF!</definedName>
    <definedName name="Dv">#REF!</definedName>
    <definedName name="dxfgg" localSheetId="10" hidden="1">{"via1",#N/A,TRUE,"general";"via2",#N/A,TRUE,"general";"via3",#N/A,TRUE,"general"}</definedName>
    <definedName name="dxfgg" localSheetId="18"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9" hidden="1">{"via1",#N/A,TRUE,"general";"via2",#N/A,TRUE,"general";"via3",#N/A,TRUE,"general"}</definedName>
    <definedName name="dxfgg" hidden="1">{"via1",#N/A,TRUE,"general";"via2",#N/A,TRUE,"general";"via3",#N/A,TRUE,"general"}</definedName>
    <definedName name="e" localSheetId="6">#REF!</definedName>
    <definedName name="e" localSheetId="7">#REF!</definedName>
    <definedName name="e" localSheetId="10">#REF!</definedName>
    <definedName name="e" localSheetId="19">#REF!</definedName>
    <definedName name="e">#REF!</definedName>
    <definedName name="E101A">'[54]1.1'!$J$15</definedName>
    <definedName name="E1101A">'[54]PAGA-3,1,1'!$J$13</definedName>
    <definedName name="E201A">'[54]2.1'!$J$15</definedName>
    <definedName name="E202A">'[54]2.2'!$J$15</definedName>
    <definedName name="E301A">'[54]3.1'!$J$15</definedName>
    <definedName name="E302A">'[54]3.2'!$J$15</definedName>
    <definedName name="E303P">'[54]3.3.2 (P)'!$J$15</definedName>
    <definedName name="E303S">'[54]3.3.1 (S)'!$J$15</definedName>
    <definedName name="E304P">'[54]3.4.2 (P)'!$J$16</definedName>
    <definedName name="E304S">'[54]3.4.1 (S)'!$J$16</definedName>
    <definedName name="e3e33" localSheetId="10" hidden="1">{"via1",#N/A,TRUE,"general";"via2",#N/A,TRUE,"general";"via3",#N/A,TRUE,"general"}</definedName>
    <definedName name="e3e33" localSheetId="18"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9" hidden="1">{"via1",#N/A,TRUE,"general";"via2",#N/A,TRUE,"general";"via3",#N/A,TRUE,"general"}</definedName>
    <definedName name="e3e33" hidden="1">{"via1",#N/A,TRUE,"general";"via2",#N/A,TRUE,"general";"via3",#N/A,TRUE,"general"}</definedName>
    <definedName name="E401P">'[54]4.1.2 (P)'!$J$15</definedName>
    <definedName name="E401S">'[54]4.1.1 (S)'!$J$15</definedName>
    <definedName name="E501P">'[54]5.1.2 (P)'!$J$16</definedName>
    <definedName name="E501S">'[54]5.1.1 (S)'!$J$16</definedName>
    <definedName name="E601P">'[54]6.1.2 (P)'!$J$17</definedName>
    <definedName name="E601S">'[54]6.1.1 (S)'!$J$17</definedName>
    <definedName name="E602P">'[54]6.2.2 (P)'!$J$15</definedName>
    <definedName name="E602S">'[54]6.2.1 (S)'!$J$15</definedName>
    <definedName name="E603P">'[54]6.3.2 (P)'!$J$15</definedName>
    <definedName name="E603S">'[54]6.3.1 (S)'!$J$15</definedName>
    <definedName name="E604P" localSheetId="6">#REF!</definedName>
    <definedName name="E604P" localSheetId="7">#REF!</definedName>
    <definedName name="E604P" localSheetId="10">#REF!</definedName>
    <definedName name="E604P" localSheetId="19">#REF!</definedName>
    <definedName name="E604P">#REF!</definedName>
    <definedName name="E604S">'[54]6.4.1 (S)'!$J$15</definedName>
    <definedName name="E701P">'[54]7.1.2 (P)'!$J$14</definedName>
    <definedName name="E701S">'[54]7.1.1 (S)'!$J$14</definedName>
    <definedName name="E702A">'[54]7.2'!$J$15</definedName>
    <definedName name="E703P">'[54]7.3.2 (P)'!$J$15</definedName>
    <definedName name="E703S">'[54]7.3.1 (S)'!$J$15</definedName>
    <definedName name="E704P">'[54]7.4.2 (P)'!$J$15</definedName>
    <definedName name="E704S">'[54]7.4.1 (S)'!$J$15</definedName>
    <definedName name="E801A">'[54]8.1'!$J$15</definedName>
    <definedName name="E802P">'[54]8.2.2 (P)'!$J$13</definedName>
    <definedName name="E802S">'[54]8.2.1 (S)'!$J$13</definedName>
    <definedName name="eaeda" localSheetId="6">#REF!</definedName>
    <definedName name="eaeda" localSheetId="7">#REF!</definedName>
    <definedName name="eaeda">#REF!</definedName>
    <definedName name="edd" localSheetId="6">'[97]A.P.U'!#REF!</definedName>
    <definedName name="edd" localSheetId="7">'[97]A.P.U'!#REF!</definedName>
    <definedName name="edd" localSheetId="19">'[97]A.P.U'!#REF!</definedName>
    <definedName name="edd">'[97]A.P.U'!#REF!</definedName>
    <definedName name="EDEDWSWQA" localSheetId="10"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9"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18"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9" hidden="1">{"via1",#N/A,TRUE,"general";"via2",#N/A,TRUE,"general";"via3",#N/A,TRUE,"general"}</definedName>
    <definedName name="edgfhmn" hidden="1">{"via1",#N/A,TRUE,"general";"via2",#N/A,TRUE,"general";"via3",#N/A,TRUE,"general"}</definedName>
    <definedName name="edil" localSheetId="6">[64]lisprecios!#REF!</definedName>
    <definedName name="edil" localSheetId="7">[64]lisprecios!#REF!</definedName>
    <definedName name="edil">[64]lisprecios!#REF!</definedName>
    <definedName name="EE" localSheetId="10">[3]!ERR</definedName>
    <definedName name="EE">[3]!ERR</definedName>
    <definedName name="eea" localSheetId="6">#REF!</definedName>
    <definedName name="eea" localSheetId="7">#REF!</definedName>
    <definedName name="eea">#REF!</definedName>
    <definedName name="eeedfr" localSheetId="10"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9" hidden="1">{"TAB1",#N/A,TRUE,"GENERAL";"TAB2",#N/A,TRUE,"GENERAL";"TAB3",#N/A,TRUE,"GENERAL";"TAB4",#N/A,TRUE,"GENERAL";"TAB5",#N/A,TRUE,"GENERAL"}</definedName>
    <definedName name="eeedfr" hidden="1">{"TAB1",#N/A,TRUE,"GENERAL";"TAB2",#N/A,TRUE,"GENERAL";"TAB3",#N/A,TRUE,"GENERAL";"TAB4",#N/A,TRUE,"GENERAL";"TAB5",#N/A,TRUE,"GENERAL"}</definedName>
    <definedName name="EEEEEEE" localSheetId="6">#REF!</definedName>
    <definedName name="EEEEEEE" localSheetId="7">#REF!</definedName>
    <definedName name="EEEEEEE">#REF!</definedName>
    <definedName name="eeeeer" localSheetId="10"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9"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18"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9" hidden="1">{"via1",#N/A,TRUE,"general";"via2",#N/A,TRUE,"general";"via3",#N/A,TRUE,"general"}</definedName>
    <definedName name="eeerfd" hidden="1">{"via1",#N/A,TRUE,"general";"via2",#N/A,TRUE,"general";"via3",#N/A,TRUE,"general"}</definedName>
    <definedName name="EF">[141]AIU!$A$1:$IU$4</definedName>
    <definedName name="efef" localSheetId="10" hidden="1">{"TAB1",#N/A,TRUE,"GENERAL";"TAB2",#N/A,TRUE,"GENERAL";"TAB3",#N/A,TRUE,"GENERAL";"TAB4",#N/A,TRUE,"GENERAL";"TAB5",#N/A,TRUE,"GENERAL"}</definedName>
    <definedName name="efef" localSheetId="18"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9"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18"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9"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18"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9"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9" hidden="1">{"TAB1",#N/A,TRUE,"GENERAL";"TAB2",#N/A,TRUE,"GENERAL";"TAB3",#N/A,TRUE,"GENERAL";"TAB4",#N/A,TRUE,"GENERAL";"TAB5",#N/A,TRUE,"GENERAL"}</definedName>
    <definedName name="egtrgthrt" hidden="1">{"TAB1",#N/A,TRUE,"GENERAL";"TAB2",#N/A,TRUE,"GENERAL";"TAB3",#N/A,TRUE,"GENERAL";"TAB4",#N/A,TRUE,"GENERAL";"TAB5",#N/A,TRUE,"GENERAL"}</definedName>
    <definedName name="EHH">[54]EQU.!$B$12:$E$26</definedName>
    <definedName name="EHm">[54]EQU.!$B$7:$E$7</definedName>
    <definedName name="EHMES">[54]EQU.!$B$30:$E$32</definedName>
    <definedName name="EJE">'[68]CANT DE OBRA CORTIJO 29'!$E$6</definedName>
    <definedName name="EJEC" localSheetId="10">[39]PRESUPUESTO!$E$7</definedName>
    <definedName name="EJEC">[39]PRESUPUESTO!$E$7</definedName>
    <definedName name="ELB">[77]dts!$B$21</definedName>
    <definedName name="ELECTRICISTA">'[33]MANO DE OBRA'!$D$11</definedName>
    <definedName name="ELECTRICOS" comment="APUS ELECTRICOS">'[142]6_Apus_Electr'!$A$6:$V$921</definedName>
    <definedName name="ELECTROMAG" localSheetId="6">#REF!</definedName>
    <definedName name="ELECTROMAG" localSheetId="7">#REF!</definedName>
    <definedName name="ELECTROMAG">#REF!</definedName>
    <definedName name="ELTOTAL" localSheetId="6">#REF!</definedName>
    <definedName name="ELTOTAL" localSheetId="7">#REF!</definedName>
    <definedName name="ELTOTAL">#REF!</definedName>
    <definedName name="emanto">#N/A</definedName>
    <definedName name="eme" localSheetId="10">[3]!ERR</definedName>
    <definedName name="eme">[3]!ERR</definedName>
    <definedName name="EMPAQUE" localSheetId="18">#REF!</definedName>
    <definedName name="EMPAQUE">#N/A</definedName>
    <definedName name="ENBOQUILLADOR_PARA_CERAMICAS">'[33]LISTA DE MATERIALES'!$D$131</definedName>
    <definedName name="Enchapes" comment="11_Enchapess">'[142]11_Enchapes'!$A$9:$K$518</definedName>
    <definedName name="ENE" localSheetId="6">#REF!</definedName>
    <definedName name="ENE" localSheetId="7">#REF!</definedName>
    <definedName name="ENE" localSheetId="10">#REF!</definedName>
    <definedName name="ENE" localSheetId="19">#REF!</definedName>
    <definedName name="ENE">#REF!</definedName>
    <definedName name="Ensayos" localSheetId="6">#REF!</definedName>
    <definedName name="Ensayos" localSheetId="7">#REF!</definedName>
    <definedName name="Ensayos" localSheetId="19">#REF!</definedName>
    <definedName name="Ensayos">#REF!</definedName>
    <definedName name="ENT.A1" localSheetId="6">'[143]CANT.5921'!#REF!</definedName>
    <definedName name="ENT.A1" localSheetId="7">'[143]CANT.5921'!#REF!</definedName>
    <definedName name="ENT.A1">'[143]CANT.5921'!#REF!</definedName>
    <definedName name="ENT.ESP" localSheetId="6">'[143]CANT.5921'!#REF!</definedName>
    <definedName name="ENT.ESP" localSheetId="7">'[143]CANT.5921'!#REF!</definedName>
    <definedName name="ENT.ESP">'[143]CANT.5921'!#REF!</definedName>
    <definedName name="ENTIB" localSheetId="6">#REF!</definedName>
    <definedName name="ENTIB" localSheetId="7">#REF!</definedName>
    <definedName name="ENTIB" localSheetId="10">#REF!</definedName>
    <definedName name="ENTIB" localSheetId="19">#REF!</definedName>
    <definedName name="ENTIB">#REF!</definedName>
    <definedName name="ENTIBADO" localSheetId="6">[144]TUBERIA!#REF!</definedName>
    <definedName name="ENTIBADO" localSheetId="7">[144]TUBERIA!#REF!</definedName>
    <definedName name="ENTIBADO" localSheetId="10">[144]TUBERIA!#REF!</definedName>
    <definedName name="ENTIBADO" localSheetId="19">[144]TUBERIA!#REF!</definedName>
    <definedName name="ENTIBADO">[144]TUBERIA!#REF!</definedName>
    <definedName name="ENTIDAD">[77]dts!$B$5</definedName>
    <definedName name="ENTRADASP">#N/A</definedName>
    <definedName name="EQUI" localSheetId="10">[145]EQUIPO!$B$2:$B$36</definedName>
    <definedName name="EQUI" localSheetId="18">[146]EQUIPO!$B$2:$B$36</definedName>
    <definedName name="EQUI" localSheetId="19">[147]EQUIPO!$B$2:$B$36</definedName>
    <definedName name="EQUI">[148]EQUIPO!$B$2:$B$36</definedName>
    <definedName name="EQUIPO" localSheetId="10">#REF!</definedName>
    <definedName name="EQUIPO" localSheetId="18">#REF!</definedName>
    <definedName name="Equipo" localSheetId="19">[149]PRECIOS!$A$6:$A$38</definedName>
    <definedName name="EQUIPO" comment="EQUIPO Y TRANSPORTE">'[100]Equipo_Trans '!$A$1:$A$51</definedName>
    <definedName name="EQUIPO_1" localSheetId="10">[145]EQUIPO!$B$2:$D$36</definedName>
    <definedName name="EQUIPO_1" localSheetId="18">[146]EQUIPO!$B$2:$D$36</definedName>
    <definedName name="EQUIPO_1" localSheetId="19">[147]EQUIPO!$B$2:$D$36</definedName>
    <definedName name="EQUIPO_1">[148]EQUIPO!$B$2:$D$36</definedName>
    <definedName name="EQUIPO_4">NA()</definedName>
    <definedName name="EQUIPO_APU">[150]EQUIPO!$A$6:$G$46</definedName>
    <definedName name="EQUIPO_DE_SOLDADURA">[33]EQUIPO!$D$13</definedName>
    <definedName name="EQUIPO_DE_TOPOGRAFIA">[33]EQUIPO!$D$14</definedName>
    <definedName name="EQUIPOS" localSheetId="10">[48]Equipo!$A$16:$G$79</definedName>
    <definedName name="EQUIPOS" localSheetId="18">'[86]EQUIPOS INVIAS'!$A$5:$D$1000</definedName>
    <definedName name="Equipos" localSheetId="19">#N/A</definedName>
    <definedName name="EQUIPOS">[49]Equipo!$A$16:$G$79</definedName>
    <definedName name="EQUIPOTRANSP" comment="TRANSPORTE">'[151]Equipo_Trans '!$A$1:$F$53</definedName>
    <definedName name="eqw" localSheetId="10" hidden="1">{"via1",#N/A,TRUE,"general";"via2",#N/A,TRUE,"general";"via3",#N/A,TRUE,"general"}</definedName>
    <definedName name="eqw" localSheetId="18"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9" hidden="1">{"via1",#N/A,TRUE,"general";"via2",#N/A,TRUE,"general";"via3",#N/A,TRUE,"general"}</definedName>
    <definedName name="eqw" hidden="1">{"via1",#N/A,TRUE,"general";"via2",#N/A,TRUE,"general";"via3",#N/A,TRUE,"general"}</definedName>
    <definedName name="ER" localSheetId="6">#REF!</definedName>
    <definedName name="ER" localSheetId="7">#REF!</definedName>
    <definedName name="ER" localSheetId="10">#REF!</definedName>
    <definedName name="ER" localSheetId="19">#REF!</definedName>
    <definedName name="ER">#REF!</definedName>
    <definedName name="EREE" localSheetId="6">#REF!</definedName>
    <definedName name="EREE" localSheetId="7">#REF!</definedName>
    <definedName name="EREE" localSheetId="10">#REF!</definedName>
    <definedName name="EREE" localSheetId="19">#REF!</definedName>
    <definedName name="EREE">#REF!</definedName>
    <definedName name="erg" localSheetId="10" hidden="1">{"TAB1",#N/A,TRUE,"GENERAL";"TAB2",#N/A,TRUE,"GENERAL";"TAB3",#N/A,TRUE,"GENERAL";"TAB4",#N/A,TRUE,"GENERAL";"TAB5",#N/A,TRUE,"GENERAL"}</definedName>
    <definedName name="erg" localSheetId="18"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9"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18"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9"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18"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9"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18"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9"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9"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18"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9"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9"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18"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9"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9"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9"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18"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9"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9" hidden="1">{"TAB1",#N/A,TRUE,"GENERAL";"TAB2",#N/A,TRUE,"GENERAL";"TAB3",#N/A,TRUE,"GENERAL";"TAB4",#N/A,TRUE,"GENERAL";"TAB5",#N/A,TRUE,"GENERAL"}</definedName>
    <definedName name="erheyh" hidden="1">{"TAB1",#N/A,TRUE,"GENERAL";"TAB2",#N/A,TRUE,"GENERAL";"TAB3",#N/A,TRUE,"GENERAL";"TAB4",#N/A,TRUE,"GENERAL";"TAB5",#N/A,TRUE,"GENERAL"}</definedName>
    <definedName name="ERR" localSheetId="10">{"TAB1",#N/A,TRUE,"GENERAL";"TAB2",#N/A,TRUE,"GENERAL";"TAB3",#N/A,TRUE,"GENERAL";"TAB4",#N/A,TRUE,"GENERAL";"TAB5",#N/A,TRUE,"GENERAL"}</definedName>
    <definedName name="ERR" localSheetId="18">{"TAB1",#N/A,TRUE,"GENERAL";"TAB2",#N/A,TRUE,"GENERAL";"TAB3",#N/A,TRUE,"GENERAL";"TAB4",#N/A,TRUE,"GENERAL";"TAB5",#N/A,TRUE,"GENERAL"}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9">{"TAB1",#N/A,TRUE,"GENERAL";"TAB2",#N/A,TRUE,"GENERAL";"TAB3",#N/A,TRUE,"GENERAL";"TAB4",#N/A,TRUE,"GENERAL";"TAB5",#N/A,TRUE,"GENERAL"}</definedName>
    <definedName name="ERR">{"TAB1",#N/A,TRUE,"GENERAL";"TAB2",#N/A,TRUE,"GENERAL";"TAB3",#N/A,TRUE,"GENERAL";"TAB4",#N/A,TRUE,"GENERAL";"TAB5",#N/A,TRUE,"GENERAL"}</definedName>
    <definedName name="erra" localSheetId="6">#REF!</definedName>
    <definedName name="erra" localSheetId="7">#REF!</definedName>
    <definedName name="erra">#REF!</definedName>
    <definedName name="errr" localSheetId="6">#REF!</definedName>
    <definedName name="errr" localSheetId="7">#REF!</definedName>
    <definedName name="errr">#REF!</definedName>
    <definedName name="ert" localSheetId="10" hidden="1">{"via1",#N/A,TRUE,"general";"via2",#N/A,TRUE,"general";"via3",#N/A,TRUE,"general"}</definedName>
    <definedName name="ert" localSheetId="18"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9"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18"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9"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9"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18"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9"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9"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18"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9"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9"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18"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9"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18"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9"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9" hidden="1">{"TAB1",#N/A,TRUE,"GENERAL";"TAB2",#N/A,TRUE,"GENERAL";"TAB3",#N/A,TRUE,"GENERAL";"TAB4",#N/A,TRUE,"GENERAL";"TAB5",#N/A,TRUE,"GENERAL"}</definedName>
    <definedName name="ertwert" hidden="1">{"TAB1",#N/A,TRUE,"GENERAL";"TAB2",#N/A,TRUE,"GENERAL";"TAB3",#N/A,TRUE,"GENERAL";"TAB4",#N/A,TRUE,"GENERAL";"TAB5",#N/A,TRUE,"GENERAL"}</definedName>
    <definedName name="ERTYUIO45" localSheetId="6">#REF!</definedName>
    <definedName name="ERTYUIO45" localSheetId="7">#REF!</definedName>
    <definedName name="ERTYUIO45" localSheetId="10">#REF!</definedName>
    <definedName name="ERTYUIO45" localSheetId="19">#REF!</definedName>
    <definedName name="ERTYUIO45">#REF!</definedName>
    <definedName name="eru" localSheetId="10" hidden="1">{"TAB1",#N/A,TRUE,"GENERAL";"TAB2",#N/A,TRUE,"GENERAL";"TAB3",#N/A,TRUE,"GENERAL";"TAB4",#N/A,TRUE,"GENERAL";"TAB5",#N/A,TRUE,"GENERAL"}</definedName>
    <definedName name="eru" localSheetId="18"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9"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18"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9"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18"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9"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18"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9"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9" hidden="1">{"TAB1",#N/A,TRUE,"GENERAL";"TAB2",#N/A,TRUE,"GENERAL";"TAB3",#N/A,TRUE,"GENERAL";"TAB4",#N/A,TRUE,"GENERAL";"TAB5",#N/A,TRUE,"GENERAL"}</definedName>
    <definedName name="erwertd" hidden="1">{"TAB1",#N/A,TRUE,"GENERAL";"TAB2",#N/A,TRUE,"GENERAL";"TAB3",#N/A,TRUE,"GENERAL";"TAB4",#N/A,TRUE,"GENERAL";"TAB5",#N/A,TRUE,"GENERAL"}</definedName>
    <definedName name="erwin8888888" localSheetId="6">#REF!</definedName>
    <definedName name="erwin8888888" localSheetId="7">#REF!</definedName>
    <definedName name="erwin8888888">#REF!</definedName>
    <definedName name="erwr" localSheetId="10" hidden="1">{"TAB1",#N/A,TRUE,"GENERAL";"TAB2",#N/A,TRUE,"GENERAL";"TAB3",#N/A,TRUE,"GENERAL";"TAB4",#N/A,TRUE,"GENERAL";"TAB5",#N/A,TRUE,"GENERAL"}</definedName>
    <definedName name="erwr" localSheetId="18"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9"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18"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9"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18"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9"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18"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9"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9"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9"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9"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9"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18"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9"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18"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9"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18"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9" hidden="1">{"via1",#N/A,TRUE,"general";"via2",#N/A,TRUE,"general";"via3",#N/A,TRUE,"general"}</definedName>
    <definedName name="eryy" hidden="1">{"via1",#N/A,TRUE,"general";"via2",#N/A,TRUE,"general";"via3",#N/A,TRUE,"general"}</definedName>
    <definedName name="ES" localSheetId="6">'[85]CIRCUITOS CODENSA'!#REF!</definedName>
    <definedName name="ES" localSheetId="7">'[85]CIRCUITOS CODENSA'!#REF!</definedName>
    <definedName name="ES" localSheetId="10">'[85]CIRCUITOS CODENSA'!#REF!</definedName>
    <definedName name="ES" localSheetId="19">[3]!ERR</definedName>
    <definedName name="ES">'[85]CIRCUITOS CODENSA'!#REF!</definedName>
    <definedName name="ES1_1" localSheetId="6">#REF!</definedName>
    <definedName name="ES1_1" localSheetId="7">#REF!</definedName>
    <definedName name="ES1_1" localSheetId="10">#REF!</definedName>
    <definedName name="ES1_1" localSheetId="19">#REF!</definedName>
    <definedName name="ES1_1">#REF!</definedName>
    <definedName name="ES1_10" localSheetId="6">#REF!</definedName>
    <definedName name="ES1_10" localSheetId="7">#REF!</definedName>
    <definedName name="ES1_10" localSheetId="10">#REF!</definedName>
    <definedName name="ES1_10" localSheetId="19">#REF!</definedName>
    <definedName name="ES1_10">#REF!</definedName>
    <definedName name="ES1_11" localSheetId="6">#REF!</definedName>
    <definedName name="ES1_11" localSheetId="7">#REF!</definedName>
    <definedName name="ES1_11" localSheetId="10">#REF!</definedName>
    <definedName name="ES1_11" localSheetId="19">#REF!</definedName>
    <definedName name="ES1_11">#REF!</definedName>
    <definedName name="ES1_12" localSheetId="6">#REF!</definedName>
    <definedName name="ES1_12" localSheetId="7">#REF!</definedName>
    <definedName name="ES1_12" localSheetId="10">#REF!</definedName>
    <definedName name="ES1_12" localSheetId="19">#REF!</definedName>
    <definedName name="ES1_12">#REF!</definedName>
    <definedName name="ES1_13" localSheetId="6">#REF!</definedName>
    <definedName name="ES1_13" localSheetId="7">#REF!</definedName>
    <definedName name="ES1_13" localSheetId="10">#REF!</definedName>
    <definedName name="ES1_13" localSheetId="19">#REF!</definedName>
    <definedName name="ES1_13">#REF!</definedName>
    <definedName name="ES1_14" localSheetId="6">#REF!</definedName>
    <definedName name="ES1_14" localSheetId="7">#REF!</definedName>
    <definedName name="ES1_14" localSheetId="10">#REF!</definedName>
    <definedName name="ES1_14" localSheetId="19">#REF!</definedName>
    <definedName name="ES1_14">#REF!</definedName>
    <definedName name="ES1_15" localSheetId="6">#REF!</definedName>
    <definedName name="ES1_15" localSheetId="7">#REF!</definedName>
    <definedName name="ES1_15" localSheetId="10">#REF!</definedName>
    <definedName name="ES1_15" localSheetId="19">#REF!</definedName>
    <definedName name="ES1_15">#REF!</definedName>
    <definedName name="ES1_16" localSheetId="6">#REF!</definedName>
    <definedName name="ES1_16" localSheetId="7">#REF!</definedName>
    <definedName name="ES1_16" localSheetId="10">#REF!</definedName>
    <definedName name="ES1_16" localSheetId="19">#REF!</definedName>
    <definedName name="ES1_16">#REF!</definedName>
    <definedName name="ES1_17" localSheetId="6">#REF!</definedName>
    <definedName name="ES1_17" localSheetId="7">#REF!</definedName>
    <definedName name="ES1_17" localSheetId="10">#REF!</definedName>
    <definedName name="ES1_17" localSheetId="19">#REF!</definedName>
    <definedName name="ES1_17">#REF!</definedName>
    <definedName name="ES1_18" localSheetId="6">#REF!</definedName>
    <definedName name="ES1_18" localSheetId="7">#REF!</definedName>
    <definedName name="ES1_18" localSheetId="10">#REF!</definedName>
    <definedName name="ES1_18" localSheetId="19">#REF!</definedName>
    <definedName name="ES1_18">#REF!</definedName>
    <definedName name="ES1_19" localSheetId="6">#REF!</definedName>
    <definedName name="ES1_19" localSheetId="7">#REF!</definedName>
    <definedName name="ES1_19" localSheetId="10">#REF!</definedName>
    <definedName name="ES1_19" localSheetId="19">#REF!</definedName>
    <definedName name="ES1_19">#REF!</definedName>
    <definedName name="ES1_2" localSheetId="6">#REF!</definedName>
    <definedName name="ES1_2" localSheetId="7">#REF!</definedName>
    <definedName name="ES1_2" localSheetId="10">#REF!</definedName>
    <definedName name="ES1_2" localSheetId="19">#REF!</definedName>
    <definedName name="ES1_2">#REF!</definedName>
    <definedName name="ES1_20" localSheetId="6">#REF!</definedName>
    <definedName name="ES1_20" localSheetId="7">#REF!</definedName>
    <definedName name="ES1_20" localSheetId="10">#REF!</definedName>
    <definedName name="ES1_20" localSheetId="19">#REF!</definedName>
    <definedName name="ES1_20">#REF!</definedName>
    <definedName name="ES1_21" localSheetId="6">#REF!</definedName>
    <definedName name="ES1_21" localSheetId="7">#REF!</definedName>
    <definedName name="ES1_21" localSheetId="10">#REF!</definedName>
    <definedName name="ES1_21" localSheetId="19">#REF!</definedName>
    <definedName name="ES1_21">#REF!</definedName>
    <definedName name="ES1_22" localSheetId="6">#REF!</definedName>
    <definedName name="ES1_22" localSheetId="7">#REF!</definedName>
    <definedName name="ES1_22" localSheetId="10">#REF!</definedName>
    <definedName name="ES1_22" localSheetId="19">#REF!</definedName>
    <definedName name="ES1_22">#REF!</definedName>
    <definedName name="ES1_23" localSheetId="6">#REF!</definedName>
    <definedName name="ES1_23" localSheetId="7">#REF!</definedName>
    <definedName name="ES1_23" localSheetId="10">#REF!</definedName>
    <definedName name="ES1_23" localSheetId="19">#REF!</definedName>
    <definedName name="ES1_23">#REF!</definedName>
    <definedName name="ES1_24" localSheetId="6">#REF!</definedName>
    <definedName name="ES1_24" localSheetId="7">#REF!</definedName>
    <definedName name="ES1_24" localSheetId="10">#REF!</definedName>
    <definedName name="ES1_24" localSheetId="19">#REF!</definedName>
    <definedName name="ES1_24">#REF!</definedName>
    <definedName name="ES1_25" localSheetId="6">#REF!</definedName>
    <definedName name="ES1_25" localSheetId="7">#REF!</definedName>
    <definedName name="ES1_25" localSheetId="10">#REF!</definedName>
    <definedName name="ES1_25" localSheetId="19">#REF!</definedName>
    <definedName name="ES1_25">#REF!</definedName>
    <definedName name="ES1_26" localSheetId="6">#REF!</definedName>
    <definedName name="ES1_26" localSheetId="7">#REF!</definedName>
    <definedName name="ES1_26" localSheetId="10">#REF!</definedName>
    <definedName name="ES1_26" localSheetId="19">#REF!</definedName>
    <definedName name="ES1_26">#REF!</definedName>
    <definedName name="ES1_27" localSheetId="6">#REF!</definedName>
    <definedName name="ES1_27" localSheetId="7">#REF!</definedName>
    <definedName name="ES1_27" localSheetId="10">#REF!</definedName>
    <definedName name="ES1_27" localSheetId="19">#REF!</definedName>
    <definedName name="ES1_27">#REF!</definedName>
    <definedName name="ES1_28" localSheetId="6">#REF!</definedName>
    <definedName name="ES1_28" localSheetId="7">#REF!</definedName>
    <definedName name="ES1_28" localSheetId="10">#REF!</definedName>
    <definedName name="ES1_28" localSheetId="19">#REF!</definedName>
    <definedName name="ES1_28">#REF!</definedName>
    <definedName name="ES1_29" localSheetId="6">#REF!</definedName>
    <definedName name="ES1_29" localSheetId="7">#REF!</definedName>
    <definedName name="ES1_29" localSheetId="10">#REF!</definedName>
    <definedName name="ES1_29" localSheetId="19">#REF!</definedName>
    <definedName name="ES1_29">#REF!</definedName>
    <definedName name="ES1_3" localSheetId="6">#REF!</definedName>
    <definedName name="ES1_3" localSheetId="7">#REF!</definedName>
    <definedName name="ES1_3" localSheetId="10">#REF!</definedName>
    <definedName name="ES1_3" localSheetId="19">#REF!</definedName>
    <definedName name="ES1_3">#REF!</definedName>
    <definedName name="ES1_30" localSheetId="6">#REF!</definedName>
    <definedName name="ES1_30" localSheetId="7">#REF!</definedName>
    <definedName name="ES1_30" localSheetId="10">#REF!</definedName>
    <definedName name="ES1_30" localSheetId="19">#REF!</definedName>
    <definedName name="ES1_30">#REF!</definedName>
    <definedName name="ES1_31" localSheetId="6">#REF!</definedName>
    <definedName name="ES1_31" localSheetId="7">#REF!</definedName>
    <definedName name="ES1_31" localSheetId="10">#REF!</definedName>
    <definedName name="ES1_31" localSheetId="19">#REF!</definedName>
    <definedName name="ES1_31">#REF!</definedName>
    <definedName name="ES1_32" localSheetId="6">#REF!</definedName>
    <definedName name="ES1_32" localSheetId="7">#REF!</definedName>
    <definedName name="ES1_32" localSheetId="10">#REF!</definedName>
    <definedName name="ES1_32" localSheetId="19">#REF!</definedName>
    <definedName name="ES1_32">#REF!</definedName>
    <definedName name="ES1_33" localSheetId="6">#REF!</definedName>
    <definedName name="ES1_33" localSheetId="7">#REF!</definedName>
    <definedName name="ES1_33" localSheetId="10">#REF!</definedName>
    <definedName name="ES1_33" localSheetId="19">#REF!</definedName>
    <definedName name="ES1_33">#REF!</definedName>
    <definedName name="ES1_34" localSheetId="6">#REF!</definedName>
    <definedName name="ES1_34" localSheetId="7">#REF!</definedName>
    <definedName name="ES1_34" localSheetId="10">#REF!</definedName>
    <definedName name="ES1_34" localSheetId="19">#REF!</definedName>
    <definedName name="ES1_34">#REF!</definedName>
    <definedName name="ES1_35" localSheetId="6">#REF!</definedName>
    <definedName name="ES1_35" localSheetId="7">#REF!</definedName>
    <definedName name="ES1_35" localSheetId="10">#REF!</definedName>
    <definedName name="ES1_35" localSheetId="19">#REF!</definedName>
    <definedName name="ES1_35">#REF!</definedName>
    <definedName name="ES1_36" localSheetId="6">#REF!</definedName>
    <definedName name="ES1_36" localSheetId="7">#REF!</definedName>
    <definedName name="ES1_36" localSheetId="10">#REF!</definedName>
    <definedName name="ES1_36" localSheetId="19">#REF!</definedName>
    <definedName name="ES1_36">#REF!</definedName>
    <definedName name="ES1_37" localSheetId="6">#REF!</definedName>
    <definedName name="ES1_37" localSheetId="7">#REF!</definedName>
    <definedName name="ES1_37" localSheetId="10">#REF!</definedName>
    <definedName name="ES1_37" localSheetId="19">#REF!</definedName>
    <definedName name="ES1_37">#REF!</definedName>
    <definedName name="ES1_38" localSheetId="6">#REF!</definedName>
    <definedName name="ES1_38" localSheetId="7">#REF!</definedName>
    <definedName name="ES1_38" localSheetId="10">#REF!</definedName>
    <definedName name="ES1_38" localSheetId="19">#REF!</definedName>
    <definedName name="ES1_38">#REF!</definedName>
    <definedName name="ES1_39" localSheetId="6">#REF!</definedName>
    <definedName name="ES1_39" localSheetId="7">#REF!</definedName>
    <definedName name="ES1_39" localSheetId="10">#REF!</definedName>
    <definedName name="ES1_39" localSheetId="19">#REF!</definedName>
    <definedName name="ES1_39">#REF!</definedName>
    <definedName name="ES1_4" localSheetId="6">#REF!</definedName>
    <definedName name="ES1_4" localSheetId="7">#REF!</definedName>
    <definedName name="ES1_4" localSheetId="10">#REF!</definedName>
    <definedName name="ES1_4" localSheetId="19">#REF!</definedName>
    <definedName name="ES1_4">#REF!</definedName>
    <definedName name="ES1_40" localSheetId="6">#REF!</definedName>
    <definedName name="ES1_40" localSheetId="7">#REF!</definedName>
    <definedName name="ES1_40" localSheetId="10">#REF!</definedName>
    <definedName name="ES1_40" localSheetId="19">#REF!</definedName>
    <definedName name="ES1_40">#REF!</definedName>
    <definedName name="ES1_41" localSheetId="6">#REF!</definedName>
    <definedName name="ES1_41" localSheetId="7">#REF!</definedName>
    <definedName name="ES1_41" localSheetId="10">#REF!</definedName>
    <definedName name="ES1_41" localSheetId="19">#REF!</definedName>
    <definedName name="ES1_41">#REF!</definedName>
    <definedName name="ES1_42" localSheetId="6">#REF!</definedName>
    <definedName name="ES1_42" localSheetId="7">#REF!</definedName>
    <definedName name="ES1_42" localSheetId="10">#REF!</definedName>
    <definedName name="ES1_42" localSheetId="19">#REF!</definedName>
    <definedName name="ES1_42">#REF!</definedName>
    <definedName name="ES1_43" localSheetId="6">#REF!</definedName>
    <definedName name="ES1_43" localSheetId="7">#REF!</definedName>
    <definedName name="ES1_43" localSheetId="10">#REF!</definedName>
    <definedName name="ES1_43" localSheetId="19">#REF!</definedName>
    <definedName name="ES1_43">#REF!</definedName>
    <definedName name="ES1_5" localSheetId="6">#REF!</definedName>
    <definedName name="ES1_5" localSheetId="7">#REF!</definedName>
    <definedName name="ES1_5" localSheetId="10">#REF!</definedName>
    <definedName name="ES1_5" localSheetId="19">#REF!</definedName>
    <definedName name="ES1_5">#REF!</definedName>
    <definedName name="ES1_6" localSheetId="6">#REF!</definedName>
    <definedName name="ES1_6" localSheetId="7">#REF!</definedName>
    <definedName name="ES1_6" localSheetId="10">#REF!</definedName>
    <definedName name="ES1_6" localSheetId="19">#REF!</definedName>
    <definedName name="ES1_6">#REF!</definedName>
    <definedName name="ES1_7" localSheetId="6">#REF!</definedName>
    <definedName name="ES1_7" localSheetId="7">#REF!</definedName>
    <definedName name="ES1_7" localSheetId="10">#REF!</definedName>
    <definedName name="ES1_7" localSheetId="19">#REF!</definedName>
    <definedName name="ES1_7">#REF!</definedName>
    <definedName name="ES1_8" localSheetId="6">#REF!</definedName>
    <definedName name="ES1_8" localSheetId="7">#REF!</definedName>
    <definedName name="ES1_8" localSheetId="10">#REF!</definedName>
    <definedName name="ES1_8" localSheetId="19">#REF!</definedName>
    <definedName name="ES1_8">#REF!</definedName>
    <definedName name="ES1_9" localSheetId="6">#REF!</definedName>
    <definedName name="ES1_9" localSheetId="7">#REF!</definedName>
    <definedName name="ES1_9" localSheetId="10">#REF!</definedName>
    <definedName name="ES1_9" localSheetId="19">#REF!</definedName>
    <definedName name="ES1_9">#REF!</definedName>
    <definedName name="ES2_1" localSheetId="6">#REF!</definedName>
    <definedName name="ES2_1" localSheetId="7">#REF!</definedName>
    <definedName name="ES2_1" localSheetId="10">#REF!</definedName>
    <definedName name="ES2_1" localSheetId="19">#REF!</definedName>
    <definedName name="ES2_1">#REF!</definedName>
    <definedName name="ES2_10" localSheetId="6">#REF!</definedName>
    <definedName name="ES2_10" localSheetId="7">#REF!</definedName>
    <definedName name="ES2_10" localSheetId="10">#REF!</definedName>
    <definedName name="ES2_10" localSheetId="19">#REF!</definedName>
    <definedName name="ES2_10">#REF!</definedName>
    <definedName name="ES2_11" localSheetId="6">#REF!</definedName>
    <definedName name="ES2_11" localSheetId="7">#REF!</definedName>
    <definedName name="ES2_11" localSheetId="10">#REF!</definedName>
    <definedName name="ES2_11" localSheetId="19">#REF!</definedName>
    <definedName name="ES2_11">#REF!</definedName>
    <definedName name="ES2_12" localSheetId="6">#REF!</definedName>
    <definedName name="ES2_12" localSheetId="7">#REF!</definedName>
    <definedName name="ES2_12" localSheetId="10">#REF!</definedName>
    <definedName name="ES2_12" localSheetId="19">#REF!</definedName>
    <definedName name="ES2_12">#REF!</definedName>
    <definedName name="ES2_13" localSheetId="6">#REF!</definedName>
    <definedName name="ES2_13" localSheetId="7">#REF!</definedName>
    <definedName name="ES2_13" localSheetId="10">#REF!</definedName>
    <definedName name="ES2_13" localSheetId="19">#REF!</definedName>
    <definedName name="ES2_13">#REF!</definedName>
    <definedName name="ES2_14" localSheetId="6">#REF!</definedName>
    <definedName name="ES2_14" localSheetId="7">#REF!</definedName>
    <definedName name="ES2_14" localSheetId="10">#REF!</definedName>
    <definedName name="ES2_14" localSheetId="19">#REF!</definedName>
    <definedName name="ES2_14">#REF!</definedName>
    <definedName name="ES2_15" localSheetId="6">#REF!</definedName>
    <definedName name="ES2_15" localSheetId="7">#REF!</definedName>
    <definedName name="ES2_15" localSheetId="10">#REF!</definedName>
    <definedName name="ES2_15" localSheetId="19">#REF!</definedName>
    <definedName name="ES2_15">#REF!</definedName>
    <definedName name="ES2_16" localSheetId="6">#REF!</definedName>
    <definedName name="ES2_16" localSheetId="7">#REF!</definedName>
    <definedName name="ES2_16" localSheetId="10">#REF!</definedName>
    <definedName name="ES2_16" localSheetId="19">#REF!</definedName>
    <definedName name="ES2_16">#REF!</definedName>
    <definedName name="ES2_17" localSheetId="6">#REF!</definedName>
    <definedName name="ES2_17" localSheetId="7">#REF!</definedName>
    <definedName name="ES2_17" localSheetId="10">#REF!</definedName>
    <definedName name="ES2_17" localSheetId="19">#REF!</definedName>
    <definedName name="ES2_17">#REF!</definedName>
    <definedName name="ES2_18" localSheetId="6">#REF!</definedName>
    <definedName name="ES2_18" localSheetId="7">#REF!</definedName>
    <definedName name="ES2_18" localSheetId="10">#REF!</definedName>
    <definedName name="ES2_18" localSheetId="19">#REF!</definedName>
    <definedName name="ES2_18">#REF!</definedName>
    <definedName name="ES2_19" localSheetId="6">#REF!</definedName>
    <definedName name="ES2_19" localSheetId="7">#REF!</definedName>
    <definedName name="ES2_19" localSheetId="10">#REF!</definedName>
    <definedName name="ES2_19" localSheetId="19">#REF!</definedName>
    <definedName name="ES2_19">#REF!</definedName>
    <definedName name="ES2_2" localSheetId="6">#REF!</definedName>
    <definedName name="ES2_2" localSheetId="7">#REF!</definedName>
    <definedName name="ES2_2" localSheetId="10">#REF!</definedName>
    <definedName name="ES2_2" localSheetId="19">#REF!</definedName>
    <definedName name="ES2_2">#REF!</definedName>
    <definedName name="ES2_20" localSheetId="6">#REF!</definedName>
    <definedName name="ES2_20" localSheetId="7">#REF!</definedName>
    <definedName name="ES2_20" localSheetId="10">#REF!</definedName>
    <definedName name="ES2_20" localSheetId="19">#REF!</definedName>
    <definedName name="ES2_20">#REF!</definedName>
    <definedName name="ES2_21" localSheetId="6">#REF!</definedName>
    <definedName name="ES2_21" localSheetId="7">#REF!</definedName>
    <definedName name="ES2_21" localSheetId="10">#REF!</definedName>
    <definedName name="ES2_21" localSheetId="19">#REF!</definedName>
    <definedName name="ES2_21">#REF!</definedName>
    <definedName name="ES2_22" localSheetId="6">#REF!</definedName>
    <definedName name="ES2_22" localSheetId="7">#REF!</definedName>
    <definedName name="ES2_22" localSheetId="10">#REF!</definedName>
    <definedName name="ES2_22" localSheetId="19">#REF!</definedName>
    <definedName name="ES2_22">#REF!</definedName>
    <definedName name="ES2_23" localSheetId="6">#REF!</definedName>
    <definedName name="ES2_23" localSheetId="7">#REF!</definedName>
    <definedName name="ES2_23" localSheetId="10">#REF!</definedName>
    <definedName name="ES2_23" localSheetId="19">#REF!</definedName>
    <definedName name="ES2_23">#REF!</definedName>
    <definedName name="ES2_24" localSheetId="6">#REF!</definedName>
    <definedName name="ES2_24" localSheetId="7">#REF!</definedName>
    <definedName name="ES2_24" localSheetId="10">#REF!</definedName>
    <definedName name="ES2_24" localSheetId="19">#REF!</definedName>
    <definedName name="ES2_24">#REF!</definedName>
    <definedName name="ES2_25" localSheetId="6">#REF!</definedName>
    <definedName name="ES2_25" localSheetId="7">#REF!</definedName>
    <definedName name="ES2_25" localSheetId="10">#REF!</definedName>
    <definedName name="ES2_25" localSheetId="19">#REF!</definedName>
    <definedName name="ES2_25">#REF!</definedName>
    <definedName name="ES2_26" localSheetId="6">#REF!</definedName>
    <definedName name="ES2_26" localSheetId="7">#REF!</definedName>
    <definedName name="ES2_26" localSheetId="10">#REF!</definedName>
    <definedName name="ES2_26" localSheetId="19">#REF!</definedName>
    <definedName name="ES2_26">#REF!</definedName>
    <definedName name="ES2_27" localSheetId="6">#REF!</definedName>
    <definedName name="ES2_27" localSheetId="7">#REF!</definedName>
    <definedName name="ES2_27" localSheetId="10">#REF!</definedName>
    <definedName name="ES2_27" localSheetId="19">#REF!</definedName>
    <definedName name="ES2_27">#REF!</definedName>
    <definedName name="ES2_28" localSheetId="6">#REF!</definedName>
    <definedName name="ES2_28" localSheetId="7">#REF!</definedName>
    <definedName name="ES2_28" localSheetId="10">#REF!</definedName>
    <definedName name="ES2_28" localSheetId="19">#REF!</definedName>
    <definedName name="ES2_28">#REF!</definedName>
    <definedName name="ES2_29" localSheetId="6">#REF!</definedName>
    <definedName name="ES2_29" localSheetId="7">#REF!</definedName>
    <definedName name="ES2_29" localSheetId="10">#REF!</definedName>
    <definedName name="ES2_29" localSheetId="19">#REF!</definedName>
    <definedName name="ES2_29">#REF!</definedName>
    <definedName name="ES2_3" localSheetId="6">#REF!</definedName>
    <definedName name="ES2_3" localSheetId="7">#REF!</definedName>
    <definedName name="ES2_3" localSheetId="10">#REF!</definedName>
    <definedName name="ES2_3" localSheetId="19">#REF!</definedName>
    <definedName name="ES2_3">#REF!</definedName>
    <definedName name="ES2_30" localSheetId="6">#REF!</definedName>
    <definedName name="ES2_30" localSheetId="7">#REF!</definedName>
    <definedName name="ES2_30" localSheetId="10">#REF!</definedName>
    <definedName name="ES2_30" localSheetId="19">#REF!</definedName>
    <definedName name="ES2_30">#REF!</definedName>
    <definedName name="ES2_31" localSheetId="6">#REF!</definedName>
    <definedName name="ES2_31" localSheetId="7">#REF!</definedName>
    <definedName name="ES2_31" localSheetId="10">#REF!</definedName>
    <definedName name="ES2_31" localSheetId="19">#REF!</definedName>
    <definedName name="ES2_31">#REF!</definedName>
    <definedName name="ES2_32" localSheetId="6">#REF!</definedName>
    <definedName name="ES2_32" localSheetId="7">#REF!</definedName>
    <definedName name="ES2_32" localSheetId="10">#REF!</definedName>
    <definedName name="ES2_32" localSheetId="19">#REF!</definedName>
    <definedName name="ES2_32">#REF!</definedName>
    <definedName name="ES2_33" localSheetId="6">#REF!</definedName>
    <definedName name="ES2_33" localSheetId="7">#REF!</definedName>
    <definedName name="ES2_33" localSheetId="10">#REF!</definedName>
    <definedName name="ES2_33" localSheetId="19">#REF!</definedName>
    <definedName name="ES2_33">#REF!</definedName>
    <definedName name="ES2_34" localSheetId="6">#REF!</definedName>
    <definedName name="ES2_34" localSheetId="7">#REF!</definedName>
    <definedName name="ES2_34" localSheetId="10">#REF!</definedName>
    <definedName name="ES2_34" localSheetId="19">#REF!</definedName>
    <definedName name="ES2_34">#REF!</definedName>
    <definedName name="ES2_35" localSheetId="6">#REF!</definedName>
    <definedName name="ES2_35" localSheetId="7">#REF!</definedName>
    <definedName name="ES2_35" localSheetId="10">#REF!</definedName>
    <definedName name="ES2_35" localSheetId="19">#REF!</definedName>
    <definedName name="ES2_35">#REF!</definedName>
    <definedName name="ES2_36" localSheetId="6">#REF!</definedName>
    <definedName name="ES2_36" localSheetId="7">#REF!</definedName>
    <definedName name="ES2_36" localSheetId="10">#REF!</definedName>
    <definedName name="ES2_36" localSheetId="19">#REF!</definedName>
    <definedName name="ES2_36">#REF!</definedName>
    <definedName name="ES2_37" localSheetId="6">#REF!</definedName>
    <definedName name="ES2_37" localSheetId="7">#REF!</definedName>
    <definedName name="ES2_37" localSheetId="10">#REF!</definedName>
    <definedName name="ES2_37" localSheetId="19">#REF!</definedName>
    <definedName name="ES2_37">#REF!</definedName>
    <definedName name="ES2_38" localSheetId="6">#REF!</definedName>
    <definedName name="ES2_38" localSheetId="7">#REF!</definedName>
    <definedName name="ES2_38" localSheetId="10">#REF!</definedName>
    <definedName name="ES2_38" localSheetId="19">#REF!</definedName>
    <definedName name="ES2_38">#REF!</definedName>
    <definedName name="ES2_39" localSheetId="6">#REF!</definedName>
    <definedName name="ES2_39" localSheetId="7">#REF!</definedName>
    <definedName name="ES2_39" localSheetId="10">#REF!</definedName>
    <definedName name="ES2_39" localSheetId="19">#REF!</definedName>
    <definedName name="ES2_39">#REF!</definedName>
    <definedName name="ES2_4" localSheetId="6">#REF!</definedName>
    <definedName name="ES2_4" localSheetId="7">#REF!</definedName>
    <definedName name="ES2_4" localSheetId="10">#REF!</definedName>
    <definedName name="ES2_4" localSheetId="19">#REF!</definedName>
    <definedName name="ES2_4">#REF!</definedName>
    <definedName name="ES2_40" localSheetId="6">#REF!</definedName>
    <definedName name="ES2_40" localSheetId="7">#REF!</definedName>
    <definedName name="ES2_40" localSheetId="10">#REF!</definedName>
    <definedName name="ES2_40" localSheetId="19">#REF!</definedName>
    <definedName name="ES2_40">#REF!</definedName>
    <definedName name="ES2_41" localSheetId="6">#REF!</definedName>
    <definedName name="ES2_41" localSheetId="7">#REF!</definedName>
    <definedName name="ES2_41" localSheetId="10">#REF!</definedName>
    <definedName name="ES2_41" localSheetId="19">#REF!</definedName>
    <definedName name="ES2_41">#REF!</definedName>
    <definedName name="ES2_42" localSheetId="6">#REF!</definedName>
    <definedName name="ES2_42" localSheetId="7">#REF!</definedName>
    <definedName name="ES2_42" localSheetId="10">#REF!</definedName>
    <definedName name="ES2_42" localSheetId="19">#REF!</definedName>
    <definedName name="ES2_42">#REF!</definedName>
    <definedName name="ES2_43" localSheetId="6">#REF!</definedName>
    <definedName name="ES2_43" localSheetId="7">#REF!</definedName>
    <definedName name="ES2_43" localSheetId="10">#REF!</definedName>
    <definedName name="ES2_43" localSheetId="19">#REF!</definedName>
    <definedName name="ES2_43">#REF!</definedName>
    <definedName name="ES2_5" localSheetId="6">#REF!</definedName>
    <definedName name="ES2_5" localSheetId="7">#REF!</definedName>
    <definedName name="ES2_5" localSheetId="10">#REF!</definedName>
    <definedName name="ES2_5" localSheetId="19">#REF!</definedName>
    <definedName name="ES2_5">#REF!</definedName>
    <definedName name="ES2_6" localSheetId="6">#REF!</definedName>
    <definedName name="ES2_6" localSheetId="7">#REF!</definedName>
    <definedName name="ES2_6" localSheetId="10">#REF!</definedName>
    <definedName name="ES2_6" localSheetId="19">#REF!</definedName>
    <definedName name="ES2_6">#REF!</definedName>
    <definedName name="ES2_7" localSheetId="6">#REF!</definedName>
    <definedName name="ES2_7" localSheetId="7">#REF!</definedName>
    <definedName name="ES2_7" localSheetId="10">#REF!</definedName>
    <definedName name="ES2_7" localSheetId="19">#REF!</definedName>
    <definedName name="ES2_7">#REF!</definedName>
    <definedName name="ES2_8" localSheetId="6">#REF!</definedName>
    <definedName name="ES2_8" localSheetId="7">#REF!</definedName>
    <definedName name="ES2_8" localSheetId="10">#REF!</definedName>
    <definedName name="ES2_8" localSheetId="19">#REF!</definedName>
    <definedName name="ES2_8">#REF!</definedName>
    <definedName name="ES2_9" localSheetId="6">#REF!</definedName>
    <definedName name="ES2_9" localSheetId="7">#REF!</definedName>
    <definedName name="ES2_9" localSheetId="10">#REF!</definedName>
    <definedName name="ES2_9" localSheetId="19">#REF!</definedName>
    <definedName name="ES2_9">#REF!</definedName>
    <definedName name="ES3_1" localSheetId="6">#REF!</definedName>
    <definedName name="ES3_1" localSheetId="7">#REF!</definedName>
    <definedName name="ES3_1" localSheetId="10">#REF!</definedName>
    <definedName name="ES3_1" localSheetId="19">#REF!</definedName>
    <definedName name="ES3_1">#REF!</definedName>
    <definedName name="ES3_10" localSheetId="6">#REF!</definedName>
    <definedName name="ES3_10" localSheetId="7">#REF!</definedName>
    <definedName name="ES3_10" localSheetId="10">#REF!</definedName>
    <definedName name="ES3_10" localSheetId="19">#REF!</definedName>
    <definedName name="ES3_10">#REF!</definedName>
    <definedName name="ES3_11" localSheetId="6">#REF!</definedName>
    <definedName name="ES3_11" localSheetId="7">#REF!</definedName>
    <definedName name="ES3_11" localSheetId="10">#REF!</definedName>
    <definedName name="ES3_11" localSheetId="19">#REF!</definedName>
    <definedName name="ES3_11">#REF!</definedName>
    <definedName name="ES3_12" localSheetId="6">#REF!</definedName>
    <definedName name="ES3_12" localSheetId="7">#REF!</definedName>
    <definedName name="ES3_12" localSheetId="10">#REF!</definedName>
    <definedName name="ES3_12" localSheetId="19">#REF!</definedName>
    <definedName name="ES3_12">#REF!</definedName>
    <definedName name="ES3_13" localSheetId="6">#REF!</definedName>
    <definedName name="ES3_13" localSheetId="7">#REF!</definedName>
    <definedName name="ES3_13" localSheetId="10">#REF!</definedName>
    <definedName name="ES3_13" localSheetId="19">#REF!</definedName>
    <definedName name="ES3_13">#REF!</definedName>
    <definedName name="ES3_14" localSheetId="6">#REF!</definedName>
    <definedName name="ES3_14" localSheetId="7">#REF!</definedName>
    <definedName name="ES3_14" localSheetId="10">#REF!</definedName>
    <definedName name="ES3_14" localSheetId="19">#REF!</definedName>
    <definedName name="ES3_14">#REF!</definedName>
    <definedName name="ES3_15" localSheetId="6">#REF!</definedName>
    <definedName name="ES3_15" localSheetId="7">#REF!</definedName>
    <definedName name="ES3_15" localSheetId="10">#REF!</definedName>
    <definedName name="ES3_15" localSheetId="19">#REF!</definedName>
    <definedName name="ES3_15">#REF!</definedName>
    <definedName name="ES3_16" localSheetId="6">#REF!</definedName>
    <definedName name="ES3_16" localSheetId="7">#REF!</definedName>
    <definedName name="ES3_16" localSheetId="10">#REF!</definedName>
    <definedName name="ES3_16" localSheetId="19">#REF!</definedName>
    <definedName name="ES3_16">#REF!</definedName>
    <definedName name="ES3_17" localSheetId="6">#REF!</definedName>
    <definedName name="ES3_17" localSheetId="7">#REF!</definedName>
    <definedName name="ES3_17" localSheetId="10">#REF!</definedName>
    <definedName name="ES3_17" localSheetId="19">#REF!</definedName>
    <definedName name="ES3_17">#REF!</definedName>
    <definedName name="ES3_18" localSheetId="6">#REF!</definedName>
    <definedName name="ES3_18" localSheetId="7">#REF!</definedName>
    <definedName name="ES3_18" localSheetId="10">#REF!</definedName>
    <definedName name="ES3_18" localSheetId="19">#REF!</definedName>
    <definedName name="ES3_18">#REF!</definedName>
    <definedName name="ES3_19" localSheetId="6">#REF!</definedName>
    <definedName name="ES3_19" localSheetId="7">#REF!</definedName>
    <definedName name="ES3_19" localSheetId="10">#REF!</definedName>
    <definedName name="ES3_19" localSheetId="19">#REF!</definedName>
    <definedName name="ES3_19">#REF!</definedName>
    <definedName name="ES3_2" localSheetId="6">#REF!</definedName>
    <definedName name="ES3_2" localSheetId="7">#REF!</definedName>
    <definedName name="ES3_2" localSheetId="10">#REF!</definedName>
    <definedName name="ES3_2" localSheetId="19">#REF!</definedName>
    <definedName name="ES3_2">#REF!</definedName>
    <definedName name="ES3_20" localSheetId="6">#REF!</definedName>
    <definedName name="ES3_20" localSheetId="7">#REF!</definedName>
    <definedName name="ES3_20" localSheetId="10">#REF!</definedName>
    <definedName name="ES3_20" localSheetId="19">#REF!</definedName>
    <definedName name="ES3_20">#REF!</definedName>
    <definedName name="ES3_21" localSheetId="6">#REF!</definedName>
    <definedName name="ES3_21" localSheetId="7">#REF!</definedName>
    <definedName name="ES3_21" localSheetId="10">#REF!</definedName>
    <definedName name="ES3_21" localSheetId="19">#REF!</definedName>
    <definedName name="ES3_21">#REF!</definedName>
    <definedName name="ES3_22" localSheetId="6">#REF!</definedName>
    <definedName name="ES3_22" localSheetId="7">#REF!</definedName>
    <definedName name="ES3_22" localSheetId="10">#REF!</definedName>
    <definedName name="ES3_22" localSheetId="19">#REF!</definedName>
    <definedName name="ES3_22">#REF!</definedName>
    <definedName name="ES3_23" localSheetId="6">#REF!</definedName>
    <definedName name="ES3_23" localSheetId="7">#REF!</definedName>
    <definedName name="ES3_23" localSheetId="10">#REF!</definedName>
    <definedName name="ES3_23" localSheetId="19">#REF!</definedName>
    <definedName name="ES3_23">#REF!</definedName>
    <definedName name="ES3_24" localSheetId="6">#REF!</definedName>
    <definedName name="ES3_24" localSheetId="7">#REF!</definedName>
    <definedName name="ES3_24" localSheetId="10">#REF!</definedName>
    <definedName name="ES3_24" localSheetId="19">#REF!</definedName>
    <definedName name="ES3_24">#REF!</definedName>
    <definedName name="ES3_25" localSheetId="6">#REF!</definedName>
    <definedName name="ES3_25" localSheetId="7">#REF!</definedName>
    <definedName name="ES3_25" localSheetId="10">#REF!</definedName>
    <definedName name="ES3_25" localSheetId="19">#REF!</definedName>
    <definedName name="ES3_25">#REF!</definedName>
    <definedName name="ES3_26" localSheetId="6">#REF!</definedName>
    <definedName name="ES3_26" localSheetId="7">#REF!</definedName>
    <definedName name="ES3_26" localSheetId="10">#REF!</definedName>
    <definedName name="ES3_26" localSheetId="19">#REF!</definedName>
    <definedName name="ES3_26">#REF!</definedName>
    <definedName name="ES3_27" localSheetId="6">#REF!</definedName>
    <definedName name="ES3_27" localSheetId="7">#REF!</definedName>
    <definedName name="ES3_27" localSheetId="10">#REF!</definedName>
    <definedName name="ES3_27" localSheetId="19">#REF!</definedName>
    <definedName name="ES3_27">#REF!</definedName>
    <definedName name="ES3_28" localSheetId="6">#REF!</definedName>
    <definedName name="ES3_28" localSheetId="7">#REF!</definedName>
    <definedName name="ES3_28" localSheetId="10">#REF!</definedName>
    <definedName name="ES3_28" localSheetId="19">#REF!</definedName>
    <definedName name="ES3_28">#REF!</definedName>
    <definedName name="ES3_29" localSheetId="6">#REF!</definedName>
    <definedName name="ES3_29" localSheetId="7">#REF!</definedName>
    <definedName name="ES3_29" localSheetId="10">#REF!</definedName>
    <definedName name="ES3_29" localSheetId="19">#REF!</definedName>
    <definedName name="ES3_29">#REF!</definedName>
    <definedName name="ES3_3" localSheetId="6">#REF!</definedName>
    <definedName name="ES3_3" localSheetId="7">#REF!</definedName>
    <definedName name="ES3_3" localSheetId="10">#REF!</definedName>
    <definedName name="ES3_3" localSheetId="19">#REF!</definedName>
    <definedName name="ES3_3">#REF!</definedName>
    <definedName name="ES3_30" localSheetId="6">#REF!</definedName>
    <definedName name="ES3_30" localSheetId="7">#REF!</definedName>
    <definedName name="ES3_30" localSheetId="10">#REF!</definedName>
    <definedName name="ES3_30" localSheetId="19">#REF!</definedName>
    <definedName name="ES3_30">#REF!</definedName>
    <definedName name="ES3_31" localSheetId="6">#REF!</definedName>
    <definedName name="ES3_31" localSheetId="7">#REF!</definedName>
    <definedName name="ES3_31" localSheetId="10">#REF!</definedName>
    <definedName name="ES3_31" localSheetId="19">#REF!</definedName>
    <definedName name="ES3_31">#REF!</definedName>
    <definedName name="ES3_32" localSheetId="6">#REF!</definedName>
    <definedName name="ES3_32" localSheetId="7">#REF!</definedName>
    <definedName name="ES3_32" localSheetId="10">#REF!</definedName>
    <definedName name="ES3_32" localSheetId="19">#REF!</definedName>
    <definedName name="ES3_32">#REF!</definedName>
    <definedName name="ES3_33" localSheetId="6">#REF!</definedName>
    <definedName name="ES3_33" localSheetId="7">#REF!</definedName>
    <definedName name="ES3_33" localSheetId="10">#REF!</definedName>
    <definedName name="ES3_33" localSheetId="19">#REF!</definedName>
    <definedName name="ES3_33">#REF!</definedName>
    <definedName name="ES3_34" localSheetId="6">#REF!</definedName>
    <definedName name="ES3_34" localSheetId="7">#REF!</definedName>
    <definedName name="ES3_34" localSheetId="10">#REF!</definedName>
    <definedName name="ES3_34" localSheetId="19">#REF!</definedName>
    <definedName name="ES3_34">#REF!</definedName>
    <definedName name="ES3_35" localSheetId="6">#REF!</definedName>
    <definedName name="ES3_35" localSheetId="7">#REF!</definedName>
    <definedName name="ES3_35" localSheetId="10">#REF!</definedName>
    <definedName name="ES3_35" localSheetId="19">#REF!</definedName>
    <definedName name="ES3_35">#REF!</definedName>
    <definedName name="ES3_36" localSheetId="6">#REF!</definedName>
    <definedName name="ES3_36" localSheetId="7">#REF!</definedName>
    <definedName name="ES3_36" localSheetId="10">#REF!</definedName>
    <definedName name="ES3_36" localSheetId="19">#REF!</definedName>
    <definedName name="ES3_36">#REF!</definedName>
    <definedName name="ES3_37" localSheetId="6">#REF!</definedName>
    <definedName name="ES3_37" localSheetId="7">#REF!</definedName>
    <definedName name="ES3_37" localSheetId="10">#REF!</definedName>
    <definedName name="ES3_37" localSheetId="19">#REF!</definedName>
    <definedName name="ES3_37">#REF!</definedName>
    <definedName name="ES3_38" localSheetId="6">#REF!</definedName>
    <definedName name="ES3_38" localSheetId="7">#REF!</definedName>
    <definedName name="ES3_38" localSheetId="10">#REF!</definedName>
    <definedName name="ES3_38" localSheetId="19">#REF!</definedName>
    <definedName name="ES3_38">#REF!</definedName>
    <definedName name="ES3_39" localSheetId="6">#REF!</definedName>
    <definedName name="ES3_39" localSheetId="7">#REF!</definedName>
    <definedName name="ES3_39" localSheetId="10">#REF!</definedName>
    <definedName name="ES3_39" localSheetId="19">#REF!</definedName>
    <definedName name="ES3_39">#REF!</definedName>
    <definedName name="ES3_4" localSheetId="6">#REF!</definedName>
    <definedName name="ES3_4" localSheetId="7">#REF!</definedName>
    <definedName name="ES3_4" localSheetId="10">#REF!</definedName>
    <definedName name="ES3_4" localSheetId="19">#REF!</definedName>
    <definedName name="ES3_4">#REF!</definedName>
    <definedName name="ES3_40" localSheetId="6">#REF!</definedName>
    <definedName name="ES3_40" localSheetId="7">#REF!</definedName>
    <definedName name="ES3_40" localSheetId="10">#REF!</definedName>
    <definedName name="ES3_40" localSheetId="19">#REF!</definedName>
    <definedName name="ES3_40">#REF!</definedName>
    <definedName name="ES3_41" localSheetId="6">#REF!</definedName>
    <definedName name="ES3_41" localSheetId="7">#REF!</definedName>
    <definedName name="ES3_41" localSheetId="10">#REF!</definedName>
    <definedName name="ES3_41" localSheetId="19">#REF!</definedName>
    <definedName name="ES3_41">#REF!</definedName>
    <definedName name="ES3_42" localSheetId="6">#REF!</definedName>
    <definedName name="ES3_42" localSheetId="7">#REF!</definedName>
    <definedName name="ES3_42" localSheetId="10">#REF!</definedName>
    <definedName name="ES3_42" localSheetId="19">#REF!</definedName>
    <definedName name="ES3_42">#REF!</definedName>
    <definedName name="ES3_43" localSheetId="6">#REF!</definedName>
    <definedName name="ES3_43" localSheetId="7">#REF!</definedName>
    <definedName name="ES3_43" localSheetId="10">#REF!</definedName>
    <definedName name="ES3_43" localSheetId="19">#REF!</definedName>
    <definedName name="ES3_43">#REF!</definedName>
    <definedName name="ES3_5" localSheetId="6">#REF!</definedName>
    <definedName name="ES3_5" localSheetId="7">#REF!</definedName>
    <definedName name="ES3_5" localSheetId="10">#REF!</definedName>
    <definedName name="ES3_5" localSheetId="19">#REF!</definedName>
    <definedName name="ES3_5">#REF!</definedName>
    <definedName name="ES3_6" localSheetId="6">#REF!</definedName>
    <definedName name="ES3_6" localSheetId="7">#REF!</definedName>
    <definedName name="ES3_6" localSheetId="10">#REF!</definedName>
    <definedName name="ES3_6" localSheetId="19">#REF!</definedName>
    <definedName name="ES3_6">#REF!</definedName>
    <definedName name="ES3_7" localSheetId="6">#REF!</definedName>
    <definedName name="ES3_7" localSheetId="7">#REF!</definedName>
    <definedName name="ES3_7" localSheetId="10">#REF!</definedName>
    <definedName name="ES3_7" localSheetId="19">#REF!</definedName>
    <definedName name="ES3_7">#REF!</definedName>
    <definedName name="ES3_8" localSheetId="6">#REF!</definedName>
    <definedName name="ES3_8" localSheetId="7">#REF!</definedName>
    <definedName name="ES3_8" localSheetId="10">#REF!</definedName>
    <definedName name="ES3_8" localSheetId="19">#REF!</definedName>
    <definedName name="ES3_8">#REF!</definedName>
    <definedName name="ES3_9" localSheetId="6">#REF!</definedName>
    <definedName name="ES3_9" localSheetId="7">#REF!</definedName>
    <definedName name="ES3_9" localSheetId="10">#REF!</definedName>
    <definedName name="ES3_9" localSheetId="19">#REF!</definedName>
    <definedName name="ES3_9">#REF!</definedName>
    <definedName name="ES4_1" localSheetId="6">#REF!</definedName>
    <definedName name="ES4_1" localSheetId="7">#REF!</definedName>
    <definedName name="ES4_1" localSheetId="10">#REF!</definedName>
    <definedName name="ES4_1" localSheetId="19">#REF!</definedName>
    <definedName name="ES4_1">#REF!</definedName>
    <definedName name="ES4_10" localSheetId="6">#REF!</definedName>
    <definedName name="ES4_10" localSheetId="7">#REF!</definedName>
    <definedName name="ES4_10" localSheetId="10">#REF!</definedName>
    <definedName name="ES4_10" localSheetId="19">#REF!</definedName>
    <definedName name="ES4_10">#REF!</definedName>
    <definedName name="ES4_11" localSheetId="6">#REF!</definedName>
    <definedName name="ES4_11" localSheetId="7">#REF!</definedName>
    <definedName name="ES4_11" localSheetId="10">#REF!</definedName>
    <definedName name="ES4_11" localSheetId="19">#REF!</definedName>
    <definedName name="ES4_11">#REF!</definedName>
    <definedName name="ES4_12" localSheetId="6">#REF!</definedName>
    <definedName name="ES4_12" localSheetId="7">#REF!</definedName>
    <definedName name="ES4_12" localSheetId="10">#REF!</definedName>
    <definedName name="ES4_12" localSheetId="19">#REF!</definedName>
    <definedName name="ES4_12">#REF!</definedName>
    <definedName name="ES4_13" localSheetId="6">#REF!</definedName>
    <definedName name="ES4_13" localSheetId="7">#REF!</definedName>
    <definedName name="ES4_13" localSheetId="10">#REF!</definedName>
    <definedName name="ES4_13" localSheetId="19">#REF!</definedName>
    <definedName name="ES4_13">#REF!</definedName>
    <definedName name="ES4_14" localSheetId="6">#REF!</definedName>
    <definedName name="ES4_14" localSheetId="7">#REF!</definedName>
    <definedName name="ES4_14" localSheetId="10">#REF!</definedName>
    <definedName name="ES4_14" localSheetId="19">#REF!</definedName>
    <definedName name="ES4_14">#REF!</definedName>
    <definedName name="ES4_15" localSheetId="6">#REF!</definedName>
    <definedName name="ES4_15" localSheetId="7">#REF!</definedName>
    <definedName name="ES4_15" localSheetId="10">#REF!</definedName>
    <definedName name="ES4_15" localSheetId="19">#REF!</definedName>
    <definedName name="ES4_15">#REF!</definedName>
    <definedName name="ES4_16" localSheetId="6">#REF!</definedName>
    <definedName name="ES4_16" localSheetId="7">#REF!</definedName>
    <definedName name="ES4_16" localSheetId="10">#REF!</definedName>
    <definedName name="ES4_16" localSheetId="19">#REF!</definedName>
    <definedName name="ES4_16">#REF!</definedName>
    <definedName name="ES4_17" localSheetId="6">#REF!</definedName>
    <definedName name="ES4_17" localSheetId="7">#REF!</definedName>
    <definedName name="ES4_17" localSheetId="10">#REF!</definedName>
    <definedName name="ES4_17" localSheetId="19">#REF!</definedName>
    <definedName name="ES4_17">#REF!</definedName>
    <definedName name="ES4_18" localSheetId="6">#REF!</definedName>
    <definedName name="ES4_18" localSheetId="7">#REF!</definedName>
    <definedName name="ES4_18" localSheetId="10">#REF!</definedName>
    <definedName name="ES4_18" localSheetId="19">#REF!</definedName>
    <definedName name="ES4_18">#REF!</definedName>
    <definedName name="ES4_19" localSheetId="6">#REF!</definedName>
    <definedName name="ES4_19" localSheetId="7">#REF!</definedName>
    <definedName name="ES4_19" localSheetId="10">#REF!</definedName>
    <definedName name="ES4_19" localSheetId="19">#REF!</definedName>
    <definedName name="ES4_19">#REF!</definedName>
    <definedName name="ES4_2" localSheetId="6">#REF!</definedName>
    <definedName name="ES4_2" localSheetId="7">#REF!</definedName>
    <definedName name="ES4_2" localSheetId="10">#REF!</definedName>
    <definedName name="ES4_2" localSheetId="19">#REF!</definedName>
    <definedName name="ES4_2">#REF!</definedName>
    <definedName name="ES4_20" localSheetId="6">#REF!</definedName>
    <definedName name="ES4_20" localSheetId="7">#REF!</definedName>
    <definedName name="ES4_20" localSheetId="10">#REF!</definedName>
    <definedName name="ES4_20" localSheetId="19">#REF!</definedName>
    <definedName name="ES4_20">#REF!</definedName>
    <definedName name="ES4_21" localSheetId="6">#REF!</definedName>
    <definedName name="ES4_21" localSheetId="7">#REF!</definedName>
    <definedName name="ES4_21" localSheetId="10">#REF!</definedName>
    <definedName name="ES4_21" localSheetId="19">#REF!</definedName>
    <definedName name="ES4_21">#REF!</definedName>
    <definedName name="ES4_22" localSheetId="6">#REF!</definedName>
    <definedName name="ES4_22" localSheetId="7">#REF!</definedName>
    <definedName name="ES4_22" localSheetId="10">#REF!</definedName>
    <definedName name="ES4_22" localSheetId="19">#REF!</definedName>
    <definedName name="ES4_22">#REF!</definedName>
    <definedName name="ES4_23" localSheetId="6">#REF!</definedName>
    <definedName name="ES4_23" localSheetId="7">#REF!</definedName>
    <definedName name="ES4_23" localSheetId="10">#REF!</definedName>
    <definedName name="ES4_23" localSheetId="19">#REF!</definedName>
    <definedName name="ES4_23">#REF!</definedName>
    <definedName name="ES4_24" localSheetId="6">#REF!</definedName>
    <definedName name="ES4_24" localSheetId="7">#REF!</definedName>
    <definedName name="ES4_24" localSheetId="10">#REF!</definedName>
    <definedName name="ES4_24" localSheetId="19">#REF!</definedName>
    <definedName name="ES4_24">#REF!</definedName>
    <definedName name="ES4_25" localSheetId="6">#REF!</definedName>
    <definedName name="ES4_25" localSheetId="7">#REF!</definedName>
    <definedName name="ES4_25" localSheetId="10">#REF!</definedName>
    <definedName name="ES4_25" localSheetId="19">#REF!</definedName>
    <definedName name="ES4_25">#REF!</definedName>
    <definedName name="ES4_26" localSheetId="6">#REF!</definedName>
    <definedName name="ES4_26" localSheetId="7">#REF!</definedName>
    <definedName name="ES4_26" localSheetId="10">#REF!</definedName>
    <definedName name="ES4_26" localSheetId="19">#REF!</definedName>
    <definedName name="ES4_26">#REF!</definedName>
    <definedName name="ES4_27" localSheetId="6">#REF!</definedName>
    <definedName name="ES4_27" localSheetId="7">#REF!</definedName>
    <definedName name="ES4_27" localSheetId="10">#REF!</definedName>
    <definedName name="ES4_27" localSheetId="19">#REF!</definedName>
    <definedName name="ES4_27">#REF!</definedName>
    <definedName name="ES4_28" localSheetId="6">#REF!</definedName>
    <definedName name="ES4_28" localSheetId="7">#REF!</definedName>
    <definedName name="ES4_28" localSheetId="10">#REF!</definedName>
    <definedName name="ES4_28" localSheetId="19">#REF!</definedName>
    <definedName name="ES4_28">#REF!</definedName>
    <definedName name="ES4_29" localSheetId="6">#REF!</definedName>
    <definedName name="ES4_29" localSheetId="7">#REF!</definedName>
    <definedName name="ES4_29" localSheetId="10">#REF!</definedName>
    <definedName name="ES4_29" localSheetId="19">#REF!</definedName>
    <definedName name="ES4_29">#REF!</definedName>
    <definedName name="ES4_3" localSheetId="6">#REF!</definedName>
    <definedName name="ES4_3" localSheetId="7">#REF!</definedName>
    <definedName name="ES4_3" localSheetId="10">#REF!</definedName>
    <definedName name="ES4_3" localSheetId="19">#REF!</definedName>
    <definedName name="ES4_3">#REF!</definedName>
    <definedName name="ES4_30" localSheetId="6">#REF!</definedName>
    <definedName name="ES4_30" localSheetId="7">#REF!</definedName>
    <definedName name="ES4_30" localSheetId="10">#REF!</definedName>
    <definedName name="ES4_30" localSheetId="19">#REF!</definedName>
    <definedName name="ES4_30">#REF!</definedName>
    <definedName name="ES4_31" localSheetId="6">#REF!</definedName>
    <definedName name="ES4_31" localSheetId="7">#REF!</definedName>
    <definedName name="ES4_31" localSheetId="10">#REF!</definedName>
    <definedName name="ES4_31" localSheetId="19">#REF!</definedName>
    <definedName name="ES4_31">#REF!</definedName>
    <definedName name="ES4_32" localSheetId="6">#REF!</definedName>
    <definedName name="ES4_32" localSheetId="7">#REF!</definedName>
    <definedName name="ES4_32" localSheetId="10">#REF!</definedName>
    <definedName name="ES4_32" localSheetId="19">#REF!</definedName>
    <definedName name="ES4_32">#REF!</definedName>
    <definedName name="ES4_33" localSheetId="6">#REF!</definedName>
    <definedName name="ES4_33" localSheetId="7">#REF!</definedName>
    <definedName name="ES4_33" localSheetId="10">#REF!</definedName>
    <definedName name="ES4_33" localSheetId="19">#REF!</definedName>
    <definedName name="ES4_33">#REF!</definedName>
    <definedName name="ES4_34" localSheetId="6">#REF!</definedName>
    <definedName name="ES4_34" localSheetId="7">#REF!</definedName>
    <definedName name="ES4_34" localSheetId="10">#REF!</definedName>
    <definedName name="ES4_34" localSheetId="19">#REF!</definedName>
    <definedName name="ES4_34">#REF!</definedName>
    <definedName name="ES4_35" localSheetId="6">#REF!</definedName>
    <definedName name="ES4_35" localSheetId="7">#REF!</definedName>
    <definedName name="ES4_35" localSheetId="10">#REF!</definedName>
    <definedName name="ES4_35" localSheetId="19">#REF!</definedName>
    <definedName name="ES4_35">#REF!</definedName>
    <definedName name="ES4_36" localSheetId="6">#REF!</definedName>
    <definedName name="ES4_36" localSheetId="7">#REF!</definedName>
    <definedName name="ES4_36" localSheetId="10">#REF!</definedName>
    <definedName name="ES4_36" localSheetId="19">#REF!</definedName>
    <definedName name="ES4_36">#REF!</definedName>
    <definedName name="ES4_37" localSheetId="6">#REF!</definedName>
    <definedName name="ES4_37" localSheetId="7">#REF!</definedName>
    <definedName name="ES4_37" localSheetId="10">#REF!</definedName>
    <definedName name="ES4_37" localSheetId="19">#REF!</definedName>
    <definedName name="ES4_37">#REF!</definedName>
    <definedName name="ES4_38" localSheetId="6">#REF!</definedName>
    <definedName name="ES4_38" localSheetId="7">#REF!</definedName>
    <definedName name="ES4_38" localSheetId="10">#REF!</definedName>
    <definedName name="ES4_38" localSheetId="19">#REF!</definedName>
    <definedName name="ES4_38">#REF!</definedName>
    <definedName name="ES4_39" localSheetId="6">#REF!</definedName>
    <definedName name="ES4_39" localSheetId="7">#REF!</definedName>
    <definedName name="ES4_39" localSheetId="10">#REF!</definedName>
    <definedName name="ES4_39" localSheetId="19">#REF!</definedName>
    <definedName name="ES4_39">#REF!</definedName>
    <definedName name="ES4_4" localSheetId="6">#REF!</definedName>
    <definedName name="ES4_4" localSheetId="7">#REF!</definedName>
    <definedName name="ES4_4" localSheetId="10">#REF!</definedName>
    <definedName name="ES4_4" localSheetId="19">#REF!</definedName>
    <definedName name="ES4_4">#REF!</definedName>
    <definedName name="ES4_40" localSheetId="6">#REF!</definedName>
    <definedName name="ES4_40" localSheetId="7">#REF!</definedName>
    <definedName name="ES4_40" localSheetId="10">#REF!</definedName>
    <definedName name="ES4_40" localSheetId="19">#REF!</definedName>
    <definedName name="ES4_40">#REF!</definedName>
    <definedName name="ES4_41" localSheetId="6">#REF!</definedName>
    <definedName name="ES4_41" localSheetId="7">#REF!</definedName>
    <definedName name="ES4_41" localSheetId="10">#REF!</definedName>
    <definedName name="ES4_41" localSheetId="19">#REF!</definedName>
    <definedName name="ES4_41">#REF!</definedName>
    <definedName name="ES4_42" localSheetId="6">#REF!</definedName>
    <definedName name="ES4_42" localSheetId="7">#REF!</definedName>
    <definedName name="ES4_42" localSheetId="10">#REF!</definedName>
    <definedName name="ES4_42" localSheetId="19">#REF!</definedName>
    <definedName name="ES4_42">#REF!</definedName>
    <definedName name="ES4_43" localSheetId="6">#REF!</definedName>
    <definedName name="ES4_43" localSheetId="7">#REF!</definedName>
    <definedName name="ES4_43" localSheetId="10">#REF!</definedName>
    <definedName name="ES4_43" localSheetId="19">#REF!</definedName>
    <definedName name="ES4_43">#REF!</definedName>
    <definedName name="ES4_5" localSheetId="6">#REF!</definedName>
    <definedName name="ES4_5" localSheetId="7">#REF!</definedName>
    <definedName name="ES4_5" localSheetId="10">#REF!</definedName>
    <definedName name="ES4_5" localSheetId="19">#REF!</definedName>
    <definedName name="ES4_5">#REF!</definedName>
    <definedName name="ES4_6" localSheetId="6">#REF!</definedName>
    <definedName name="ES4_6" localSheetId="7">#REF!</definedName>
    <definedName name="ES4_6" localSheetId="10">#REF!</definedName>
    <definedName name="ES4_6" localSheetId="19">#REF!</definedName>
    <definedName name="ES4_6">#REF!</definedName>
    <definedName name="ES4_7" localSheetId="6">#REF!</definedName>
    <definedName name="ES4_7" localSheetId="7">#REF!</definedName>
    <definedName name="ES4_7" localSheetId="10">#REF!</definedName>
    <definedName name="ES4_7" localSheetId="19">#REF!</definedName>
    <definedName name="ES4_7">#REF!</definedName>
    <definedName name="ES4_8" localSheetId="6">#REF!</definedName>
    <definedName name="ES4_8" localSheetId="7">#REF!</definedName>
    <definedName name="ES4_8" localSheetId="10">#REF!</definedName>
    <definedName name="ES4_8" localSheetId="19">#REF!</definedName>
    <definedName name="ES4_8">#REF!</definedName>
    <definedName name="ES4_9" localSheetId="6">#REF!</definedName>
    <definedName name="ES4_9" localSheetId="7">#REF!</definedName>
    <definedName name="ES4_9" localSheetId="10">#REF!</definedName>
    <definedName name="ES4_9" localSheetId="19">#REF!</definedName>
    <definedName name="ES4_9">#REF!</definedName>
    <definedName name="ES5_1" localSheetId="6">#REF!</definedName>
    <definedName name="ES5_1" localSheetId="7">#REF!</definedName>
    <definedName name="ES5_1" localSheetId="10">#REF!</definedName>
    <definedName name="ES5_1" localSheetId="19">#REF!</definedName>
    <definedName name="ES5_1">#REF!</definedName>
    <definedName name="ES5_10" localSheetId="6">#REF!</definedName>
    <definedName name="ES5_10" localSheetId="7">#REF!</definedName>
    <definedName name="ES5_10" localSheetId="10">#REF!</definedName>
    <definedName name="ES5_10" localSheetId="19">#REF!</definedName>
    <definedName name="ES5_10">#REF!</definedName>
    <definedName name="ES5_11" localSheetId="6">#REF!</definedName>
    <definedName name="ES5_11" localSheetId="7">#REF!</definedName>
    <definedName name="ES5_11" localSheetId="10">#REF!</definedName>
    <definedName name="ES5_11" localSheetId="19">#REF!</definedName>
    <definedName name="ES5_11">#REF!</definedName>
    <definedName name="ES5_12" localSheetId="6">#REF!</definedName>
    <definedName name="ES5_12" localSheetId="7">#REF!</definedName>
    <definedName name="ES5_12" localSheetId="10">#REF!</definedName>
    <definedName name="ES5_12" localSheetId="19">#REF!</definedName>
    <definedName name="ES5_12">#REF!</definedName>
    <definedName name="ES5_13" localSheetId="6">#REF!</definedName>
    <definedName name="ES5_13" localSheetId="7">#REF!</definedName>
    <definedName name="ES5_13" localSheetId="10">#REF!</definedName>
    <definedName name="ES5_13" localSheetId="19">#REF!</definedName>
    <definedName name="ES5_13">#REF!</definedName>
    <definedName name="ES5_14" localSheetId="6">#REF!</definedName>
    <definedName name="ES5_14" localSheetId="7">#REF!</definedName>
    <definedName name="ES5_14" localSheetId="10">#REF!</definedName>
    <definedName name="ES5_14" localSheetId="19">#REF!</definedName>
    <definedName name="ES5_14">#REF!</definedName>
    <definedName name="ES5_15" localSheetId="6">#REF!</definedName>
    <definedName name="ES5_15" localSheetId="7">#REF!</definedName>
    <definedName name="ES5_15" localSheetId="10">#REF!</definedName>
    <definedName name="ES5_15" localSheetId="19">#REF!</definedName>
    <definedName name="ES5_15">#REF!</definedName>
    <definedName name="ES5_16" localSheetId="6">#REF!</definedName>
    <definedName name="ES5_16" localSheetId="7">#REF!</definedName>
    <definedName name="ES5_16" localSheetId="10">#REF!</definedName>
    <definedName name="ES5_16" localSheetId="19">#REF!</definedName>
    <definedName name="ES5_16">#REF!</definedName>
    <definedName name="ES5_17" localSheetId="6">#REF!</definedName>
    <definedName name="ES5_17" localSheetId="7">#REF!</definedName>
    <definedName name="ES5_17" localSheetId="10">#REF!</definedName>
    <definedName name="ES5_17" localSheetId="19">#REF!</definedName>
    <definedName name="ES5_17">#REF!</definedName>
    <definedName name="ES5_18" localSheetId="6">#REF!</definedName>
    <definedName name="ES5_18" localSheetId="7">#REF!</definedName>
    <definedName name="ES5_18" localSheetId="10">#REF!</definedName>
    <definedName name="ES5_18" localSheetId="19">#REF!</definedName>
    <definedName name="ES5_18">#REF!</definedName>
    <definedName name="ES5_19" localSheetId="6">#REF!</definedName>
    <definedName name="ES5_19" localSheetId="7">#REF!</definedName>
    <definedName name="ES5_19" localSheetId="10">#REF!</definedName>
    <definedName name="ES5_19" localSheetId="19">#REF!</definedName>
    <definedName name="ES5_19">#REF!</definedName>
    <definedName name="ES5_2" localSheetId="6">#REF!</definedName>
    <definedName name="ES5_2" localSheetId="7">#REF!</definedName>
    <definedName name="ES5_2" localSheetId="10">#REF!</definedName>
    <definedName name="ES5_2" localSheetId="19">#REF!</definedName>
    <definedName name="ES5_2">#REF!</definedName>
    <definedName name="ES5_20" localSheetId="6">#REF!</definedName>
    <definedName name="ES5_20" localSheetId="7">#REF!</definedName>
    <definedName name="ES5_20" localSheetId="10">#REF!</definedName>
    <definedName name="ES5_20" localSheetId="19">#REF!</definedName>
    <definedName name="ES5_20">#REF!</definedName>
    <definedName name="ES5_21" localSheetId="6">#REF!</definedName>
    <definedName name="ES5_21" localSheetId="7">#REF!</definedName>
    <definedName name="ES5_21" localSheetId="10">#REF!</definedName>
    <definedName name="ES5_21" localSheetId="19">#REF!</definedName>
    <definedName name="ES5_21">#REF!</definedName>
    <definedName name="ES5_22" localSheetId="6">#REF!</definedName>
    <definedName name="ES5_22" localSheetId="7">#REF!</definedName>
    <definedName name="ES5_22" localSheetId="10">#REF!</definedName>
    <definedName name="ES5_22" localSheetId="19">#REF!</definedName>
    <definedName name="ES5_22">#REF!</definedName>
    <definedName name="ES5_23" localSheetId="6">#REF!</definedName>
    <definedName name="ES5_23" localSheetId="7">#REF!</definedName>
    <definedName name="ES5_23" localSheetId="10">#REF!</definedName>
    <definedName name="ES5_23" localSheetId="19">#REF!</definedName>
    <definedName name="ES5_23">#REF!</definedName>
    <definedName name="ES5_24" localSheetId="6">#REF!</definedName>
    <definedName name="ES5_24" localSheetId="7">#REF!</definedName>
    <definedName name="ES5_24" localSheetId="10">#REF!</definedName>
    <definedName name="ES5_24" localSheetId="19">#REF!</definedName>
    <definedName name="ES5_24">#REF!</definedName>
    <definedName name="ES5_25" localSheetId="6">#REF!</definedName>
    <definedName name="ES5_25" localSheetId="7">#REF!</definedName>
    <definedName name="ES5_25" localSheetId="10">#REF!</definedName>
    <definedName name="ES5_25" localSheetId="19">#REF!</definedName>
    <definedName name="ES5_25">#REF!</definedName>
    <definedName name="ES5_26" localSheetId="6">#REF!</definedName>
    <definedName name="ES5_26" localSheetId="7">#REF!</definedName>
    <definedName name="ES5_26" localSheetId="10">#REF!</definedName>
    <definedName name="ES5_26" localSheetId="19">#REF!</definedName>
    <definedName name="ES5_26">#REF!</definedName>
    <definedName name="ES5_27" localSheetId="6">#REF!</definedName>
    <definedName name="ES5_27" localSheetId="7">#REF!</definedName>
    <definedName name="ES5_27" localSheetId="10">#REF!</definedName>
    <definedName name="ES5_27" localSheetId="19">#REF!</definedName>
    <definedName name="ES5_27">#REF!</definedName>
    <definedName name="ES5_28" localSheetId="6">#REF!</definedName>
    <definedName name="ES5_28" localSheetId="7">#REF!</definedName>
    <definedName name="ES5_28" localSheetId="10">#REF!</definedName>
    <definedName name="ES5_28" localSheetId="19">#REF!</definedName>
    <definedName name="ES5_28">#REF!</definedName>
    <definedName name="ES5_29" localSheetId="6">#REF!</definedName>
    <definedName name="ES5_29" localSheetId="7">#REF!</definedName>
    <definedName name="ES5_29" localSheetId="10">#REF!</definedName>
    <definedName name="ES5_29" localSheetId="19">#REF!</definedName>
    <definedName name="ES5_29">#REF!</definedName>
    <definedName name="ES5_3" localSheetId="6">#REF!</definedName>
    <definedName name="ES5_3" localSheetId="7">#REF!</definedName>
    <definedName name="ES5_3" localSheetId="10">#REF!</definedName>
    <definedName name="ES5_3" localSheetId="19">#REF!</definedName>
    <definedName name="ES5_3">#REF!</definedName>
    <definedName name="ES5_30" localSheetId="6">#REF!</definedName>
    <definedName name="ES5_30" localSheetId="7">#REF!</definedName>
    <definedName name="ES5_30" localSheetId="10">#REF!</definedName>
    <definedName name="ES5_30" localSheetId="19">#REF!</definedName>
    <definedName name="ES5_30">#REF!</definedName>
    <definedName name="ES5_31" localSheetId="6">#REF!</definedName>
    <definedName name="ES5_31" localSheetId="7">#REF!</definedName>
    <definedName name="ES5_31" localSheetId="10">#REF!</definedName>
    <definedName name="ES5_31" localSheetId="19">#REF!</definedName>
    <definedName name="ES5_31">#REF!</definedName>
    <definedName name="ES5_32" localSheetId="6">#REF!</definedName>
    <definedName name="ES5_32" localSheetId="7">#REF!</definedName>
    <definedName name="ES5_32" localSheetId="10">#REF!</definedName>
    <definedName name="ES5_32" localSheetId="19">#REF!</definedName>
    <definedName name="ES5_32">#REF!</definedName>
    <definedName name="ES5_33" localSheetId="6">#REF!</definedName>
    <definedName name="ES5_33" localSheetId="7">#REF!</definedName>
    <definedName name="ES5_33" localSheetId="10">#REF!</definedName>
    <definedName name="ES5_33" localSheetId="19">#REF!</definedName>
    <definedName name="ES5_33">#REF!</definedName>
    <definedName name="ES5_34" localSheetId="6">#REF!</definedName>
    <definedName name="ES5_34" localSheetId="7">#REF!</definedName>
    <definedName name="ES5_34" localSheetId="10">#REF!</definedName>
    <definedName name="ES5_34" localSheetId="19">#REF!</definedName>
    <definedName name="ES5_34">#REF!</definedName>
    <definedName name="ES5_35" localSheetId="6">#REF!</definedName>
    <definedName name="ES5_35" localSheetId="7">#REF!</definedName>
    <definedName name="ES5_35" localSheetId="10">#REF!</definedName>
    <definedName name="ES5_35" localSheetId="19">#REF!</definedName>
    <definedName name="ES5_35">#REF!</definedName>
    <definedName name="ES5_36" localSheetId="6">#REF!</definedName>
    <definedName name="ES5_36" localSheetId="7">#REF!</definedName>
    <definedName name="ES5_36" localSheetId="10">#REF!</definedName>
    <definedName name="ES5_36" localSheetId="19">#REF!</definedName>
    <definedName name="ES5_36">#REF!</definedName>
    <definedName name="ES5_37" localSheetId="6">#REF!</definedName>
    <definedName name="ES5_37" localSheetId="7">#REF!</definedName>
    <definedName name="ES5_37" localSheetId="10">#REF!</definedName>
    <definedName name="ES5_37" localSheetId="19">#REF!</definedName>
    <definedName name="ES5_37">#REF!</definedName>
    <definedName name="ES5_38" localSheetId="6">#REF!</definedName>
    <definedName name="ES5_38" localSheetId="7">#REF!</definedName>
    <definedName name="ES5_38" localSheetId="10">#REF!</definedName>
    <definedName name="ES5_38" localSheetId="19">#REF!</definedName>
    <definedName name="ES5_38">#REF!</definedName>
    <definedName name="ES5_39" localSheetId="6">#REF!</definedName>
    <definedName name="ES5_39" localSheetId="7">#REF!</definedName>
    <definedName name="ES5_39" localSheetId="10">#REF!</definedName>
    <definedName name="ES5_39" localSheetId="19">#REF!</definedName>
    <definedName name="ES5_39">#REF!</definedName>
    <definedName name="ES5_4" localSheetId="6">#REF!</definedName>
    <definedName name="ES5_4" localSheetId="7">#REF!</definedName>
    <definedName name="ES5_4" localSheetId="10">#REF!</definedName>
    <definedName name="ES5_4" localSheetId="19">#REF!</definedName>
    <definedName name="ES5_4">#REF!</definedName>
    <definedName name="ES5_40" localSheetId="6">#REF!</definedName>
    <definedName name="ES5_40" localSheetId="7">#REF!</definedName>
    <definedName name="ES5_40" localSheetId="10">#REF!</definedName>
    <definedName name="ES5_40" localSheetId="19">#REF!</definedName>
    <definedName name="ES5_40">#REF!</definedName>
    <definedName name="ES5_41" localSheetId="6">#REF!</definedName>
    <definedName name="ES5_41" localSheetId="7">#REF!</definedName>
    <definedName name="ES5_41" localSheetId="10">#REF!</definedName>
    <definedName name="ES5_41" localSheetId="19">#REF!</definedName>
    <definedName name="ES5_41">#REF!</definedName>
    <definedName name="ES5_42" localSheetId="6">#REF!</definedName>
    <definedName name="ES5_42" localSheetId="7">#REF!</definedName>
    <definedName name="ES5_42" localSheetId="10">#REF!</definedName>
    <definedName name="ES5_42" localSheetId="19">#REF!</definedName>
    <definedName name="ES5_42">#REF!</definedName>
    <definedName name="ES5_43" localSheetId="6">#REF!</definedName>
    <definedName name="ES5_43" localSheetId="7">#REF!</definedName>
    <definedName name="ES5_43" localSheetId="10">#REF!</definedName>
    <definedName name="ES5_43" localSheetId="19">#REF!</definedName>
    <definedName name="ES5_43">#REF!</definedName>
    <definedName name="ES5_5" localSheetId="6">#REF!</definedName>
    <definedName name="ES5_5" localSheetId="7">#REF!</definedName>
    <definedName name="ES5_5" localSheetId="10">#REF!</definedName>
    <definedName name="ES5_5" localSheetId="19">#REF!</definedName>
    <definedName name="ES5_5">#REF!</definedName>
    <definedName name="ES5_6" localSheetId="6">#REF!</definedName>
    <definedName name="ES5_6" localSheetId="7">#REF!</definedName>
    <definedName name="ES5_6" localSheetId="10">#REF!</definedName>
    <definedName name="ES5_6" localSheetId="19">#REF!</definedName>
    <definedName name="ES5_6">#REF!</definedName>
    <definedName name="ES5_7" localSheetId="6">#REF!</definedName>
    <definedName name="ES5_7" localSheetId="7">#REF!</definedName>
    <definedName name="ES5_7" localSheetId="10">#REF!</definedName>
    <definedName name="ES5_7" localSheetId="19">#REF!</definedName>
    <definedName name="ES5_7">#REF!</definedName>
    <definedName name="ES5_8" localSheetId="6">#REF!</definedName>
    <definedName name="ES5_8" localSheetId="7">#REF!</definedName>
    <definedName name="ES5_8" localSheetId="10">#REF!</definedName>
    <definedName name="ES5_8" localSheetId="19">#REF!</definedName>
    <definedName name="ES5_8">#REF!</definedName>
    <definedName name="ES5_9" localSheetId="6">#REF!</definedName>
    <definedName name="ES5_9" localSheetId="7">#REF!</definedName>
    <definedName name="ES5_9" localSheetId="10">#REF!</definedName>
    <definedName name="ES5_9" localSheetId="19">#REF!</definedName>
    <definedName name="ES5_9">#REF!</definedName>
    <definedName name="ES6_1" localSheetId="6">#REF!</definedName>
    <definedName name="ES6_1" localSheetId="7">#REF!</definedName>
    <definedName name="ES6_1" localSheetId="10">#REF!</definedName>
    <definedName name="ES6_1" localSheetId="19">#REF!</definedName>
    <definedName name="ES6_1">#REF!</definedName>
    <definedName name="ES6_10" localSheetId="6">#REF!</definedName>
    <definedName name="ES6_10" localSheetId="7">#REF!</definedName>
    <definedName name="ES6_10" localSheetId="10">#REF!</definedName>
    <definedName name="ES6_10" localSheetId="19">#REF!</definedName>
    <definedName name="ES6_10">#REF!</definedName>
    <definedName name="ES6_11" localSheetId="6">#REF!</definedName>
    <definedName name="ES6_11" localSheetId="7">#REF!</definedName>
    <definedName name="ES6_11" localSheetId="10">#REF!</definedName>
    <definedName name="ES6_11" localSheetId="19">#REF!</definedName>
    <definedName name="ES6_11">#REF!</definedName>
    <definedName name="ES6_12" localSheetId="6">#REF!</definedName>
    <definedName name="ES6_12" localSheetId="7">#REF!</definedName>
    <definedName name="ES6_12" localSheetId="10">#REF!</definedName>
    <definedName name="ES6_12" localSheetId="19">#REF!</definedName>
    <definedName name="ES6_12">#REF!</definedName>
    <definedName name="ES6_13" localSheetId="6">#REF!</definedName>
    <definedName name="ES6_13" localSheetId="7">#REF!</definedName>
    <definedName name="ES6_13" localSheetId="10">#REF!</definedName>
    <definedName name="ES6_13" localSheetId="19">#REF!</definedName>
    <definedName name="ES6_13">#REF!</definedName>
    <definedName name="ES6_14" localSheetId="6">#REF!</definedName>
    <definedName name="ES6_14" localSheetId="7">#REF!</definedName>
    <definedName name="ES6_14" localSheetId="10">#REF!</definedName>
    <definedName name="ES6_14" localSheetId="19">#REF!</definedName>
    <definedName name="ES6_14">#REF!</definedName>
    <definedName name="ES6_15" localSheetId="6">#REF!</definedName>
    <definedName name="ES6_15" localSheetId="7">#REF!</definedName>
    <definedName name="ES6_15" localSheetId="10">#REF!</definedName>
    <definedName name="ES6_15" localSheetId="19">#REF!</definedName>
    <definedName name="ES6_15">#REF!</definedName>
    <definedName name="ES6_16" localSheetId="6">#REF!</definedName>
    <definedName name="ES6_16" localSheetId="7">#REF!</definedName>
    <definedName name="ES6_16" localSheetId="10">#REF!</definedName>
    <definedName name="ES6_16" localSheetId="19">#REF!</definedName>
    <definedName name="ES6_16">#REF!</definedName>
    <definedName name="ES6_17" localSheetId="6">#REF!</definedName>
    <definedName name="ES6_17" localSheetId="7">#REF!</definedName>
    <definedName name="ES6_17" localSheetId="10">#REF!</definedName>
    <definedName name="ES6_17" localSheetId="19">#REF!</definedName>
    <definedName name="ES6_17">#REF!</definedName>
    <definedName name="ES6_18" localSheetId="6">#REF!</definedName>
    <definedName name="ES6_18" localSheetId="7">#REF!</definedName>
    <definedName name="ES6_18" localSheetId="10">#REF!</definedName>
    <definedName name="ES6_18" localSheetId="19">#REF!</definedName>
    <definedName name="ES6_18">#REF!</definedName>
    <definedName name="ES6_19" localSheetId="6">#REF!</definedName>
    <definedName name="ES6_19" localSheetId="7">#REF!</definedName>
    <definedName name="ES6_19" localSheetId="10">#REF!</definedName>
    <definedName name="ES6_19" localSheetId="19">#REF!</definedName>
    <definedName name="ES6_19">#REF!</definedName>
    <definedName name="ES6_2" localSheetId="6">#REF!</definedName>
    <definedName name="ES6_2" localSheetId="7">#REF!</definedName>
    <definedName name="ES6_2" localSheetId="10">#REF!</definedName>
    <definedName name="ES6_2" localSheetId="19">#REF!</definedName>
    <definedName name="ES6_2">#REF!</definedName>
    <definedName name="ES6_20" localSheetId="6">#REF!</definedName>
    <definedName name="ES6_20" localSheetId="7">#REF!</definedName>
    <definedName name="ES6_20" localSheetId="10">#REF!</definedName>
    <definedName name="ES6_20" localSheetId="19">#REF!</definedName>
    <definedName name="ES6_20">#REF!</definedName>
    <definedName name="ES6_21" localSheetId="6">#REF!</definedName>
    <definedName name="ES6_21" localSheetId="7">#REF!</definedName>
    <definedName name="ES6_21" localSheetId="10">#REF!</definedName>
    <definedName name="ES6_21" localSheetId="19">#REF!</definedName>
    <definedName name="ES6_21">#REF!</definedName>
    <definedName name="ES6_22" localSheetId="6">#REF!</definedName>
    <definedName name="ES6_22" localSheetId="7">#REF!</definedName>
    <definedName name="ES6_22" localSheetId="10">#REF!</definedName>
    <definedName name="ES6_22" localSheetId="19">#REF!</definedName>
    <definedName name="ES6_22">#REF!</definedName>
    <definedName name="ES6_23" localSheetId="6">#REF!</definedName>
    <definedName name="ES6_23" localSheetId="7">#REF!</definedName>
    <definedName name="ES6_23" localSheetId="10">#REF!</definedName>
    <definedName name="ES6_23" localSheetId="19">#REF!</definedName>
    <definedName name="ES6_23">#REF!</definedName>
    <definedName name="ES6_24" localSheetId="6">#REF!</definedName>
    <definedName name="ES6_24" localSheetId="7">#REF!</definedName>
    <definedName name="ES6_24" localSheetId="10">#REF!</definedName>
    <definedName name="ES6_24" localSheetId="19">#REF!</definedName>
    <definedName name="ES6_24">#REF!</definedName>
    <definedName name="ES6_25" localSheetId="6">#REF!</definedName>
    <definedName name="ES6_25" localSheetId="7">#REF!</definedName>
    <definedName name="ES6_25" localSheetId="10">#REF!</definedName>
    <definedName name="ES6_25" localSheetId="19">#REF!</definedName>
    <definedName name="ES6_25">#REF!</definedName>
    <definedName name="ES6_26" localSheetId="6">#REF!</definedName>
    <definedName name="ES6_26" localSheetId="7">#REF!</definedName>
    <definedName name="ES6_26" localSheetId="10">#REF!</definedName>
    <definedName name="ES6_26" localSheetId="19">#REF!</definedName>
    <definedName name="ES6_26">#REF!</definedName>
    <definedName name="ES6_27" localSheetId="6">#REF!</definedName>
    <definedName name="ES6_27" localSheetId="7">#REF!</definedName>
    <definedName name="ES6_27" localSheetId="10">#REF!</definedName>
    <definedName name="ES6_27" localSheetId="19">#REF!</definedName>
    <definedName name="ES6_27">#REF!</definedName>
    <definedName name="ES6_28" localSheetId="6">#REF!</definedName>
    <definedName name="ES6_28" localSheetId="7">#REF!</definedName>
    <definedName name="ES6_28" localSheetId="10">#REF!</definedName>
    <definedName name="ES6_28" localSheetId="19">#REF!</definedName>
    <definedName name="ES6_28">#REF!</definedName>
    <definedName name="ES6_29" localSheetId="6">#REF!</definedName>
    <definedName name="ES6_29" localSheetId="7">#REF!</definedName>
    <definedName name="ES6_29" localSheetId="10">#REF!</definedName>
    <definedName name="ES6_29" localSheetId="19">#REF!</definedName>
    <definedName name="ES6_29">#REF!</definedName>
    <definedName name="ES6_3" localSheetId="6">#REF!</definedName>
    <definedName name="ES6_3" localSheetId="7">#REF!</definedName>
    <definedName name="ES6_3" localSheetId="10">#REF!</definedName>
    <definedName name="ES6_3" localSheetId="19">#REF!</definedName>
    <definedName name="ES6_3">#REF!</definedName>
    <definedName name="ES6_30" localSheetId="6">#REF!</definedName>
    <definedName name="ES6_30" localSheetId="7">#REF!</definedName>
    <definedName name="ES6_30" localSheetId="10">#REF!</definedName>
    <definedName name="ES6_30" localSheetId="19">#REF!</definedName>
    <definedName name="ES6_30">#REF!</definedName>
    <definedName name="ES6_31" localSheetId="6">#REF!</definedName>
    <definedName name="ES6_31" localSheetId="7">#REF!</definedName>
    <definedName name="ES6_31" localSheetId="10">#REF!</definedName>
    <definedName name="ES6_31" localSheetId="19">#REF!</definedName>
    <definedName name="ES6_31">#REF!</definedName>
    <definedName name="ES6_32" localSheetId="6">#REF!</definedName>
    <definedName name="ES6_32" localSheetId="7">#REF!</definedName>
    <definedName name="ES6_32" localSheetId="10">#REF!</definedName>
    <definedName name="ES6_32" localSheetId="19">#REF!</definedName>
    <definedName name="ES6_32">#REF!</definedName>
    <definedName name="ES6_33" localSheetId="6">#REF!</definedName>
    <definedName name="ES6_33" localSheetId="7">#REF!</definedName>
    <definedName name="ES6_33" localSheetId="10">#REF!</definedName>
    <definedName name="ES6_33" localSheetId="19">#REF!</definedName>
    <definedName name="ES6_33">#REF!</definedName>
    <definedName name="ES6_34" localSheetId="6">#REF!</definedName>
    <definedName name="ES6_34" localSheetId="7">#REF!</definedName>
    <definedName name="ES6_34" localSheetId="10">#REF!</definedName>
    <definedName name="ES6_34" localSheetId="19">#REF!</definedName>
    <definedName name="ES6_34">#REF!</definedName>
    <definedName name="ES6_35" localSheetId="6">#REF!</definedName>
    <definedName name="ES6_35" localSheetId="7">#REF!</definedName>
    <definedName name="ES6_35" localSheetId="10">#REF!</definedName>
    <definedName name="ES6_35" localSheetId="19">#REF!</definedName>
    <definedName name="ES6_35">#REF!</definedName>
    <definedName name="ES6_36" localSheetId="6">#REF!</definedName>
    <definedName name="ES6_36" localSheetId="7">#REF!</definedName>
    <definedName name="ES6_36" localSheetId="10">#REF!</definedName>
    <definedName name="ES6_36" localSheetId="19">#REF!</definedName>
    <definedName name="ES6_36">#REF!</definedName>
    <definedName name="ES6_37" localSheetId="6">#REF!</definedName>
    <definedName name="ES6_37" localSheetId="7">#REF!</definedName>
    <definedName name="ES6_37" localSheetId="10">#REF!</definedName>
    <definedName name="ES6_37" localSheetId="19">#REF!</definedName>
    <definedName name="ES6_37">#REF!</definedName>
    <definedName name="ES6_38" localSheetId="6">#REF!</definedName>
    <definedName name="ES6_38" localSheetId="7">#REF!</definedName>
    <definedName name="ES6_38" localSheetId="10">#REF!</definedName>
    <definedName name="ES6_38" localSheetId="19">#REF!</definedName>
    <definedName name="ES6_38">#REF!</definedName>
    <definedName name="ES6_39" localSheetId="6">#REF!</definedName>
    <definedName name="ES6_39" localSheetId="7">#REF!</definedName>
    <definedName name="ES6_39" localSheetId="10">#REF!</definedName>
    <definedName name="ES6_39" localSheetId="19">#REF!</definedName>
    <definedName name="ES6_39">#REF!</definedName>
    <definedName name="ES6_4" localSheetId="6">#REF!</definedName>
    <definedName name="ES6_4" localSheetId="7">#REF!</definedName>
    <definedName name="ES6_4" localSheetId="10">#REF!</definedName>
    <definedName name="ES6_4" localSheetId="19">#REF!</definedName>
    <definedName name="ES6_4">#REF!</definedName>
    <definedName name="ES6_40" localSheetId="6">#REF!</definedName>
    <definedName name="ES6_40" localSheetId="7">#REF!</definedName>
    <definedName name="ES6_40" localSheetId="10">#REF!</definedName>
    <definedName name="ES6_40" localSheetId="19">#REF!</definedName>
    <definedName name="ES6_40">#REF!</definedName>
    <definedName name="ES6_41" localSheetId="6">#REF!</definedName>
    <definedName name="ES6_41" localSheetId="7">#REF!</definedName>
    <definedName name="ES6_41" localSheetId="10">#REF!</definedName>
    <definedName name="ES6_41" localSheetId="19">#REF!</definedName>
    <definedName name="ES6_41">#REF!</definedName>
    <definedName name="ES6_42" localSheetId="6">#REF!</definedName>
    <definedName name="ES6_42" localSheetId="7">#REF!</definedName>
    <definedName name="ES6_42" localSheetId="10">#REF!</definedName>
    <definedName name="ES6_42" localSheetId="19">#REF!</definedName>
    <definedName name="ES6_42">#REF!</definedName>
    <definedName name="ES6_43" localSheetId="6">#REF!</definedName>
    <definedName name="ES6_43" localSheetId="7">#REF!</definedName>
    <definedName name="ES6_43" localSheetId="10">#REF!</definedName>
    <definedName name="ES6_43" localSheetId="19">#REF!</definedName>
    <definedName name="ES6_43">#REF!</definedName>
    <definedName name="ES6_5" localSheetId="6">#REF!</definedName>
    <definedName name="ES6_5" localSheetId="7">#REF!</definedName>
    <definedName name="ES6_5" localSheetId="10">#REF!</definedName>
    <definedName name="ES6_5" localSheetId="19">#REF!</definedName>
    <definedName name="ES6_5">#REF!</definedName>
    <definedName name="ES6_6" localSheetId="6">#REF!</definedName>
    <definedName name="ES6_6" localSheetId="7">#REF!</definedName>
    <definedName name="ES6_6" localSheetId="10">#REF!</definedName>
    <definedName name="ES6_6" localSheetId="19">#REF!</definedName>
    <definedName name="ES6_6">#REF!</definedName>
    <definedName name="ES6_7" localSheetId="6">#REF!</definedName>
    <definedName name="ES6_7" localSheetId="7">#REF!</definedName>
    <definedName name="ES6_7" localSheetId="10">#REF!</definedName>
    <definedName name="ES6_7" localSheetId="19">#REF!</definedName>
    <definedName name="ES6_7">#REF!</definedName>
    <definedName name="ES6_8" localSheetId="6">#REF!</definedName>
    <definedName name="ES6_8" localSheetId="7">#REF!</definedName>
    <definedName name="ES6_8" localSheetId="10">#REF!</definedName>
    <definedName name="ES6_8" localSheetId="19">#REF!</definedName>
    <definedName name="ES6_8">#REF!</definedName>
    <definedName name="ES6_9" localSheetId="6">#REF!</definedName>
    <definedName name="ES6_9" localSheetId="7">#REF!</definedName>
    <definedName name="ES6_9" localSheetId="10">#REF!</definedName>
    <definedName name="ES6_9" localSheetId="19">#REF!</definedName>
    <definedName name="ES6_9">#REF!</definedName>
    <definedName name="ESC" localSheetId="6">'3,1'!SI([113]!LG=9,[113]!FES,"")</definedName>
    <definedName name="ESC" localSheetId="7">'3,2'!SI([113]!LG=9,[113]!FES,"")</definedName>
    <definedName name="ESC" localSheetId="10">IF([0]!LG=9,[0]!FES,"")</definedName>
    <definedName name="ESC" localSheetId="13">[0]!SI([113]!LG=9,[113]!FES,"")</definedName>
    <definedName name="ESC" localSheetId="15">[0]!SI([113]!LG=9,[113]!FES,"")</definedName>
    <definedName name="ESC" localSheetId="18">SI([113]!LG=9,[113]!FES,"")</definedName>
    <definedName name="ESC" localSheetId="16">SI([113]!LG=9,[113]!FES,"")</definedName>
    <definedName name="ESC" localSheetId="17">SI([113]!LG=9,[113]!FES,"")</definedName>
    <definedName name="ESC" localSheetId="19">IF([0]!LG=9,[0]!FES,"")</definedName>
    <definedName name="ESC">SI([113]!LG=9,[113]!FES,"")</definedName>
    <definedName name="escalones" localSheetId="6">[64]lisprecios!#REF!</definedName>
    <definedName name="escalones" localSheetId="7">[64]lisprecios!#REF!</definedName>
    <definedName name="escalones" localSheetId="10">[64]lisprecios!#REF!</definedName>
    <definedName name="escalones" localSheetId="19">[64]lisprecios!#REF!</definedName>
    <definedName name="escalones">[64]lisprecios!#REF!</definedName>
    <definedName name="ESCOMBRERA">'[33]LISTA DE MATERIALES'!$D$135</definedName>
    <definedName name="ESMALTE" localSheetId="18">#REF!</definedName>
    <definedName name="ESMALTE">#N/A</definedName>
    <definedName name="ESP_PAV" localSheetId="6">#REF!</definedName>
    <definedName name="ESP_PAV" localSheetId="7">#REF!</definedName>
    <definedName name="ESP_PAV" localSheetId="10">#REF!</definedName>
    <definedName name="ESP_PAV" localSheetId="19">#REF!</definedName>
    <definedName name="ESP_PAV">#REF!</definedName>
    <definedName name="ESP1S" localSheetId="6">#REF!</definedName>
    <definedName name="ESP1S" localSheetId="7">#REF!</definedName>
    <definedName name="ESP1S" localSheetId="10">#REF!</definedName>
    <definedName name="ESP1S" localSheetId="19">#REF!</definedName>
    <definedName name="ESP1S">#REF!</definedName>
    <definedName name="ESP201.15" localSheetId="10">'[152]201.15'!$H$49</definedName>
    <definedName name="ESP201.15">'[152]201.15'!$H$49</definedName>
    <definedName name="ESP201.21" localSheetId="10">'[152]201.21'!$H$50</definedName>
    <definedName name="ESP201.21">'[152]201.21'!$H$50</definedName>
    <definedName name="ESP201.7" localSheetId="10">'[152]201.7'!$H$52</definedName>
    <definedName name="ESP201.7">'[152]201.7'!$H$52</definedName>
    <definedName name="ESP201.8" localSheetId="10">'[152]201.8'!$H$53</definedName>
    <definedName name="ESP201.8">'[152]201.8'!$H$53</definedName>
    <definedName name="ESP210.2.2">#N/A</definedName>
    <definedName name="ESP225P" localSheetId="6">#REF!</definedName>
    <definedName name="ESP225P" localSheetId="7">#REF!</definedName>
    <definedName name="ESP225P" localSheetId="10">#N/A</definedName>
    <definedName name="ESP225P" localSheetId="19">#N/A</definedName>
    <definedName name="ESP225P">#REF!</definedName>
    <definedName name="ESP2S" localSheetId="6">#REF!</definedName>
    <definedName name="ESP2S" localSheetId="7">#REF!</definedName>
    <definedName name="ESP2S" localSheetId="10">#REF!</definedName>
    <definedName name="ESP2S" localSheetId="19">#REF!</definedName>
    <definedName name="ESP2S">#REF!</definedName>
    <definedName name="ESP330.1P" localSheetId="10">'[152]330.1P (7801)'!$H$50</definedName>
    <definedName name="ESP330.1P">'[152]330.1P (7801)'!$H$50</definedName>
    <definedName name="ESP632.1P" localSheetId="10">'[152]632.1P '!$H$57</definedName>
    <definedName name="ESP632.1P">'[152]632.1P '!$H$57</definedName>
    <definedName name="ESP632.4P" localSheetId="10">'[152]632.4P'!$H$51</definedName>
    <definedName name="ESP632.4P">'[152]632.4P'!$H$51</definedName>
    <definedName name="ESPECIFICACION" localSheetId="6">#REF!</definedName>
    <definedName name="ESPECIFICACION" localSheetId="7">#REF!</definedName>
    <definedName name="ESPECIFICACION" localSheetId="10">#REF!</definedName>
    <definedName name="ESPECIFICACION" localSheetId="18">#REF!</definedName>
    <definedName name="ESPECIFICACION" localSheetId="19">#N/A</definedName>
    <definedName name="ESPECIFICACION">#REF!</definedName>
    <definedName name="Especificación" localSheetId="6">#REF!</definedName>
    <definedName name="Especificación" localSheetId="7">#REF!</definedName>
    <definedName name="Especificación" localSheetId="10">#REF!</definedName>
    <definedName name="Especificación" localSheetId="18">#REF!</definedName>
    <definedName name="Especificación" localSheetId="19">#N/A</definedName>
    <definedName name="Especificación">#REF!</definedName>
    <definedName name="ESPECIFICACION2" localSheetId="6">#REF!</definedName>
    <definedName name="ESPECIFICACION2" localSheetId="7">#REF!</definedName>
    <definedName name="ESPECIFICACION2">#REF!</definedName>
    <definedName name="espejo" localSheetId="6">[55]Insumos!#REF!</definedName>
    <definedName name="espejo" localSheetId="7">[55]Insumos!#REF!</definedName>
    <definedName name="espejo" localSheetId="19">[55]Insumos!#REF!</definedName>
    <definedName name="espejo">[55]Insumos!#REF!</definedName>
    <definedName name="ESPEJO_4_MM">'[33]LISTA DE MATERIALES'!$D$132</definedName>
    <definedName name="ESPESOR" localSheetId="6">#REF!</definedName>
    <definedName name="ESPESOR" localSheetId="7">#REF!</definedName>
    <definedName name="ESPESOR" localSheetId="10">#REF!</definedName>
    <definedName name="ESPESOR" localSheetId="19">#REF!</definedName>
    <definedName name="ESPESOR">#REF!</definedName>
    <definedName name="ESPR" localSheetId="6">#REF!</definedName>
    <definedName name="ESPR" localSheetId="7">#REF!</definedName>
    <definedName name="ESPR" localSheetId="10">#REF!</definedName>
    <definedName name="ESPR" localSheetId="19">#REF!</definedName>
    <definedName name="ESPR">#REF!</definedName>
    <definedName name="EST10A" localSheetId="6">#REF!</definedName>
    <definedName name="EST10A" localSheetId="7">#REF!</definedName>
    <definedName name="EST10A" localSheetId="10">#REF!</definedName>
    <definedName name="EST10A" localSheetId="19">#REF!</definedName>
    <definedName name="EST10A">#REF!</definedName>
    <definedName name="EST10V1" localSheetId="6">#REF!</definedName>
    <definedName name="EST10V1" localSheetId="7">#REF!</definedName>
    <definedName name="EST10V1" localSheetId="19">#REF!</definedName>
    <definedName name="EST10V1">#REF!</definedName>
    <definedName name="EST11A" localSheetId="6">#REF!</definedName>
    <definedName name="EST11A" localSheetId="7">#REF!</definedName>
    <definedName name="EST11A" localSheetId="10">#REF!</definedName>
    <definedName name="EST11A" localSheetId="19">#REF!</definedName>
    <definedName name="EST11A">#REF!</definedName>
    <definedName name="ESTACA" localSheetId="6">#REF!</definedName>
    <definedName name="ESTACA" localSheetId="7">#REF!</definedName>
    <definedName name="ESTACA" localSheetId="19">#REF!</definedName>
    <definedName name="ESTACA">#REF!</definedName>
    <definedName name="ESTACAS_80_cm">'[33]LISTA DE MATERIALES'!$D$133</definedName>
    <definedName name="estado" localSheetId="10">'[153]EV-28'!$I$1:$I$2</definedName>
    <definedName name="estado" localSheetId="19">'[153]EV-28'!$I$1:$I$2</definedName>
    <definedName name="estado">'[153]EV-28'!$I$1:$I$2</definedName>
    <definedName name="ESTOPA" localSheetId="10">[46]PRECIOS!$F$54</definedName>
    <definedName name="ESTOPA">[46]PRECIOS!$F$54</definedName>
    <definedName name="ESTRUCTURA_DE_SOPORTE">'[33]LISTA DE MATERIALES'!$D$134</definedName>
    <definedName name="ET_DSC">[102]Modelo!$P$2</definedName>
    <definedName name="ET_IMO">[102]Modelo!$O$44</definedName>
    <definedName name="ET_IND">[102]Modelo!$O$42</definedName>
    <definedName name="etapas_proyecto" localSheetId="10">'[153]EV-28'!$J$1:$J$3</definedName>
    <definedName name="etapas_proyecto" localSheetId="19">'[153]EV-28'!$J$1:$J$3</definedName>
    <definedName name="etapas_proyecto">'[153]EV-28'!$J$1:$J$3</definedName>
    <definedName name="ETERNIT6" localSheetId="18">#REF!</definedName>
    <definedName name="ETERNIT6">#N/A</definedName>
    <definedName name="etertgg" localSheetId="10" hidden="1">{"via1",#N/A,TRUE,"general";"via2",#N/A,TRUE,"general";"via3",#N/A,TRUE,"general"}</definedName>
    <definedName name="etertgg" localSheetId="18"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9"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9"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18"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9"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18"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9"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18"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9"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18"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9"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18"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9"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18"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9"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18"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9" hidden="1">{"TAB1",#N/A,TRUE,"GENERAL";"TAB2",#N/A,TRUE,"GENERAL";"TAB3",#N/A,TRUE,"GENERAL";"TAB4",#N/A,TRUE,"GENERAL";"TAB5",#N/A,TRUE,"GENERAL"}</definedName>
    <definedName name="euyt" hidden="1">{"TAB1",#N/A,TRUE,"GENERAL";"TAB2",#N/A,TRUE,"GENERAL";"TAB3",#N/A,TRUE,"GENERAL";"TAB4",#N/A,TRUE,"GENERAL";"TAB5",#N/A,TRUE,"GENERAL"}</definedName>
    <definedName name="EW" localSheetId="6">#REF!</definedName>
    <definedName name="EW" localSheetId="7">#REF!</definedName>
    <definedName name="EW">#REF!</definedName>
    <definedName name="ewegt" localSheetId="10"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9"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9"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18"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9"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9"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18"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9"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18"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9"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9" hidden="1">{"TAB1",#N/A,TRUE,"GENERAL";"TAB2",#N/A,TRUE,"GENERAL";"TAB3",#N/A,TRUE,"GENERAL";"TAB4",#N/A,TRUE,"GENERAL";"TAB5",#N/A,TRUE,"GENERAL"}</definedName>
    <definedName name="ewrwer" hidden="1">{"TAB1",#N/A,TRUE,"GENERAL";"TAB2",#N/A,TRUE,"GENERAL";"TAB3",#N/A,TRUE,"GENERAL";"TAB4",#N/A,TRUE,"GENERAL";"TAB5",#N/A,TRUE,"GENERAL"}</definedName>
    <definedName name="EXC">#N/A</definedName>
    <definedName name="EXC.POZ" localSheetId="6">#REF!</definedName>
    <definedName name="EXC.POZ" localSheetId="7">#REF!</definedName>
    <definedName name="EXC.POZ" localSheetId="10">#REF!</definedName>
    <definedName name="EXC.POZ" localSheetId="19">#REF!</definedName>
    <definedName name="EXC.POZ">#REF!</definedName>
    <definedName name="EXC.ZAN" localSheetId="6">#REF!</definedName>
    <definedName name="EXC.ZAN" localSheetId="7">#REF!</definedName>
    <definedName name="EXC.ZAN" localSheetId="10">#REF!</definedName>
    <definedName name="EXC.ZAN" localSheetId="19">#REF!</definedName>
    <definedName name="EXC.ZAN">#REF!</definedName>
    <definedName name="EXCAVACION" localSheetId="6">'[154]A. P. U.'!#REF!</definedName>
    <definedName name="EXCAVACION" localSheetId="7">'[154]A. P. U.'!#REF!</definedName>
    <definedName name="EXCAVACION">'[154]A. P. U.'!#REF!</definedName>
    <definedName name="EXCAVACIONCONGLOMERADO" localSheetId="6">#REF!</definedName>
    <definedName name="EXCAVACIONCONGLOMERADO" localSheetId="7">#REF!</definedName>
    <definedName name="EXCAVACIONCONGLOMERADO" localSheetId="10">#REF!</definedName>
    <definedName name="EXCAVACIONCONGLOMERADO" localSheetId="19">#REF!</definedName>
    <definedName name="EXCAVACIONCONGLOMERADO">#REF!</definedName>
    <definedName name="EXCAVACIONSIMPLE" localSheetId="6">#REF!</definedName>
    <definedName name="EXCAVACIONSIMPLE" localSheetId="7">#REF!</definedName>
    <definedName name="EXCAVACIONSIMPLE" localSheetId="19">#REF!</definedName>
    <definedName name="EXCAVACIONSIMPLE">#REF!</definedName>
    <definedName name="excavaconglomerado" localSheetId="6">#REF!</definedName>
    <definedName name="excavaconglomerado" localSheetId="7">#REF!</definedName>
    <definedName name="excavaconglomerado" localSheetId="19">#REF!</definedName>
    <definedName name="excavaconglomerado">#REF!</definedName>
    <definedName name="EXCAVADORAORUGAS" localSheetId="10">[46]PRECIOS!$B$16</definedName>
    <definedName name="EXCAVADORAORUGAS">[46]PRECIOS!$B$16</definedName>
    <definedName name="EXCAVAMANOV" localSheetId="6">#REF!</definedName>
    <definedName name="EXCAVAMANOV" localSheetId="7">#REF!</definedName>
    <definedName name="EXCAVAMANOV" localSheetId="19">#REF!</definedName>
    <definedName name="EXCAVAMANOV">#REF!</definedName>
    <definedName name="EXCAVAMAQUINAV" localSheetId="6">#REF!</definedName>
    <definedName name="EXCAVAMAQUINAV" localSheetId="7">#REF!</definedName>
    <definedName name="EXCAVAMAQUINAV" localSheetId="19">#REF!</definedName>
    <definedName name="EXCAVAMAQUINAV">#REF!</definedName>
    <definedName name="EXCAVATIERRA" localSheetId="6">#REF!</definedName>
    <definedName name="EXCAVATIERRA" localSheetId="7">#REF!</definedName>
    <definedName name="EXCAVATIERRA" localSheetId="19">#REF!</definedName>
    <definedName name="EXCAVATIERRA">#REF!</definedName>
    <definedName name="exCEL">#N/A</definedName>
    <definedName name="Excel_BuiltIn__FilterDatabase_2" localSheetId="10">'[155]Presup Av 1o de mayo con 73a '!$A$17:$N$110</definedName>
    <definedName name="Excel_BuiltIn__FilterDatabase_2" localSheetId="19">'[155]Presup Av 1o de mayo con 73a '!$A$17:$N$110</definedName>
    <definedName name="Excel_BuiltIn__FilterDatabase_2">'[155]Presup Av 1o de mayo con 73a '!$A$17:$N$110</definedName>
    <definedName name="Excel_BuiltIn_Print_Area_1" localSheetId="6">#REF!</definedName>
    <definedName name="Excel_BuiltIn_Print_Area_1" localSheetId="7">#REF!</definedName>
    <definedName name="Excel_BuiltIn_Print_Area_1" localSheetId="10">#REF!</definedName>
    <definedName name="Excel_BuiltIn_Print_Area_1" localSheetId="19">#REF!</definedName>
    <definedName name="Excel_BuiltIn_Print_Area_1">#REF!</definedName>
    <definedName name="Excel_BuiltIn_Print_Area_1_1" localSheetId="6">#REF!</definedName>
    <definedName name="Excel_BuiltIn_Print_Area_1_1" localSheetId="7">#REF!</definedName>
    <definedName name="Excel_BuiltIn_Print_Area_1_1" localSheetId="10">#REF!</definedName>
    <definedName name="Excel_BuiltIn_Print_Area_1_1" localSheetId="19">#REF!</definedName>
    <definedName name="Excel_BuiltIn_Print_Area_1_1">#REF!</definedName>
    <definedName name="Excel_BuiltIn_Print_Area_1_1_1" localSheetId="6">#REF!</definedName>
    <definedName name="Excel_BuiltIn_Print_Area_1_1_1" localSheetId="7">#REF!</definedName>
    <definedName name="Excel_BuiltIn_Print_Area_1_1_1" localSheetId="10">#REF!</definedName>
    <definedName name="Excel_BuiltIn_Print_Area_1_1_1" localSheetId="19">#REF!</definedName>
    <definedName name="Excel_BuiltIn_Print_Area_1_1_1">#REF!</definedName>
    <definedName name="Excel_BuiltIn_Print_Area_1_1_1_1" localSheetId="6">#REF!</definedName>
    <definedName name="Excel_BuiltIn_Print_Area_1_1_1_1" localSheetId="7">#REF!</definedName>
    <definedName name="Excel_BuiltIn_Print_Area_1_1_1_1" localSheetId="10">#REF!</definedName>
    <definedName name="Excel_BuiltIn_Print_Area_1_1_1_1" localSheetId="19">#REF!</definedName>
    <definedName name="Excel_BuiltIn_Print_Area_1_1_1_1">#REF!</definedName>
    <definedName name="Excel_BuiltIn_Print_Area_1_1_1_1_1" localSheetId="6">#REF!</definedName>
    <definedName name="Excel_BuiltIn_Print_Area_1_1_1_1_1" localSheetId="7">#REF!</definedName>
    <definedName name="Excel_BuiltIn_Print_Area_1_1_1_1_1" localSheetId="10">#REF!</definedName>
    <definedName name="Excel_BuiltIn_Print_Area_1_1_1_1_1" localSheetId="19">#REF!</definedName>
    <definedName name="Excel_BuiltIn_Print_Area_1_1_1_1_1">#REF!</definedName>
    <definedName name="Excel_BuiltIn_Print_Area_1_1_1_1_1_1" localSheetId="6">#REF!</definedName>
    <definedName name="Excel_BuiltIn_Print_Area_1_1_1_1_1_1" localSheetId="7">#REF!</definedName>
    <definedName name="Excel_BuiltIn_Print_Area_1_1_1_1_1_1" localSheetId="10">#REF!</definedName>
    <definedName name="Excel_BuiltIn_Print_Area_1_1_1_1_1_1" localSheetId="19">#REF!</definedName>
    <definedName name="Excel_BuiltIn_Print_Area_1_1_1_1_1_1">#REF!</definedName>
    <definedName name="Excel_BuiltIn_Print_Area_3">#N/A</definedName>
    <definedName name="Excel_BuiltIn_Print_Area_3_X">#N/A</definedName>
    <definedName name="Excel_BuiltIn_Print_Area_7" localSheetId="6">#REF!</definedName>
    <definedName name="Excel_BuiltIn_Print_Area_7" localSheetId="7">#REF!</definedName>
    <definedName name="Excel_BuiltIn_Print_Area_7" localSheetId="10">#REF!</definedName>
    <definedName name="Excel_BuiltIn_Print_Area_7" localSheetId="19">"$'Presupuesto consolidado'.$#REF!$#REF!:$#REF!$#REF!"</definedName>
    <definedName name="Excel_BuiltIn_Print_Area_7">#REF!</definedName>
    <definedName name="Excel_BuiltIn_Print_Titles_1" localSheetId="6">#REF!</definedName>
    <definedName name="Excel_BuiltIn_Print_Titles_1" localSheetId="7">#REF!</definedName>
    <definedName name="Excel_BuiltIn_Print_Titles_1" localSheetId="10">#REF!</definedName>
    <definedName name="Excel_BuiltIn_Print_Titles_1" localSheetId="19">#REF!</definedName>
    <definedName name="Excel_BuiltIn_Print_Titles_1">#REF!</definedName>
    <definedName name="Excel_BuiltIn_Print_Titles_1_1" localSheetId="6">#REF!</definedName>
    <definedName name="Excel_BuiltIn_Print_Titles_1_1" localSheetId="7">#REF!</definedName>
    <definedName name="Excel_BuiltIn_Print_Titles_1_1" localSheetId="10">#REF!</definedName>
    <definedName name="Excel_BuiltIn_Print_Titles_1_1" localSheetId="19">#REF!</definedName>
    <definedName name="Excel_BuiltIn_Print_Titles_1_1">#REF!</definedName>
    <definedName name="Excel_BuiltIn_Print_Titles_1_1_1" localSheetId="6">#REF!</definedName>
    <definedName name="Excel_BuiltIn_Print_Titles_1_1_1" localSheetId="7">#REF!</definedName>
    <definedName name="Excel_BuiltIn_Print_Titles_1_1_1" localSheetId="10">#REF!</definedName>
    <definedName name="Excel_BuiltIn_Print_Titles_1_1_1" localSheetId="19">#REF!</definedName>
    <definedName name="Excel_BuiltIn_Print_Titles_1_1_1">#REF!</definedName>
    <definedName name="Excel_BuiltIn_Print_Titles_1_1_1_1" localSheetId="6">#REF!</definedName>
    <definedName name="Excel_BuiltIn_Print_Titles_1_1_1_1" localSheetId="7">#REF!</definedName>
    <definedName name="Excel_BuiltIn_Print_Titles_1_1_1_1" localSheetId="10">#REF!</definedName>
    <definedName name="Excel_BuiltIn_Print_Titles_1_1_1_1" localSheetId="19">#REF!</definedName>
    <definedName name="Excel_BuiltIn_Print_Titles_1_1_1_1">#REF!</definedName>
    <definedName name="Excel_BuiltIn_Print_Titles_10" localSheetId="6">[133]SKJ452!#REF!</definedName>
    <definedName name="Excel_BuiltIn_Print_Titles_10" localSheetId="7">[133]SKJ452!#REF!</definedName>
    <definedName name="Excel_BuiltIn_Print_Titles_10" localSheetId="10">[133]SKJ452!#REF!</definedName>
    <definedName name="Excel_BuiltIn_Print_Titles_10" localSheetId="19">[133]SKJ452!#REF!</definedName>
    <definedName name="Excel_BuiltIn_Print_Titles_10">[133]SKJ452!#REF!</definedName>
    <definedName name="Excel_BuiltIn_Print_Titles_11" localSheetId="6">[133]ITA878!#REF!</definedName>
    <definedName name="Excel_BuiltIn_Print_Titles_11" localSheetId="7">[133]ITA878!#REF!</definedName>
    <definedName name="Excel_BuiltIn_Print_Titles_11" localSheetId="10">[133]ITA878!#REF!</definedName>
    <definedName name="Excel_BuiltIn_Print_Titles_11" localSheetId="19">[133]ITA878!#REF!</definedName>
    <definedName name="Excel_BuiltIn_Print_Titles_11">[133]ITA878!#REF!</definedName>
    <definedName name="Excel_BuiltIn_Print_Titles_12" localSheetId="6">'[133]AEA-944'!#REF!</definedName>
    <definedName name="Excel_BuiltIn_Print_Titles_12" localSheetId="7">'[133]AEA-944'!#REF!</definedName>
    <definedName name="Excel_BuiltIn_Print_Titles_12" localSheetId="10">'[133]AEA-944'!#REF!</definedName>
    <definedName name="Excel_BuiltIn_Print_Titles_12" localSheetId="19">'[133]AEA-944'!#REF!</definedName>
    <definedName name="Excel_BuiltIn_Print_Titles_12">'[133]AEA-944'!#REF!</definedName>
    <definedName name="Excel_BuiltIn_Print_Titles_13" localSheetId="6">'[133]DUB-823'!#REF!</definedName>
    <definedName name="Excel_BuiltIn_Print_Titles_13" localSheetId="7">'[133]DUB-823'!#REF!</definedName>
    <definedName name="Excel_BuiltIn_Print_Titles_13" localSheetId="10">'[133]DUB-823'!#REF!</definedName>
    <definedName name="Excel_BuiltIn_Print_Titles_13" localSheetId="19">'[133]DUB-823'!#REF!</definedName>
    <definedName name="Excel_BuiltIn_Print_Titles_13">'[133]DUB-823'!#REF!</definedName>
    <definedName name="Excel_BuiltIn_Print_Titles_14" localSheetId="6">'[133]GPI 526'!#REF!</definedName>
    <definedName name="Excel_BuiltIn_Print_Titles_14" localSheetId="7">'[133]GPI 526'!#REF!</definedName>
    <definedName name="Excel_BuiltIn_Print_Titles_14" localSheetId="10">'[133]GPI 526'!#REF!</definedName>
    <definedName name="Excel_BuiltIn_Print_Titles_14" localSheetId="19">'[133]GPI 526'!#REF!</definedName>
    <definedName name="Excel_BuiltIn_Print_Titles_14">'[133]GPI 526'!#REF!</definedName>
    <definedName name="Excel_BuiltIn_Print_Titles_15">#N/A</definedName>
    <definedName name="Excel_BuiltIn_Print_Titles_16">#N/A</definedName>
    <definedName name="Excel_BuiltIn_Print_Titles_17">#N/A</definedName>
    <definedName name="Excel_BuiltIn_Print_Titles_18">#N/A</definedName>
    <definedName name="Excel_BuiltIn_Print_Titles_19" localSheetId="6">[133]XXJ617!#REF!</definedName>
    <definedName name="Excel_BuiltIn_Print_Titles_19" localSheetId="7">[133]XXJ617!#REF!</definedName>
    <definedName name="Excel_BuiltIn_Print_Titles_19" localSheetId="10">[133]XXJ617!#REF!</definedName>
    <definedName name="Excel_BuiltIn_Print_Titles_19" localSheetId="19">[133]XXJ617!#REF!</definedName>
    <definedName name="Excel_BuiltIn_Print_Titles_19">[133]XXJ617!#REF!</definedName>
    <definedName name="Excel_BuiltIn_Print_Titles_20">#N/A</definedName>
    <definedName name="Excel_BuiltIn_Print_Titles_21" localSheetId="6">[133]SNG_855!#REF!</definedName>
    <definedName name="Excel_BuiltIn_Print_Titles_21" localSheetId="7">[133]SNG_855!#REF!</definedName>
    <definedName name="Excel_BuiltIn_Print_Titles_21" localSheetId="10">[133]SNG_855!#REF!</definedName>
    <definedName name="Excel_BuiltIn_Print_Titles_21" localSheetId="19">[133]SNG_855!#REF!</definedName>
    <definedName name="Excel_BuiltIn_Print_Titles_21">[133]SNG_855!#REF!</definedName>
    <definedName name="Excel_BuiltIn_Print_Titles_23">#N/A</definedName>
    <definedName name="Excel_BuiltIn_Print_Titles_3" localSheetId="6">'[156]COSTOS OFICINA'!#REF!</definedName>
    <definedName name="Excel_BuiltIn_Print_Titles_3" localSheetId="7">'[156]COSTOS OFICINA'!#REF!</definedName>
    <definedName name="Excel_BuiltIn_Print_Titles_3" localSheetId="10">'[156]COSTOS OFICINA'!#REF!</definedName>
    <definedName name="Excel_BuiltIn_Print_Titles_3" localSheetId="18">'[156]COSTOS OFICINA'!#REF!</definedName>
    <definedName name="Excel_BuiltIn_Print_Titles_3" localSheetId="19">#N/A</definedName>
    <definedName name="Excel_BuiltIn_Print_Titles_3">'[156]COSTOS OFICINA'!#REF!</definedName>
    <definedName name="Excel_BuiltIn_Print_Titles_4" localSheetId="6">'[156]COSTOS CAMPAMENTO'!#REF!</definedName>
    <definedName name="Excel_BuiltIn_Print_Titles_4" localSheetId="7">'[156]COSTOS CAMPAMENTO'!#REF!</definedName>
    <definedName name="Excel_BuiltIn_Print_Titles_4" localSheetId="10">'[156]COSTOS CAMPAMENTO'!#REF!</definedName>
    <definedName name="Excel_BuiltIn_Print_Titles_4" localSheetId="19">'[156]COSTOS CAMPAMENTO'!#REF!</definedName>
    <definedName name="Excel_BuiltIn_Print_Titles_4">'[156]COSTOS CAMPAMENTO'!#REF!</definedName>
    <definedName name="Excel_BuiltIn_Print_Titles_5" localSheetId="6">'[133]VEA 374'!#REF!</definedName>
    <definedName name="Excel_BuiltIn_Print_Titles_5" localSheetId="7">'[133]VEA 374'!#REF!</definedName>
    <definedName name="Excel_BuiltIn_Print_Titles_5" localSheetId="10">'[133]VEA 374'!#REF!</definedName>
    <definedName name="Excel_BuiltIn_Print_Titles_5" localSheetId="19">'[133]VEA 374'!#REF!</definedName>
    <definedName name="Excel_BuiltIn_Print_Titles_5">'[133]VEA 374'!#REF!</definedName>
    <definedName name="Excel_BuiltIn_Print_Titles_5_XX" localSheetId="6">'[133]VEA 374'!#REF!</definedName>
    <definedName name="Excel_BuiltIn_Print_Titles_5_XX" localSheetId="7">'[133]VEA 374'!#REF!</definedName>
    <definedName name="Excel_BuiltIn_Print_Titles_5_XX" localSheetId="10">'[133]VEA 374'!#REF!</definedName>
    <definedName name="Excel_BuiltIn_Print_Titles_5_XX" localSheetId="19">'[133]VEA 374'!#REF!</definedName>
    <definedName name="Excel_BuiltIn_Print_Titles_5_XX">'[133]VEA 374'!#REF!</definedName>
    <definedName name="Excel_BuiltIn_Print_Titles_6">#N/A</definedName>
    <definedName name="Excel_BuiltIn_Print_Titles_7" localSheetId="6">[133]HFB024!#REF!</definedName>
    <definedName name="Excel_BuiltIn_Print_Titles_7" localSheetId="7">[133]HFB024!#REF!</definedName>
    <definedName name="Excel_BuiltIn_Print_Titles_7" localSheetId="10">[133]HFB024!#REF!</definedName>
    <definedName name="Excel_BuiltIn_Print_Titles_7" localSheetId="19">[133]HFB024!#REF!</definedName>
    <definedName name="Excel_BuiltIn_Print_Titles_7">[133]HFB024!#REF!</definedName>
    <definedName name="Excel_BuiltIn_Print_Titles_8">#N/A</definedName>
    <definedName name="Excel_BuiltIn_Print_Titles_9" localSheetId="6">[133]PAJ825!#REF!</definedName>
    <definedName name="Excel_BuiltIn_Print_Titles_9" localSheetId="7">[133]PAJ825!#REF!</definedName>
    <definedName name="Excel_BuiltIn_Print_Titles_9" localSheetId="10">[133]PAJ825!#REF!</definedName>
    <definedName name="Excel_BuiltIn_Print_Titles_9" localSheetId="19">[133]PAJ825!#REF!</definedName>
    <definedName name="Excel_BuiltIn_Print_Titles_9">[133]PAJ825!#REF!</definedName>
    <definedName name="EXCROC" localSheetId="10">'[157]Análisis de precios'!$H$52</definedName>
    <definedName name="EXCROC" localSheetId="18">'[158]Análisis de precios'!$H$52</definedName>
    <definedName name="EXCROC">'[159]Análisis de precios'!$H$52</definedName>
    <definedName name="EXPL" localSheetId="6">#REF!</definedName>
    <definedName name="EXPL" localSheetId="7">#REF!</definedName>
    <definedName name="EXPL" localSheetId="19">#REF!</definedName>
    <definedName name="EXPL">#REF!</definedName>
    <definedName name="Extracción_IM" localSheetId="6">#REF!</definedName>
    <definedName name="Extracción_IM" localSheetId="7">#REF!</definedName>
    <definedName name="Extracción_IM">#REF!</definedName>
    <definedName name="F201.1" localSheetId="18">#REF!</definedName>
    <definedName name="F201.1" localSheetId="19">#REF!</definedName>
    <definedName name="F201.1">#N/A</definedName>
    <definedName name="F201.2" localSheetId="18">#REF!</definedName>
    <definedName name="F201.2" localSheetId="19">#REF!</definedName>
    <definedName name="F201.2">#N/A</definedName>
    <definedName name="F201.3" localSheetId="18">#REF!</definedName>
    <definedName name="F201.3" localSheetId="19">#REF!</definedName>
    <definedName name="F201.3">#N/A</definedName>
    <definedName name="F210.2" localSheetId="18">#REF!</definedName>
    <definedName name="F210.2" localSheetId="19">#REF!</definedName>
    <definedName name="F210.2">#N/A</definedName>
    <definedName name="F210.3" localSheetId="18">#REF!</definedName>
    <definedName name="F210.3" localSheetId="19">#REF!</definedName>
    <definedName name="F210.3">#N/A</definedName>
    <definedName name="F211.1" localSheetId="18">#REF!</definedName>
    <definedName name="F211.1" localSheetId="19">#REF!</definedName>
    <definedName name="F211.1">#N/A</definedName>
    <definedName name="F220.1" localSheetId="18">#REF!</definedName>
    <definedName name="F220.1" localSheetId="19">#REF!</definedName>
    <definedName name="F220.1">#N/A</definedName>
    <definedName name="FAC" hidden="1">#N/A</definedName>
    <definedName name="factor" localSheetId="6">#REF!</definedName>
    <definedName name="factor" localSheetId="7">#REF!</definedName>
    <definedName name="factor">#REF!</definedName>
    <definedName name="factor_equip">[160]factores!$B$5</definedName>
    <definedName name="factor_m_obra">[160]factores!$B$4</definedName>
    <definedName name="factor_mat">[160]factores!$B$3</definedName>
    <definedName name="FactorCostoPotencia" localSheetId="6">[124]Modelo!#REF!</definedName>
    <definedName name="FactorCostoPotencia" localSheetId="7">[124]Modelo!#REF!</definedName>
    <definedName name="FactorCostoPotencia" localSheetId="10">[124]Modelo!#REF!</definedName>
    <definedName name="FactorCostoPotencia" localSheetId="19">[124]Modelo!#REF!</definedName>
    <definedName name="FactorCostoPotencia">[124]Modelo!#REF!</definedName>
    <definedName name="FactorMultFinal" localSheetId="6">#REF!</definedName>
    <definedName name="FactorMultFinal" localSheetId="7">#REF!</definedName>
    <definedName name="FactorMultFinal" localSheetId="10">#REF!</definedName>
    <definedName name="FactorMultFinal" localSheetId="19">#REF!</definedName>
    <definedName name="FactorMultFinal">#REF!</definedName>
    <definedName name="FactorMultiplicaCalculado" localSheetId="6">#REF!</definedName>
    <definedName name="FactorMultiplicaCalculado" localSheetId="7">#REF!</definedName>
    <definedName name="FactorMultiplicaCalculado" localSheetId="19">#REF!</definedName>
    <definedName name="FactorMultiplicaCalculado">#REF!</definedName>
    <definedName name="FACTURADO" localSheetId="6">'[161]Itemes Renovación'!#REF!</definedName>
    <definedName name="FACTURADO" localSheetId="7">'[161]Itemes Renovación'!#REF!</definedName>
    <definedName name="FACTURADO" localSheetId="10">'[161]Itemes Renovación'!#REF!</definedName>
    <definedName name="FACTURADO">'[161]Itemes Renovación'!#REF!</definedName>
    <definedName name="FALTANTES1">'[162]CANT OBRA'!$1:$1048576</definedName>
    <definedName name="FAVIGEL_25_KG">'[33]LISTA DE MATERIALES'!$D$136</definedName>
    <definedName name="fcc" localSheetId="6">#REF!</definedName>
    <definedName name="fcc" localSheetId="7">#REF!</definedName>
    <definedName name="fcc">#REF!</definedName>
    <definedName name="FD" localSheetId="10">[3]!ERR</definedName>
    <definedName name="FD">[3]!ERR</definedName>
    <definedName name="fda" localSheetId="10" hidden="1">{"TAB1",#N/A,TRUE,"GENERAL";"TAB2",#N/A,TRUE,"GENERAL";"TAB3",#N/A,TRUE,"GENERAL";"TAB4",#N/A,TRUE,"GENERAL";"TAB5",#N/A,TRUE,"GENERAL"}</definedName>
    <definedName name="fda" localSheetId="18"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9" hidden="1">{"TAB1",#N/A,TRUE,"GENERAL";"TAB2",#N/A,TRUE,"GENERAL";"TAB3",#N/A,TRUE,"GENERAL";"TAB4",#N/A,TRUE,"GENERAL";"TAB5",#N/A,TRUE,"GENERAL"}</definedName>
    <definedName name="fda" hidden="1">{"TAB1",#N/A,TRUE,"GENERAL";"TAB2",#N/A,TRUE,"GENERAL";"TAB3",#N/A,TRUE,"GENERAL";"TAB4",#N/A,TRUE,"GENERAL";"TAB5",#N/A,TRUE,"GENERAL"}</definedName>
    <definedName name="fdadsfa" localSheetId="10" hidden="1">{"PRES REHAB ARM-PER POR ITEMS  KM A KM",#N/A,TRUE,"Rehabilitacion Arm-Per"}</definedName>
    <definedName name="fdadsfa" localSheetId="18" hidden="1">{"PRES REHAB ARM-PER POR ITEMS  KM A KM",#N/A,TRUE,"Rehabilitacion Arm-Per"}</definedName>
    <definedName name="fdadsfa" localSheetId="16" hidden="1">{"PRES REHAB ARM-PER POR ITEMS  KM A KM",#N/A,TRUE,"Rehabilitacion Arm-Per"}</definedName>
    <definedName name="fdadsfa" localSheetId="17" hidden="1">{"PRES REHAB ARM-PER POR ITEMS  KM A KM",#N/A,TRUE,"Rehabilitacion Arm-Per"}</definedName>
    <definedName name="fdadsfa" localSheetId="19" hidden="1">{"PRES REHAB ARM-PER POR ITEMS  KM A KM",#N/A,TRUE,"Rehabilitacion Arm-Per"}</definedName>
    <definedName name="fdadsfa" hidden="1">{"PRES REHAB ARM-PER POR ITEMS  KM A KM",#N/A,TRUE,"Rehabilitacion Arm-Per"}</definedName>
    <definedName name="fdbjp" localSheetId="10"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9"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18"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9"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18"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9"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18"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9"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9"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18"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9"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18"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9"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9"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18"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9"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18"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9"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9"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9" hidden="1">{"TAB1",#N/A,TRUE,"GENERAL";"TAB2",#N/A,TRUE,"GENERAL";"TAB3",#N/A,TRUE,"GENERAL";"TAB4",#N/A,TRUE,"GENERAL";"TAB5",#N/A,TRUE,"GENERAL"}</definedName>
    <definedName name="FDSIO" hidden="1">{"TAB1",#N/A,TRUE,"GENERAL";"TAB2",#N/A,TRUE,"GENERAL";"TAB3",#N/A,TRUE,"GENERAL";"TAB4",#N/A,TRUE,"GENERAL";"TAB5",#N/A,TRUE,"GENERAL"}</definedName>
    <definedName name="fDWD" localSheetId="6">#REF!</definedName>
    <definedName name="fDWD" localSheetId="7">#REF!</definedName>
    <definedName name="fDWD" localSheetId="19">#REF!</definedName>
    <definedName name="fDWD">#REF!</definedName>
    <definedName name="fdwssf">#N/A</definedName>
    <definedName name="FEB" localSheetId="6">#REF!</definedName>
    <definedName name="FEB" localSheetId="7">#REF!</definedName>
    <definedName name="FEB" localSheetId="10">#REF!</definedName>
    <definedName name="FEB" localSheetId="19">#REF!</definedName>
    <definedName name="FEB">#REF!</definedName>
    <definedName name="FECH">[61]DATOS!$D$6</definedName>
    <definedName name="FECHA" localSheetId="10">#REF!</definedName>
    <definedName name="FECHA" localSheetId="19">#REF!</definedName>
    <definedName name="Fecha">[122]Datos!$B$7</definedName>
    <definedName name="FECHAFSQ" localSheetId="6">#REF!</definedName>
    <definedName name="FECHAFSQ" localSheetId="7">#REF!</definedName>
    <definedName name="FECHAFSQ">#REF!</definedName>
    <definedName name="fer" localSheetId="6">'[75]Res-Accide-10'!#REF!</definedName>
    <definedName name="fer" localSheetId="7">'[75]Res-Accide-10'!#REF!</definedName>
    <definedName name="fer" localSheetId="10">'[75]Res-Accide-10'!#REF!</definedName>
    <definedName name="fer" localSheetId="19">'[75]Res-Accide-10'!#REF!</definedName>
    <definedName name="fer">'[75]Res-Accide-10'!#REF!</definedName>
    <definedName name="ferfer" localSheetId="10" hidden="1">{"via1",#N/A,TRUE,"general";"via2",#N/A,TRUE,"general";"via3",#N/A,TRUE,"general"}</definedName>
    <definedName name="ferfer" localSheetId="18"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9" hidden="1">{"via1",#N/A,TRUE,"general";"via2",#N/A,TRUE,"general";"via3",#N/A,TRUE,"general"}</definedName>
    <definedName name="ferfer" hidden="1">{"via1",#N/A,TRUE,"general";"via2",#N/A,TRUE,"general";"via3",#N/A,TRUE,"general"}</definedName>
    <definedName name="Festivos" localSheetId="10">'[163]días habiles 2015'!$D$2:$D$21</definedName>
    <definedName name="Festivos" localSheetId="19">'[164]días habiles 2015'!$D$2:$D$21</definedName>
    <definedName name="Festivos">'[165]días habiles 2015'!$D$2:$D$21</definedName>
    <definedName name="ff" localSheetId="10">[3]!ERR</definedName>
    <definedName name="FF" localSheetId="18">#REF!</definedName>
    <definedName name="ff">[3]!ERR</definedName>
    <definedName name="fff" localSheetId="10" hidden="1">{"via1",#N/A,TRUE,"general";"via2",#N/A,TRUE,"general";"via3",#N/A,TRUE,"general"}</definedName>
    <definedName name="fff" localSheetId="18">'[166]A. P. U.'!#REF!</definedName>
    <definedName name="fff" localSheetId="16" hidden="1">{"via1",#N/A,TRUE,"general";"via2",#N/A,TRUE,"general";"via3",#N/A,TRUE,"general"}</definedName>
    <definedName name="fff" localSheetId="17" hidden="1">{"via1",#N/A,TRUE,"general";"via2",#N/A,TRUE,"general";"via3",#N/A,TRUE,"general"}</definedName>
    <definedName name="fff" localSheetId="19" hidden="1">{"via1",#N/A,TRUE,"general";"via2",#N/A,TRUE,"general";"via3",#N/A,TRUE,"general"}</definedName>
    <definedName name="fff" hidden="1">{"via1",#N/A,TRUE,"general";"via2",#N/A,TRUE,"general";"via3",#N/A,TRUE,"general"}</definedName>
    <definedName name="FFFF" localSheetId="6" hidden="1">#REF!</definedName>
    <definedName name="FFFF" localSheetId="7" hidden="1">#REF!</definedName>
    <definedName name="FFFF" localSheetId="19" hidden="1">#REF!</definedName>
    <definedName name="FFFF" hidden="1">#REF!</definedName>
    <definedName name="ffffd" localSheetId="10" hidden="1">{"via1",#N/A,TRUE,"general";"via2",#N/A,TRUE,"general";"via3",#N/A,TRUE,"general"}</definedName>
    <definedName name="ffffd" localSheetId="18"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9"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9"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9"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9"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18"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9"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9"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9"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18"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9" hidden="1">{"TAB1",#N/A,TRUE,"GENERAL";"TAB2",#N/A,TRUE,"GENERAL";"TAB3",#N/A,TRUE,"GENERAL";"TAB4",#N/A,TRUE,"GENERAL";"TAB5",#N/A,TRUE,"GENERAL"}</definedName>
    <definedName name="fffs" hidden="1">{"TAB1",#N/A,TRUE,"GENERAL";"TAB2",#N/A,TRUE,"GENERAL";"TAB3",#N/A,TRUE,"GENERAL";"TAB4",#N/A,TRUE,"GENERAL";"TAB5",#N/A,TRUE,"GENERAL"}</definedName>
    <definedName name="FFGG" localSheetId="6">#REF!</definedName>
    <definedName name="FFGG" localSheetId="7">#REF!</definedName>
    <definedName name="FFGG" localSheetId="10">#REF!</definedName>
    <definedName name="FFGG" localSheetId="19">#REF!</definedName>
    <definedName name="FFGG">#REF!</definedName>
    <definedName name="fg" localSheetId="10">[3]!ERR</definedName>
    <definedName name="FG" localSheetId="18">#REF!</definedName>
    <definedName name="fg">[3]!ERR</definedName>
    <definedName name="fgdfg" localSheetId="10" hidden="1">{"TAB1",#N/A,TRUE,"GENERAL";"TAB2",#N/A,TRUE,"GENERAL";"TAB3",#N/A,TRUE,"GENERAL";"TAB4",#N/A,TRUE,"GENERAL";"TAB5",#N/A,TRUE,"GENERAL"}</definedName>
    <definedName name="FGDFG" localSheetId="18">#REF!</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9"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18"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9" hidden="1">{"via1",#N/A,TRUE,"general";"via2",#N/A,TRUE,"general";"via3",#N/A,TRUE,"general"}</definedName>
    <definedName name="fgdfsgr" hidden="1">{"via1",#N/A,TRUE,"general";"via2",#N/A,TRUE,"general";"via3",#N/A,TRUE,"general"}</definedName>
    <definedName name="FGDG" localSheetId="6">#REF!</definedName>
    <definedName name="FGDG" localSheetId="7">#REF!</definedName>
    <definedName name="FGDG" localSheetId="10">#REF!</definedName>
    <definedName name="FGDG" localSheetId="19">#REF!</definedName>
    <definedName name="FGDG">#REF!</definedName>
    <definedName name="fgdsfg" localSheetId="10"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9" hidden="1">{"TAB1",#N/A,TRUE,"GENERAL";"TAB2",#N/A,TRUE,"GENERAL";"TAB3",#N/A,TRUE,"GENERAL";"TAB4",#N/A,TRUE,"GENERAL";"TAB5",#N/A,TRUE,"GENERAL"}</definedName>
    <definedName name="fgdsfg" hidden="1">{"TAB1",#N/A,TRUE,"GENERAL";"TAB2",#N/A,TRUE,"GENERAL";"TAB3",#N/A,TRUE,"GENERAL";"TAB4",#N/A,TRUE,"GENERAL";"TAB5",#N/A,TRUE,"GENERAL"}</definedName>
    <definedName name="FGF" localSheetId="6">#REF!</definedName>
    <definedName name="FGF" localSheetId="7">#REF!</definedName>
    <definedName name="FGF" localSheetId="10">#REF!</definedName>
    <definedName name="FGF" localSheetId="19">#REF!</definedName>
    <definedName name="FGF">#REF!</definedName>
    <definedName name="FGFDG" localSheetId="6">#REF!</definedName>
    <definedName name="FGFDG" localSheetId="7">#REF!</definedName>
    <definedName name="FGFDG" localSheetId="10">#REF!</definedName>
    <definedName name="FGFDG" localSheetId="19">#REF!</definedName>
    <definedName name="FGFDG">#REF!</definedName>
    <definedName name="FGFDH" localSheetId="10" hidden="1">{"via1",#N/A,TRUE,"general";"via2",#N/A,TRUE,"general";"via3",#N/A,TRUE,"general"}</definedName>
    <definedName name="FGFDH" localSheetId="18"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9"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18"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9"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18"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9"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9"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18"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9"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18"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9"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9"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18"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9"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18"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9"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9" hidden="1">{"TAB1",#N/A,TRUE,"GENERAL";"TAB2",#N/A,TRUE,"GENERAL";"TAB3",#N/A,TRUE,"GENERAL";"TAB4",#N/A,TRUE,"GENERAL";"TAB5",#N/A,TRUE,"GENERAL"}</definedName>
    <definedName name="fgjgryi" hidden="1">{"TAB1",#N/A,TRUE,"GENERAL";"TAB2",#N/A,TRUE,"GENERAL";"TAB3",#N/A,TRUE,"GENERAL";"TAB4",#N/A,TRUE,"GENERAL";"TAB5",#N/A,TRUE,"GENERAL"}</definedName>
    <definedName name="fgrds" localSheetId="6">[167]!absc</definedName>
    <definedName name="fgrds" localSheetId="7">[167]!absc</definedName>
    <definedName name="fgrds" localSheetId="13">[167]!absc</definedName>
    <definedName name="fgrds" localSheetId="15">[167]!absc</definedName>
    <definedName name="fgrds">[167]!absc</definedName>
    <definedName name="FGTHYUJ" localSheetId="6">#REF!</definedName>
    <definedName name="FGTHYUJ" localSheetId="7">#REF!</definedName>
    <definedName name="FGTHYUJ" localSheetId="10">#REF!</definedName>
    <definedName name="FGTHYUJ" localSheetId="19">#REF!</definedName>
    <definedName name="FGTHYUJ">#REF!</definedName>
    <definedName name="fhfg" localSheetId="10" hidden="1">{"TAB1",#N/A,TRUE,"GENERAL";"TAB2",#N/A,TRUE,"GENERAL";"TAB3",#N/A,TRUE,"GENERAL";"TAB4",#N/A,TRUE,"GENERAL";"TAB5",#N/A,TRUE,"GENERAL"}</definedName>
    <definedName name="fhfg" localSheetId="18"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9"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18"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9" hidden="1">{"via1",#N/A,TRUE,"general";"via2",#N/A,TRUE,"general";"via3",#N/A,TRUE,"general"}</definedName>
    <definedName name="fhfgh" hidden="1">{"via1",#N/A,TRUE,"general";"via2",#N/A,TRUE,"general";"via3",#N/A,TRUE,"general"}</definedName>
    <definedName name="fhgh" localSheetId="10" hidden="1">{"via1",#N/A,TRUE,"general";"via2",#N/A,TRUE,"general";"via3",#N/A,TRUE,"general"}</definedName>
    <definedName name="fhgh" localSheetId="18"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9"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18"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9" hidden="1">{"via1",#N/A,TRUE,"general";"via2",#N/A,TRUE,"general";"via3",#N/A,TRUE,"general"}</definedName>
    <definedName name="fhpltyunh" hidden="1">{"via1",#N/A,TRUE,"general";"via2",#N/A,TRUE,"general";"via3",#N/A,TRUE,"general"}</definedName>
    <definedName name="filtrov" localSheetId="6">#REF!</definedName>
    <definedName name="filtrov" localSheetId="7">#REF!</definedName>
    <definedName name="filtrov" localSheetId="19">#REF!</definedName>
    <definedName name="filtrov">#REF!</definedName>
    <definedName name="Fin_de_semana" localSheetId="10">'[163]días habiles 2015'!$M$1:$M$2</definedName>
    <definedName name="Fin_de_semana" localSheetId="19">'[164]días habiles 2015'!$M$1:$M$2</definedName>
    <definedName name="Fin_de_semana">'[165]días habiles 2015'!$M$1:$M$2</definedName>
    <definedName name="FINAL" localSheetId="6">[168]FLUJOS!#REF!</definedName>
    <definedName name="FINAL" localSheetId="7">[168]FLUJOS!#REF!</definedName>
    <definedName name="FINAL">[168]FLUJOS!#REF!</definedName>
    <definedName name="FINANCIACION" localSheetId="10">[3]!ERR</definedName>
    <definedName name="FINANCIACION">[3]!ERR</definedName>
    <definedName name="FinPpto" localSheetId="6">#REF!</definedName>
    <definedName name="FinPpto" localSheetId="7">#REF!</definedName>
    <definedName name="FinPpto">#REF!</definedName>
    <definedName name="FinPpto2" localSheetId="6">#REF!</definedName>
    <definedName name="FinPpto2" localSheetId="7">#REF!</definedName>
    <definedName name="FinPpto2">#REF!</definedName>
    <definedName name="FLIASOLA">[119]Validaciones!$W$7:$W$1502</definedName>
    <definedName name="FM" localSheetId="6">#REF!</definedName>
    <definedName name="FM" localSheetId="7">#REF!</definedName>
    <definedName name="FM" localSheetId="10">#REF!</definedName>
    <definedName name="FM" localSheetId="19">#REF!</definedName>
    <definedName name="FM">#REF!</definedName>
    <definedName name="FO" localSheetId="6">'[85]CIRCUITOS CODENSA'!#REF!</definedName>
    <definedName name="FO" localSheetId="7">'[85]CIRCUITOS CODENSA'!#REF!</definedName>
    <definedName name="FO" localSheetId="19">'[85]CIRCUITOS CODENSA'!#REF!</definedName>
    <definedName name="FO">'[85]CIRCUITOS CODENSA'!#REF!</definedName>
    <definedName name="FOR" localSheetId="10">'[20]Base Datos'!$B$229</definedName>
    <definedName name="FOR" localSheetId="18">'[19]Base Datos'!$B$229</definedName>
    <definedName name="FOR">'[20]Base Datos'!$B$229</definedName>
    <definedName name="form" localSheetId="10">[169]BASE!$C$4:$H$261</definedName>
    <definedName name="form">[169]BASE!$C$4:$H$261</definedName>
    <definedName name="FORMA" localSheetId="6">#REF!</definedName>
    <definedName name="FORMA" localSheetId="7">#REF!</definedName>
    <definedName name="FORMA" localSheetId="19">#REF!</definedName>
    <definedName name="FORMA">#REF!</definedName>
    <definedName name="FORMALETA_METALICA_CERCHAS_Y_TACOS">'[33]LISTA DE MATERIALES'!$D$139</definedName>
    <definedName name="FORMALETA_METALICA_PARA_COLUMNAS_0.4_m_x_1_m">'[47]LISTA DE PRECIOS'!$B$94</definedName>
    <definedName name="formaleta_para_pavimento_e_15_cms" localSheetId="6">#REF!</definedName>
    <definedName name="formaleta_para_pavimento_e_15_cms" localSheetId="7">#REF!</definedName>
    <definedName name="formaleta_para_pavimento_e_15_cms" localSheetId="10">#REF!</definedName>
    <definedName name="formaleta_para_pavimento_e_15_cms" localSheetId="19">#REF!</definedName>
    <definedName name="formaleta_para_pavimento_e_15_cms">#REF!</definedName>
    <definedName name="formaleta_para_sardinel" localSheetId="6">#REF!</definedName>
    <definedName name="formaleta_para_sardinel" localSheetId="7">#REF!</definedName>
    <definedName name="formaleta_para_sardinel" localSheetId="10">#REF!</definedName>
    <definedName name="formaleta_para_sardinel" localSheetId="19">#REF!</definedName>
    <definedName name="formaleta_para_sardinel">#REF!</definedName>
    <definedName name="formaleta_para_tapas_de_cámaras" localSheetId="6">#REF!</definedName>
    <definedName name="formaleta_para_tapas_de_cámaras" localSheetId="7">#REF!</definedName>
    <definedName name="formaleta_para_tapas_de_cámaras" localSheetId="10">#REF!</definedName>
    <definedName name="formaleta_para_tapas_de_cámaras" localSheetId="19">#REF!</definedName>
    <definedName name="formaleta_para_tapas_de_cámaras">#REF!</definedName>
    <definedName name="FORMALETAM2" localSheetId="18">#REF!</definedName>
    <definedName name="FORMALETAM2">#N/A</definedName>
    <definedName name="FORMALETAMETAL" localSheetId="10">[46]PRECIOS!$F$56</definedName>
    <definedName name="FORMALETAMETAL">[46]PRECIOS!$F$56</definedName>
    <definedName name="Format" localSheetId="6">#REF!</definedName>
    <definedName name="Format" localSheetId="7">#REF!</definedName>
    <definedName name="Format" localSheetId="10">#REF!</definedName>
    <definedName name="Format" localSheetId="19">#REF!</definedName>
    <definedName name="Format">#REF!</definedName>
    <definedName name="FormLinPresup" localSheetId="6">#REF!</definedName>
    <definedName name="FormLinPresup" localSheetId="7">#REF!</definedName>
    <definedName name="FormLinPresup">#REF!</definedName>
    <definedName name="formu" localSheetId="10">[169]BASE!$C$4:$H$261</definedName>
    <definedName name="formu">[169]BASE!$C$4:$H$261</definedName>
    <definedName name="formularioCantidades">#N/A</definedName>
    <definedName name="FPA">'[54]F. Prest'!$D$43</definedName>
    <definedName name="FPB">'[54]F. Prest'!$D$33</definedName>
    <definedName name="FPO">'[54]F. Prest'!$D$43</definedName>
    <definedName name="frbgsd" localSheetId="10"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9"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18"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9"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18"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9"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18"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9" hidden="1">{"TAB1",#N/A,TRUE,"GENERAL";"TAB2",#N/A,TRUE,"GENERAL";"TAB3",#N/A,TRUE,"GENERAL";"TAB4",#N/A,TRUE,"GENERAL";"TAB5",#N/A,TRUE,"GENERAL"}</definedName>
    <definedName name="frfr" hidden="1">{"TAB1",#N/A,TRUE,"GENERAL";"TAB2",#N/A,TRUE,"GENERAL";"TAB3",#N/A,TRUE,"GENERAL";"TAB4",#N/A,TRUE,"GENERAL";"TAB5",#N/A,TRUE,"GENERAL"}</definedName>
    <definedName name="fsfs" localSheetId="6">#REF!</definedName>
    <definedName name="fsfs" localSheetId="7">#REF!</definedName>
    <definedName name="fsfs">#REF!</definedName>
    <definedName name="fsfso" localSheetId="6">#REF!</definedName>
    <definedName name="fsfso" localSheetId="7">#REF!</definedName>
    <definedName name="fsfso">#REF!</definedName>
    <definedName name="fu" localSheetId="10">[3]!ERR</definedName>
    <definedName name="fu">[3]!ERR</definedName>
    <definedName name="fwff" localSheetId="10" hidden="1">{"via1",#N/A,TRUE,"general";"via2",#N/A,TRUE,"general";"via3",#N/A,TRUE,"general"}</definedName>
    <definedName name="fwff" localSheetId="18"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9"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18"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9" hidden="1">{"via1",#N/A,TRUE,"general";"via2",#N/A,TRUE,"general";"via3",#N/A,TRUE,"general"}</definedName>
    <definedName name="fwwe" hidden="1">{"via1",#N/A,TRUE,"general";"via2",#N/A,TRUE,"general";"via3",#N/A,TRUE,"general"}</definedName>
    <definedName name="fyy" localSheetId="6">#REF!</definedName>
    <definedName name="fyy" localSheetId="7">#REF!</definedName>
    <definedName name="fyy">#REF!</definedName>
    <definedName name="Ga" localSheetId="6">#REF!</definedName>
    <definedName name="Ga" localSheetId="7">#REF!</definedName>
    <definedName name="Ga" localSheetId="10">#REF!</definedName>
    <definedName name="Ga" localSheetId="19">#REF!</definedName>
    <definedName name="Ga">#REF!</definedName>
    <definedName name="GAJ">#N/A</definedName>
    <definedName name="galápago" localSheetId="6">#REF!</definedName>
    <definedName name="galápago" localSheetId="7">#REF!</definedName>
    <definedName name="galápago" localSheetId="10">#REF!</definedName>
    <definedName name="galápago" localSheetId="19">#REF!</definedName>
    <definedName name="galápago">#REF!</definedName>
    <definedName name="GALON" localSheetId="6">#REF!</definedName>
    <definedName name="GALON" localSheetId="7">#REF!</definedName>
    <definedName name="GALON" localSheetId="19">#REF!</definedName>
    <definedName name="GALON">#REF!</definedName>
    <definedName name="GANCHO" localSheetId="18">#REF!</definedName>
    <definedName name="GANCHO">#N/A</definedName>
    <definedName name="GANCHO_PARA_SOPORTE_CANAL_AMAZONA">'[33]LISTA DE MATERIALES'!$D$141</definedName>
    <definedName name="GastosViajes" localSheetId="6">#REF!</definedName>
    <definedName name="GastosViajes" localSheetId="7">#REF!</definedName>
    <definedName name="GastosViajes" localSheetId="10">#REF!</definedName>
    <definedName name="GastosViajes" localSheetId="19">#REF!</definedName>
    <definedName name="GastosViajes">#REF!</definedName>
    <definedName name="Gb" localSheetId="6">#REF!</definedName>
    <definedName name="Gb" localSheetId="7">#REF!</definedName>
    <definedName name="Gb" localSheetId="10">#REF!</definedName>
    <definedName name="Gb" localSheetId="19">#REF!</definedName>
    <definedName name="Gb">#REF!</definedName>
    <definedName name="gbbfghghj" localSheetId="10"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9" hidden="1">{"TAB1",#N/A,TRUE,"GENERAL";"TAB2",#N/A,TRUE,"GENERAL";"TAB3",#N/A,TRUE,"GENERAL";"TAB4",#N/A,TRUE,"GENERAL";"TAB5",#N/A,TRUE,"GENERAL"}</definedName>
    <definedName name="gbbfghghj" hidden="1">{"TAB1",#N/A,TRUE,"GENERAL";"TAB2",#N/A,TRUE,"GENERAL";"TAB3",#N/A,TRUE,"GENERAL";"TAB4",#N/A,TRUE,"GENERAL";"TAB5",#N/A,TRUE,"GENERAL"}</definedName>
    <definedName name="GBF">#N/A</definedName>
    <definedName name="Gc" localSheetId="6">#REF!</definedName>
    <definedName name="Gc" localSheetId="7">#REF!</definedName>
    <definedName name="Gc" localSheetId="10">#REF!</definedName>
    <definedName name="Gc" localSheetId="19">#REF!</definedName>
    <definedName name="Gc">#REF!</definedName>
    <definedName name="Gd" localSheetId="6">#REF!</definedName>
    <definedName name="Gd" localSheetId="7">#REF!</definedName>
    <definedName name="Gd" localSheetId="10">#REF!</definedName>
    <definedName name="Gd" localSheetId="19">#REF!</definedName>
    <definedName name="Gd">#REF!</definedName>
    <definedName name="gdt" localSheetId="10" hidden="1">{"TAB1",#N/A,TRUE,"GENERAL";"TAB2",#N/A,TRUE,"GENERAL";"TAB3",#N/A,TRUE,"GENERAL";"TAB4",#N/A,TRUE,"GENERAL";"TAB5",#N/A,TRUE,"GENERAL"}</definedName>
    <definedName name="gdt" localSheetId="18"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9" hidden="1">{"TAB1",#N/A,TRUE,"GENERAL";"TAB2",#N/A,TRUE,"GENERAL";"TAB3",#N/A,TRUE,"GENERAL";"TAB4",#N/A,TRUE,"GENERAL";"TAB5",#N/A,TRUE,"GENERAL"}</definedName>
    <definedName name="gdt" hidden="1">{"TAB1",#N/A,TRUE,"GENERAL";"TAB2",#N/A,TRUE,"GENERAL";"TAB3",#N/A,TRUE,"GENERAL";"TAB4",#N/A,TRUE,"GENERAL";"TAB5",#N/A,TRUE,"GENERAL"}</definedName>
    <definedName name="Ge" localSheetId="6">#REF!</definedName>
    <definedName name="Ge" localSheetId="7">#REF!</definedName>
    <definedName name="Ge" localSheetId="10">#REF!</definedName>
    <definedName name="Ge" localSheetId="19">#REF!</definedName>
    <definedName name="Ge">#REF!</definedName>
    <definedName name="geg" localSheetId="10" hidden="1">{"via1",#N/A,TRUE,"general";"via2",#N/A,TRUE,"general";"via3",#N/A,TRUE,"general"}</definedName>
    <definedName name="geg" localSheetId="18"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9" hidden="1">{"via1",#N/A,TRUE,"general";"via2",#N/A,TRUE,"general";"via3",#N/A,TRUE,"general"}</definedName>
    <definedName name="geg" hidden="1">{"via1",#N/A,TRUE,"general";"via2",#N/A,TRUE,"general";"via3",#N/A,TRUE,"general"}</definedName>
    <definedName name="Generación_de_análisis_de_precios_Unitarios." localSheetId="6">'[117]INFOR. GENERAL'!#REF!</definedName>
    <definedName name="Generación_de_análisis_de_precios_Unitarios." localSheetId="7">'[117]INFOR. GENERAL'!#REF!</definedName>
    <definedName name="Generación_de_análisis_de_precios_Unitarios.">'[117]INFOR. GENERAL'!#REF!</definedName>
    <definedName name="GEO" localSheetId="6">#REF!</definedName>
    <definedName name="GEO" localSheetId="7">#REF!</definedName>
    <definedName name="GEO" localSheetId="19">#REF!</definedName>
    <definedName name="GEO">#REF!</definedName>
    <definedName name="Geotex">#N/A</definedName>
    <definedName name="gerg" localSheetId="10" hidden="1">{"TAB1",#N/A,TRUE,"GENERAL";"TAB2",#N/A,TRUE,"GENERAL";"TAB3",#N/A,TRUE,"GENERAL";"TAB4",#N/A,TRUE,"GENERAL";"TAB5",#N/A,TRUE,"GENERAL"}</definedName>
    <definedName name="gerg" localSheetId="18"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9"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18"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9"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9"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9" hidden="1">{"TAB1",#N/A,TRUE,"GENERAL";"TAB2",#N/A,TRUE,"GENERAL";"TAB3",#N/A,TRUE,"GENERAL";"TAB4",#N/A,TRUE,"GENERAL";"TAB5",#N/A,TRUE,"GENERAL"}</definedName>
    <definedName name="gergw" hidden="1">{"TAB1",#N/A,TRUE,"GENERAL";"TAB2",#N/A,TRUE,"GENERAL";"TAB3",#N/A,TRUE,"GENERAL";"TAB4",#N/A,TRUE,"GENERAL";"TAB5",#N/A,TRUE,"GENERAL"}</definedName>
    <definedName name="gestion" localSheetId="10">'[170]Indicadores Gestión'!$B$2:$B$431</definedName>
    <definedName name="gestion" localSheetId="19">'[170]Indicadores Gestión'!$B$2:$B$431</definedName>
    <definedName name="gestion">'[170]Indicadores Gestión'!$B$2:$B$431</definedName>
    <definedName name="Gf" localSheetId="6">#REF!</definedName>
    <definedName name="Gf" localSheetId="7">#REF!</definedName>
    <definedName name="Gf" localSheetId="10">#REF!</definedName>
    <definedName name="Gf" localSheetId="19">#REF!</definedName>
    <definedName name="Gf">#REF!</definedName>
    <definedName name="gfd" localSheetId="10" hidden="1">{"TAB1",#N/A,TRUE,"GENERAL";"TAB2",#N/A,TRUE,"GENERAL";"TAB3",#N/A,TRUE,"GENERAL";"TAB4",#N/A,TRUE,"GENERAL";"TAB5",#N/A,TRUE,"GENERAL"}</definedName>
    <definedName name="gfd" localSheetId="18"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9"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18"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9"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18"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9"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18"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9"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9"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9"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9"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18"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9"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18"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9" hidden="1">{"via1",#N/A,TRUE,"general";"via2",#N/A,TRUE,"general";"via3",#N/A,TRUE,"general"}</definedName>
    <definedName name="gfutyj6" hidden="1">{"via1",#N/A,TRUE,"general";"via2",#N/A,TRUE,"general";"via3",#N/A,TRUE,"general"}</definedName>
    <definedName name="GG" localSheetId="6">'[85]CIRCUITOS CODENSA'!#REF!</definedName>
    <definedName name="GG" localSheetId="7">'[85]CIRCUITOS CODENSA'!#REF!</definedName>
    <definedName name="GG" localSheetId="10">'[85]CIRCUITOS CODENSA'!#REF!</definedName>
    <definedName name="gg" localSheetId="18">[167]!absc</definedName>
    <definedName name="gg" localSheetId="19" hidden="1">{"TAB1",#N/A,TRUE,"GENERAL";"TAB2",#N/A,TRUE,"GENERAL";"TAB3",#N/A,TRUE,"GENERAL";"TAB4",#N/A,TRUE,"GENERAL";"TAB5",#N/A,TRUE,"GENERAL"}</definedName>
    <definedName name="GG">'[85]CIRCUITOS CODENSA'!#REF!</definedName>
    <definedName name="ggdr" localSheetId="10" hidden="1">{"via1",#N/A,TRUE,"general";"via2",#N/A,TRUE,"general";"via3",#N/A,TRUE,"general"}</definedName>
    <definedName name="ggdr" localSheetId="18"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9"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9"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10" hidden="1">{"TAB1",#N/A,TRUE,"GENERAL";"TAB2",#N/A,TRUE,"GENERAL";"TAB3",#N/A,TRUE,"GENERAL";"TAB4",#N/A,TRUE,"GENERAL";"TAB5",#N/A,TRUE,"GENERAL"}</definedName>
    <definedName name="gggb" localSheetId="18"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9"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18"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9"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9"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18"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9"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9"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9"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9"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18"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9"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18"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9" hidden="1">{"via1",#N/A,TRUE,"general";"via2",#N/A,TRUE,"general";"via3",#N/A,TRUE,"general"}</definedName>
    <definedName name="ggtgt" hidden="1">{"via1",#N/A,TRUE,"general";"via2",#N/A,TRUE,"general";"via3",#N/A,TRUE,"general"}</definedName>
    <definedName name="Gh" localSheetId="6">#REF!</definedName>
    <definedName name="Gh" localSheetId="7">#REF!</definedName>
    <definedName name="Gh" localSheetId="10">#REF!</definedName>
    <definedName name="Gh" localSheetId="19">#REF!</definedName>
    <definedName name="Gh">#REF!</definedName>
    <definedName name="ghdghuy" localSheetId="10" hidden="1">{"via1",#N/A,TRUE,"general";"via2",#N/A,TRUE,"general";"via3",#N/A,TRUE,"general"}</definedName>
    <definedName name="ghdghuy" localSheetId="18"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9"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18"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9"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18"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9"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9"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9" hidden="1">{"TAB1",#N/A,TRUE,"GENERAL";"TAB2",#N/A,TRUE,"GENERAL";"TAB3",#N/A,TRUE,"GENERAL";"TAB4",#N/A,TRUE,"GENERAL";"TAB5",#N/A,TRUE,"GENERAL"}</definedName>
    <definedName name="GHKJHK" hidden="1">{"TAB1",#N/A,TRUE,"GENERAL";"TAB2",#N/A,TRUE,"GENERAL";"TAB3",#N/A,TRUE,"GENERAL";"TAB4",#N/A,TRUE,"GENERAL";"TAB5",#N/A,TRUE,"GENERAL"}</definedName>
    <definedName name="Gi" localSheetId="6">#REF!</definedName>
    <definedName name="Gi" localSheetId="7">#REF!</definedName>
    <definedName name="Gi" localSheetId="10">#REF!</definedName>
    <definedName name="Gi" localSheetId="19">#REF!</definedName>
    <definedName name="Gi">#REF!</definedName>
    <definedName name="GJHVCB" localSheetId="10"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9"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18">#REF!</definedName>
    <definedName name="gk" localSheetId="16" hidden="1">{"via1",#N/A,TRUE,"general";"via2",#N/A,TRUE,"general";"via3",#N/A,TRUE,"general"}</definedName>
    <definedName name="gk" localSheetId="17" hidden="1">{"via1",#N/A,TRUE,"general";"via2",#N/A,TRUE,"general";"via3",#N/A,TRUE,"general"}</definedName>
    <definedName name="gk" localSheetId="19" hidden="1">{"via1",#N/A,TRUE,"general";"via2",#N/A,TRUE,"general";"via3",#N/A,TRUE,"general"}</definedName>
    <definedName name="gk" hidden="1">{"via1",#N/A,TRUE,"general";"via2",#N/A,TRUE,"general";"via3",#N/A,TRUE,"general"}</definedName>
    <definedName name="GKJDGDIJZ">"Imagen 3"</definedName>
    <definedName name="_xlnm.Recorder" localSheetId="6">#REF!</definedName>
    <definedName name="_xlnm.Recorder" localSheetId="7">#REF!</definedName>
    <definedName name="_xlnm.Recorder" localSheetId="10">#REF!</definedName>
    <definedName name="_xlnm.Recorder" localSheetId="19">#REF!</definedName>
    <definedName name="_xlnm.Recorder">#REF!</definedName>
    <definedName name="GRAF1ANO" localSheetId="10" hidden="1">{"via1",#N/A,TRUE,"general";"via2",#N/A,TRUE,"general";"via3",#N/A,TRUE,"general"}</definedName>
    <definedName name="GRAF1ANO" localSheetId="18"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9"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9" hidden="1">{"TAB1",#N/A,TRUE,"GENERAL";"TAB2",#N/A,TRUE,"GENERAL";"TAB3",#N/A,TRUE,"GENERAL";"TAB4",#N/A,TRUE,"GENERAL";"TAB5",#N/A,TRUE,"GENERAL"}</definedName>
    <definedName name="GRAF1AÑO" hidden="1">{"TAB1",#N/A,TRUE,"GENERAL";"TAB2",#N/A,TRUE,"GENERAL";"TAB3",#N/A,TRUE,"GENERAL";"TAB4",#N/A,TRUE,"GENERAL";"TAB5",#N/A,TRUE,"GENERAL"}</definedName>
    <definedName name="GRAF2">#N/A</definedName>
    <definedName name="GRAF3">#N/A</definedName>
    <definedName name="GRANITO" localSheetId="18">#REF!</definedName>
    <definedName name="GRANITO">#N/A</definedName>
    <definedName name="GRANO" localSheetId="18">#REF!</definedName>
    <definedName name="GRANO">#N/A</definedName>
    <definedName name="GRASA" localSheetId="10">[46]PRECIOS!$F$59</definedName>
    <definedName name="GRASA">[46]PRECIOS!$F$59</definedName>
    <definedName name="GRAVA">'[47]LISTA DE PRECIOS'!$B$7</definedName>
    <definedName name="GRAVILLA" localSheetId="10">[57]MATERIALES!$D$3</definedName>
    <definedName name="gravilla" localSheetId="18">#REF!</definedName>
    <definedName name="GRAVILLA">[57]MATERIALES!$D$3</definedName>
    <definedName name="gregds" localSheetId="10"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9"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9"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18"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9"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9" hidden="1">{"TAB1",#N/A,TRUE,"GENERAL";"TAB2",#N/A,TRUE,"GENERAL";"TAB3",#N/A,TRUE,"GENERAL";"TAB4",#N/A,TRUE,"GENERAL";"TAB5",#N/A,TRUE,"GENERAL"}</definedName>
    <definedName name="grtyerh" hidden="1">{"TAB1",#N/A,TRUE,"GENERAL";"TAB2",#N/A,TRUE,"GENERAL";"TAB3",#N/A,TRUE,"GENERAL";"TAB4",#N/A,TRUE,"GENERAL";"TAB5",#N/A,TRUE,"GENERAL"}</definedName>
    <definedName name="GRUPO" localSheetId="6">'[171]FORMATO PRESUPUESTO'!#REF!</definedName>
    <definedName name="GRUPO" localSheetId="7">'[171]FORMATO PRESUPUESTO'!#REF!</definedName>
    <definedName name="GRUPO">'[171]FORMATO PRESUPUESTO'!#REF!</definedName>
    <definedName name="GRUPO1">#N/A</definedName>
    <definedName name="GRUPO123">#N/A</definedName>
    <definedName name="GRUPO13">#N/A</definedName>
    <definedName name="GRUPO2">#N/A</definedName>
    <definedName name="GSDG" localSheetId="10" hidden="1">{"TAB1",#N/A,TRUE,"GENERAL";"TAB2",#N/A,TRUE,"GENERAL";"TAB3",#N/A,TRUE,"GENERAL";"TAB4",#N/A,TRUE,"GENERAL";"TAB5",#N/A,TRUE,"GENERAL"}</definedName>
    <definedName name="GSDG" localSheetId="18"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9"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18"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9" hidden="1">{"via1",#N/A,TRUE,"general";"via2",#N/A,TRUE,"general";"via3",#N/A,TRUE,"general"}</definedName>
    <definedName name="gsfsf" hidden="1">{"via1",#N/A,TRUE,"general";"via2",#N/A,TRUE,"general";"via3",#N/A,TRUE,"general"}</definedName>
    <definedName name="GT" localSheetId="6">'3,1'!SI([113]!LG=9,[113]!FES,"")</definedName>
    <definedName name="GT" localSheetId="7">'3,2'!SI([113]!LG=9,[113]!FES,"")</definedName>
    <definedName name="GT" localSheetId="10">IF([0]!LG=9,[0]!FES,"")</definedName>
    <definedName name="GT" localSheetId="13">[0]!SI([113]!LG=9,[113]!FES,"")</definedName>
    <definedName name="GT" localSheetId="15">[0]!SI([113]!LG=9,[113]!FES,"")</definedName>
    <definedName name="GT" localSheetId="18">SI([113]!LG=9,[113]!FES,"")</definedName>
    <definedName name="GT" localSheetId="16">SI([113]!LG=9,[113]!FES,"")</definedName>
    <definedName name="GT" localSheetId="17">SI([113]!LG=9,[113]!FES,"")</definedName>
    <definedName name="GT" localSheetId="19">[172]BASE!$C$4:$H$255</definedName>
    <definedName name="GT">SI([113]!LG=9,[113]!FES,"")</definedName>
    <definedName name="gtgt" localSheetId="10" hidden="1">{"via1",#N/A,TRUE,"general";"via2",#N/A,TRUE,"general";"via3",#N/A,TRUE,"general"}</definedName>
    <definedName name="gtgt" localSheetId="18"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9"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18"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9"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18"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9" hidden="1">{"via1",#N/A,TRUE,"general";"via2",#N/A,TRUE,"general";"via3",#N/A,TRUE,"general"}</definedName>
    <definedName name="gtgtgff" hidden="1">{"via1",#N/A,TRUE,"general";"via2",#N/A,TRUE,"general";"via3",#N/A,TRUE,"general"}</definedName>
    <definedName name="gtgtgtgt" localSheetId="18">#REF!</definedName>
    <definedName name="gtgtgtgt" localSheetId="19">#REF!</definedName>
    <definedName name="gtgtgtgt">#N/A</definedName>
    <definedName name="gtgtgyh" localSheetId="10"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9"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9" hidden="1">{"TAB1",#N/A,TRUE,"GENERAL";"TAB2",#N/A,TRUE,"GENERAL";"TAB3",#N/A,TRUE,"GENERAL";"TAB4",#N/A,TRUE,"GENERAL";"TAB5",#N/A,TRUE,"GENERAL"}</definedName>
    <definedName name="gtgth" hidden="1">{"TAB1",#N/A,TRUE,"GENERAL";"TAB2",#N/A,TRUE,"GENERAL";"TAB3",#N/A,TRUE,"GENERAL";"TAB4",#N/A,TRUE,"GENERAL";"TAB5",#N/A,TRUE,"GENERAL"}</definedName>
    <definedName name="GTRE">#N/A</definedName>
    <definedName name="GUADUA_2.5_m">'[33]LISTA DE MATERIALES'!$D$150</definedName>
    <definedName name="guardaescoba" localSheetId="6">[64]lisprecios!#REF!</definedName>
    <definedName name="guardaescoba" localSheetId="7">[64]lisprecios!#REF!</definedName>
    <definedName name="guardaescoba">[64]lisprecios!#REF!</definedName>
    <definedName name="guias" localSheetId="10">[153]Guias_Sectoriales!$A$1:$A$12</definedName>
    <definedName name="guias" localSheetId="19">[153]Guias_Sectoriales!$A$1:$A$12</definedName>
    <definedName name="guias">[153]Guias_Sectoriales!$A$1:$A$12</definedName>
    <definedName name="Gv" localSheetId="6">#REF!</definedName>
    <definedName name="Gv" localSheetId="7">#REF!</definedName>
    <definedName name="Gv" localSheetId="10">#REF!</definedName>
    <definedName name="Gv" localSheetId="19">#REF!</definedName>
    <definedName name="Gv">#REF!</definedName>
    <definedName name="gvgg" localSheetId="6">#REF!</definedName>
    <definedName name="gvgg" localSheetId="7">#REF!</definedName>
    <definedName name="gvgg">#REF!</definedName>
    <definedName name="Gw" localSheetId="6">#REF!</definedName>
    <definedName name="Gw" localSheetId="7">#REF!</definedName>
    <definedName name="Gw" localSheetId="10">#REF!</definedName>
    <definedName name="Gw" localSheetId="19">#REF!</definedName>
    <definedName name="Gw">#REF!</definedName>
    <definedName name="h" localSheetId="6">#REF!</definedName>
    <definedName name="h" localSheetId="7">#REF!</definedName>
    <definedName name="h" localSheetId="19">#REF!</definedName>
    <definedName name="h">#REF!</definedName>
    <definedName name="h.EXC" localSheetId="6">#REF!</definedName>
    <definedName name="h.EXC" localSheetId="7">#REF!</definedName>
    <definedName name="h.EXC" localSheetId="19">#REF!</definedName>
    <definedName name="h.EXC">#REF!</definedName>
    <definedName name="h.LOM" localSheetId="6">#REF!</definedName>
    <definedName name="h.LOM" localSheetId="7">#REF!</definedName>
    <definedName name="h.LOM" localSheetId="19">#REF!</definedName>
    <definedName name="h.LOM">#REF!</definedName>
    <definedName name="H.LOMO">[173]TUBERIA!$S$10:$S$14</definedName>
    <definedName name="h.POZ" localSheetId="6">#REF!</definedName>
    <definedName name="h.POZ" localSheetId="7">#REF!</definedName>
    <definedName name="h.POZ" localSheetId="10">#REF!</definedName>
    <definedName name="h.POZ" localSheetId="19">#REF!</definedName>
    <definedName name="h.POZ">#REF!</definedName>
    <definedName name="h9h" localSheetId="10" hidden="1">{"via1",#N/A,TRUE,"general";"via2",#N/A,TRUE,"general";"via3",#N/A,TRUE,"general"}</definedName>
    <definedName name="h9h" localSheetId="18"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9" hidden="1">{"via1",#N/A,TRUE,"general";"via2",#N/A,TRUE,"general";"via3",#N/A,TRUE,"general"}</definedName>
    <definedName name="h9h" hidden="1">{"via1",#N/A,TRUE,"general";"via2",#N/A,TRUE,"general";"via3",#N/A,TRUE,"general"}</definedName>
    <definedName name="Ha" localSheetId="6">#REF!</definedName>
    <definedName name="Ha" localSheetId="7">#REF!</definedName>
    <definedName name="Ha" localSheetId="10">#REF!</definedName>
    <definedName name="Ha" localSheetId="19">#REF!</definedName>
    <definedName name="Ha">#REF!</definedName>
    <definedName name="hab___viv" localSheetId="6">#REF!</definedName>
    <definedName name="hab___viv" localSheetId="7">#REF!</definedName>
    <definedName name="hab___viv">#REF!</definedName>
    <definedName name="HACER" localSheetId="6">#REF!</definedName>
    <definedName name="HACER" localSheetId="7">#REF!</definedName>
    <definedName name="HACER" localSheetId="19">#REF!</definedName>
    <definedName name="HACER">#REF!</definedName>
    <definedName name="hayud" localSheetId="6">#REF!</definedName>
    <definedName name="hayud" localSheetId="7">#REF!</definedName>
    <definedName name="hayud" localSheetId="10">#REF!</definedName>
    <definedName name="hayud" localSheetId="19">#REF!</definedName>
    <definedName name="hayud">#REF!</definedName>
    <definedName name="Hb" localSheetId="6">#REF!</definedName>
    <definedName name="Hb" localSheetId="7">#REF!</definedName>
    <definedName name="Hb" localSheetId="10">#REF!</definedName>
    <definedName name="Hb" localSheetId="19">#REF!</definedName>
    <definedName name="Hb">#REF!</definedName>
    <definedName name="hbfdhrw" localSheetId="10"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9" hidden="1">{"TAB1",#N/A,TRUE,"GENERAL";"TAB2",#N/A,TRUE,"GENERAL";"TAB3",#N/A,TRUE,"GENERAL";"TAB4",#N/A,TRUE,"GENERAL";"TAB5",#N/A,TRUE,"GENERAL"}</definedName>
    <definedName name="hbfdhrw" hidden="1">{"TAB1",#N/A,TRUE,"GENERAL";"TAB2",#N/A,TRUE,"GENERAL";"TAB3",#N/A,TRUE,"GENERAL";"TAB4",#N/A,TRUE,"GENERAL";"TAB5",#N/A,TRUE,"GENERAL"}</definedName>
    <definedName name="HC" localSheetId="6">#REF!</definedName>
    <definedName name="HC" localSheetId="7">#REF!</definedName>
    <definedName name="HC">#REF!</definedName>
    <definedName name="hcamion" localSheetId="6">#REF!</definedName>
    <definedName name="hcamion" localSheetId="7">#REF!</definedName>
    <definedName name="hcamion" localSheetId="10">#REF!</definedName>
    <definedName name="hcamion" localSheetId="19">#REF!</definedName>
    <definedName name="hcamion">#REF!</definedName>
    <definedName name="hdfh" localSheetId="10" hidden="1">{"via1",#N/A,TRUE,"general";"via2",#N/A,TRUE,"general";"via3",#N/A,TRUE,"general"}</definedName>
    <definedName name="hdfh" localSheetId="18"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9"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9"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9"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18"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9"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18"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9" hidden="1">{"TAB1",#N/A,TRUE,"GENERAL";"TAB2",#N/A,TRUE,"GENERAL";"TAB3",#N/A,TRUE,"GENERAL";"TAB4",#N/A,TRUE,"GENERAL";"TAB5",#N/A,TRUE,"GENERAL"}</definedName>
    <definedName name="hdhf" hidden="1">{"TAB1",#N/A,TRUE,"GENERAL";"TAB2",#N/A,TRUE,"GENERAL";"TAB3",#N/A,TRUE,"GENERAL";"TAB4",#N/A,TRUE,"GENERAL";"TAB5",#N/A,TRUE,"GENERAL"}</definedName>
    <definedName name="HERRAMIENTA_MENOR">'[47]LISTA DE PRECIOS'!$B$81</definedName>
    <definedName name="HERRAMIENTAS" localSheetId="10">[174]MATERIALES!$A$13</definedName>
    <definedName name="HERRAMIENTAS" localSheetId="18">[174]MATERIALES!$A$13</definedName>
    <definedName name="HERRAMIENTAS" localSheetId="19">[174]MATERIALES!$A$13</definedName>
    <definedName name="HERRAMIENTAS">[174]MATERIALES!$A$13</definedName>
    <definedName name="HERRAMIENTAS_MENORES_PARA_MONTAJES_MECANICOS_Y_TUBERÍA_EN_AC_HD">'[47]LISTA DE PRECIOS'!$B$89</definedName>
    <definedName name="hfgh" localSheetId="10" hidden="1">{"via1",#N/A,TRUE,"general";"via2",#N/A,TRUE,"general";"via3",#N/A,TRUE,"general"}</definedName>
    <definedName name="hfgh" localSheetId="18"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9"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18"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9"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18"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9"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18"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9"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18">#REF!</definedName>
    <definedName name="hg" localSheetId="16" hidden="1">{"via1",#N/A,TRUE,"general";"via2",#N/A,TRUE,"general";"via3",#N/A,TRUE,"general"}</definedName>
    <definedName name="hg" localSheetId="17" hidden="1">{"via1",#N/A,TRUE,"general";"via2",#N/A,TRUE,"general";"via3",#N/A,TRUE,"general"}</definedName>
    <definedName name="hg" localSheetId="19"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18"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9"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18"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9"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9"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9"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18"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9"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18"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9"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18"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9" hidden="1">{"TAB1",#N/A,TRUE,"GENERAL";"TAB2",#N/A,TRUE,"GENERAL";"TAB3",#N/A,TRUE,"GENERAL";"TAB4",#N/A,TRUE,"GENERAL";"TAB5",#N/A,TRUE,"GENERAL"}</definedName>
    <definedName name="HGJG" hidden="1">{"TAB1",#N/A,TRUE,"GENERAL";"TAB2",#N/A,TRUE,"GENERAL";"TAB3",#N/A,TRUE,"GENERAL";"TAB4",#N/A,TRUE,"GENERAL";"TAB5",#N/A,TRUE,"GENERAL"}</definedName>
    <definedName name="hgrua" localSheetId="6">#REF!</definedName>
    <definedName name="hgrua" localSheetId="7">#REF!</definedName>
    <definedName name="hgrua" localSheetId="10">#REF!</definedName>
    <definedName name="hgrua" localSheetId="19">#REF!</definedName>
    <definedName name="hgrua">#REF!</definedName>
    <definedName name="hh" localSheetId="10">[3]!ERR</definedName>
    <definedName name="hh">[3]!ERR</definedName>
    <definedName name="hhh" localSheetId="10" hidden="1">{"TAB1",#N/A,TRUE,"GENERAL";"TAB2",#N/A,TRUE,"GENERAL";"TAB3",#N/A,TRUE,"GENERAL";"TAB4",#N/A,TRUE,"GENERAL";"TAB5",#N/A,TRUE,"GENERAL"}</definedName>
    <definedName name="hhh" localSheetId="18"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9"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18"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9"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9"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9"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18"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9"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9"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18"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9" hidden="1">{"via1",#N/A,TRUE,"general";"via2",#N/A,TRUE,"general";"via3",#N/A,TRUE,"general"}</definedName>
    <definedName name="hhtrhreh" hidden="1">{"via1",#N/A,TRUE,"general";"via2",#N/A,TRUE,"general";"via3",#N/A,TRUE,"general"}</definedName>
    <definedName name="Hid" localSheetId="10">'[26]Interc de Hidr.'!$E$1:$E$65536</definedName>
    <definedName name="Hid" localSheetId="19">'[26]Interc de Hidr.'!$E$1:$E$65536</definedName>
    <definedName name="Hid">'[26]Interc de Hidr.'!$E:$E</definedName>
    <definedName name="HIDR160PE_S1" localSheetId="6">#REF!</definedName>
    <definedName name="HIDR160PE_S1" localSheetId="7">#REF!</definedName>
    <definedName name="HIDR160PE_S1" localSheetId="10">#REF!</definedName>
    <definedName name="HIDR160PE_S1" localSheetId="19">#REF!</definedName>
    <definedName name="HIDR160PE_S1">#REF!</definedName>
    <definedName name="HIDR160PE_S2" localSheetId="6">#REF!</definedName>
    <definedName name="HIDR160PE_S2" localSheetId="7">#REF!</definedName>
    <definedName name="HIDR160PE_S2" localSheetId="10">#REF!</definedName>
    <definedName name="HIDR160PE_S2" localSheetId="19">#REF!</definedName>
    <definedName name="HIDR160PE_S2">#REF!</definedName>
    <definedName name="HIDR160PE_S3" localSheetId="6">#REF!</definedName>
    <definedName name="HIDR160PE_S3" localSheetId="7">#REF!</definedName>
    <definedName name="HIDR160PE_S3" localSheetId="10">#REF!</definedName>
    <definedName name="HIDR160PE_S3" localSheetId="19">#REF!</definedName>
    <definedName name="HIDR160PE_S3">#REF!</definedName>
    <definedName name="HIDR160PE_S4" localSheetId="6">#REF!</definedName>
    <definedName name="HIDR160PE_S4" localSheetId="7">#REF!</definedName>
    <definedName name="HIDR160PE_S4" localSheetId="10">#REF!</definedName>
    <definedName name="HIDR160PE_S4" localSheetId="19">#REF!</definedName>
    <definedName name="HIDR160PE_S4">#REF!</definedName>
    <definedName name="HIDR160PE_S5" localSheetId="6">#REF!</definedName>
    <definedName name="HIDR160PE_S5" localSheetId="7">#REF!</definedName>
    <definedName name="HIDR160PE_S5" localSheetId="10">#REF!</definedName>
    <definedName name="HIDR160PE_S5" localSheetId="19">#REF!</definedName>
    <definedName name="HIDR160PE_S5">#REF!</definedName>
    <definedName name="HIDR160PE_S6" localSheetId="6">#REF!</definedName>
    <definedName name="HIDR160PE_S6" localSheetId="7">#REF!</definedName>
    <definedName name="HIDR160PE_S6" localSheetId="10">#REF!</definedName>
    <definedName name="HIDR160PE_S6" localSheetId="19">#REF!</definedName>
    <definedName name="HIDR160PE_S6">#REF!</definedName>
    <definedName name="HIDR200PE_S1" localSheetId="6">#REF!</definedName>
    <definedName name="HIDR200PE_S1" localSheetId="7">#REF!</definedName>
    <definedName name="HIDR200PE_S1" localSheetId="10">#REF!</definedName>
    <definedName name="HIDR200PE_S1" localSheetId="19">#REF!</definedName>
    <definedName name="HIDR200PE_S1">#REF!</definedName>
    <definedName name="HIDR200PE_S2" localSheetId="6">#REF!</definedName>
    <definedName name="HIDR200PE_S2" localSheetId="7">#REF!</definedName>
    <definedName name="HIDR200PE_S2" localSheetId="10">#REF!</definedName>
    <definedName name="HIDR200PE_S2" localSheetId="19">#REF!</definedName>
    <definedName name="HIDR200PE_S2">#REF!</definedName>
    <definedName name="HIDR200PE_S3" localSheetId="6">#REF!</definedName>
    <definedName name="HIDR200PE_S3" localSheetId="7">#REF!</definedName>
    <definedName name="HIDR200PE_S3" localSheetId="10">#REF!</definedName>
    <definedName name="HIDR200PE_S3" localSheetId="19">#REF!</definedName>
    <definedName name="HIDR200PE_S3">#REF!</definedName>
    <definedName name="HIDR200PE_S4" localSheetId="6">#REF!</definedName>
    <definedName name="HIDR200PE_S4" localSheetId="7">#REF!</definedName>
    <definedName name="HIDR200PE_S4" localSheetId="10">#REF!</definedName>
    <definedName name="HIDR200PE_S4" localSheetId="19">#REF!</definedName>
    <definedName name="HIDR200PE_S4">#REF!</definedName>
    <definedName name="HIDR200PE_S5" localSheetId="6">#REF!</definedName>
    <definedName name="HIDR200PE_S5" localSheetId="7">#REF!</definedName>
    <definedName name="HIDR200PE_S5" localSheetId="10">#REF!</definedName>
    <definedName name="HIDR200PE_S5" localSheetId="19">#REF!</definedName>
    <definedName name="HIDR200PE_S5">#REF!</definedName>
    <definedName name="HIDR200PE_S6" localSheetId="6">#REF!</definedName>
    <definedName name="HIDR200PE_S6" localSheetId="7">#REF!</definedName>
    <definedName name="HIDR200PE_S6" localSheetId="10">#REF!</definedName>
    <definedName name="HIDR200PE_S6" localSheetId="19">#REF!</definedName>
    <definedName name="HIDR200PE_S6">#REF!</definedName>
    <definedName name="hierro" localSheetId="18">#REF!</definedName>
    <definedName name="hierro">#N/A</definedName>
    <definedName name="hierro1" localSheetId="6">#REF!</definedName>
    <definedName name="hierro1" localSheetId="7">#REF!</definedName>
    <definedName name="hierro1" localSheetId="10">#REF!</definedName>
    <definedName name="hierro1" localSheetId="19">#REF!</definedName>
    <definedName name="hierro1">#REF!</definedName>
    <definedName name="hierro60v" localSheetId="6">#REF!</definedName>
    <definedName name="hierro60v" localSheetId="7">#REF!</definedName>
    <definedName name="hierro60v" localSheetId="19">#REF!</definedName>
    <definedName name="hierro60v">#REF!</definedName>
    <definedName name="hing" localSheetId="6">#REF!</definedName>
    <definedName name="hing" localSheetId="7">#REF!</definedName>
    <definedName name="hing" localSheetId="10">#REF!</definedName>
    <definedName name="hing" localSheetId="19">#REF!</definedName>
    <definedName name="hing">#REF!</definedName>
    <definedName name="HJ" localSheetId="6">#REF!</definedName>
    <definedName name="HJ" localSheetId="7">#REF!</definedName>
    <definedName name="HJ" localSheetId="10">#REF!</definedName>
    <definedName name="HJ" localSheetId="19">#REF!</definedName>
    <definedName name="HJ">#REF!</definedName>
    <definedName name="hjfg" localSheetId="10" hidden="1">{"via1",#N/A,TRUE,"general";"via2",#N/A,TRUE,"general";"via3",#N/A,TRUE,"general"}</definedName>
    <definedName name="hjfg" localSheetId="18"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9"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18"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9"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9"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9"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18"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9"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18"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9" hidden="1">{"via1",#N/A,TRUE,"general";"via2",#N/A,TRUE,"general";"via3",#N/A,TRUE,"general"}</definedName>
    <definedName name="hjkjk" hidden="1">{"via1",#N/A,TRUE,"general";"via2",#N/A,TRUE,"general";"via3",#N/A,TRUE,"general"}</definedName>
    <definedName name="HK" localSheetId="10">[3]!ERR</definedName>
    <definedName name="HK">[3]!ERR</definedName>
    <definedName name="HM" localSheetId="10">'[20]Base Datos'!$B$228</definedName>
    <definedName name="HM" localSheetId="18">'[19]Base Datos'!$B$228</definedName>
    <definedName name="HM">'[20]Base Datos'!$B$228</definedName>
    <definedName name="HMEN" localSheetId="6">#REF!</definedName>
    <definedName name="HMEN" localSheetId="7">#REF!</definedName>
    <definedName name="HMEN" localSheetId="19">#REF!</definedName>
    <definedName name="HMEN">#REF!</definedName>
    <definedName name="hmont" localSheetId="6">#REF!</definedName>
    <definedName name="hmont" localSheetId="7">#REF!</definedName>
    <definedName name="hmont" localSheetId="10">#REF!</definedName>
    <definedName name="hmont" localSheetId="19">#REF!</definedName>
    <definedName name="hmont">#REF!</definedName>
    <definedName name="hn" localSheetId="10" hidden="1">{"TAB1",#N/A,TRUE,"GENERAL";"TAB2",#N/A,TRUE,"GENERAL";"TAB3",#N/A,TRUE,"GENERAL";"TAB4",#N/A,TRUE,"GENERAL";"TAB5",#N/A,TRUE,"GENERAL"}</definedName>
    <definedName name="hn" localSheetId="18"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9"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7">#REF!</definedName>
    <definedName name="HOJA1" localSheetId="10">#REF!</definedName>
    <definedName name="HOJA1" localSheetId="18">#REF!</definedName>
    <definedName name="HOJA1" localSheetId="19">#N/A</definedName>
    <definedName name="HOJA1">#REF!</definedName>
    <definedName name="HonoraProfesionales" localSheetId="6">#REF!</definedName>
    <definedName name="HonoraProfesionales" localSheetId="7">#REF!</definedName>
    <definedName name="HonoraProfesionales" localSheetId="10">#REF!</definedName>
    <definedName name="HonoraProfesionales" localSheetId="19">#REF!</definedName>
    <definedName name="HonoraProfesionales">#REF!</definedName>
    <definedName name="HonoraTecnicos" localSheetId="6">#REF!</definedName>
    <definedName name="HonoraTecnicos" localSheetId="7">#REF!</definedName>
    <definedName name="HonoraTecnicos" localSheetId="10">#REF!</definedName>
    <definedName name="HonoraTecnicos" localSheetId="19">#REF!</definedName>
    <definedName name="HonoraTecnicos">#REF!</definedName>
    <definedName name="HORAMOTONIV120" localSheetId="10">[46]PRECIOS!$B$20</definedName>
    <definedName name="HORAMOTONIV120">[46]PRECIOS!$B$20</definedName>
    <definedName name="horat" localSheetId="6">'[26]Itemes Renovación'!#REF!</definedName>
    <definedName name="horat" localSheetId="7">'[26]Itemes Renovación'!#REF!</definedName>
    <definedName name="horat">'[26]Itemes Renovación'!#REF!</definedName>
    <definedName name="HORAVOLQUETA" localSheetId="10">[46]PRECIOS!$B$27</definedName>
    <definedName name="HORAVOLQUETA">[46]PRECIOS!$B$27</definedName>
    <definedName name="hoy" localSheetId="6" hidden="1">#REF!</definedName>
    <definedName name="hoy" localSheetId="7" hidden="1">#REF!</definedName>
    <definedName name="hoy" localSheetId="10" hidden="1">#REF!</definedName>
    <definedName name="hoy" localSheetId="18" hidden="1">#REF!</definedName>
    <definedName name="hoy" localSheetId="19" hidden="1">#REF!</definedName>
    <definedName name="hoy" hidden="1">#REF!</definedName>
    <definedName name="hreer" localSheetId="10"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9"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9" hidden="1">{"TAB1",#N/A,TRUE,"GENERAL";"TAB2",#N/A,TRUE,"GENERAL";"TAB3",#N/A,TRUE,"GENERAL";"TAB4",#N/A,TRUE,"GENERAL";"TAB5",#N/A,TRUE,"GENERAL"}</definedName>
    <definedName name="hrhth" hidden="1">{"TAB1",#N/A,TRUE,"GENERAL";"TAB2",#N/A,TRUE,"GENERAL";"TAB3",#N/A,TRUE,"GENERAL";"TAB4",#N/A,TRUE,"GENERAL";"TAB5",#N/A,TRUE,"GENERAL"}</definedName>
    <definedName name="hrtfxtfhxg" localSheetId="6">#REF!</definedName>
    <definedName name="hrtfxtfhxg" localSheetId="7">#REF!</definedName>
    <definedName name="hrtfxtfhxg">#REF!</definedName>
    <definedName name="hrthtrh" localSheetId="10"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9"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18"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9" hidden="1">{"via1",#N/A,TRUE,"general";"via2",#N/A,TRUE,"general";"via3",#N/A,TRUE,"general"}</definedName>
    <definedName name="hsfg" hidden="1">{"via1",#N/A,TRUE,"general";"via2",#N/A,TRUE,"general";"via3",#N/A,TRUE,"general"}</definedName>
    <definedName name="hsup" localSheetId="6">#REF!</definedName>
    <definedName name="hsup" localSheetId="7">#REF!</definedName>
    <definedName name="hsup" localSheetId="10">#REF!</definedName>
    <definedName name="hsup" localSheetId="19">#REF!</definedName>
    <definedName name="hsup">#REF!</definedName>
    <definedName name="htecn" localSheetId="6">#REF!</definedName>
    <definedName name="htecn" localSheetId="7">#REF!</definedName>
    <definedName name="htecn" localSheetId="10">#REF!</definedName>
    <definedName name="htecn" localSheetId="19">#REF!</definedName>
    <definedName name="htecn">#REF!</definedName>
    <definedName name="hthdrf" localSheetId="10"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9"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0" hidden="1">{"via1",#N/A,TRUE,"general";"via2",#N/A,TRUE,"general";"via3",#N/A,TRUE,"general"}</definedName>
    <definedName name="htryrt7" localSheetId="18"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9" hidden="1">{"via1",#N/A,TRUE,"general";"via2",#N/A,TRUE,"general";"via3",#N/A,TRUE,"general"}</definedName>
    <definedName name="htryrt7" hidden="1">{"via1",#N/A,TRUE,"general";"via2",#N/A,TRUE,"general";"via3",#N/A,TRUE,"general"}</definedName>
    <definedName name="hvehiculo" localSheetId="6">#REF!</definedName>
    <definedName name="hvehiculo" localSheetId="7">#REF!</definedName>
    <definedName name="hvehiculo" localSheetId="10">#REF!</definedName>
    <definedName name="hvehiculo" localSheetId="19">#REF!</definedName>
    <definedName name="hvehiculo">#REF!</definedName>
    <definedName name="HY" localSheetId="6">#REF!</definedName>
    <definedName name="HY" localSheetId="7">#REF!</definedName>
    <definedName name="HY" localSheetId="10">#REF!</definedName>
    <definedName name="HY" localSheetId="19">#REF!</definedName>
    <definedName name="HY">#REF!</definedName>
    <definedName name="hyhjop" localSheetId="10"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9"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9"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18"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9" hidden="1">{"via1",#N/A,TRUE,"general";"via2",#N/A,TRUE,"general";"via3",#N/A,TRUE,"general"}</definedName>
    <definedName name="hytirs" hidden="1">{"via1",#N/A,TRUE,"general";"via2",#N/A,TRUE,"general";"via3",#N/A,TRUE,"general"}</definedName>
    <definedName name="i" localSheetId="6">#REF!</definedName>
    <definedName name="i" localSheetId="7">#REF!</definedName>
    <definedName name="I" localSheetId="10">#REF!</definedName>
    <definedName name="I" localSheetId="18">'[19]Base Datos'!$B$8</definedName>
    <definedName name="I" localSheetId="19">'[20]Base Datos'!$B$8</definedName>
    <definedName name="i">#REF!</definedName>
    <definedName name="i1277.">#N/A</definedName>
    <definedName name="i8i" localSheetId="10" hidden="1">{"TAB1",#N/A,TRUE,"GENERAL";"TAB2",#N/A,TRUE,"GENERAL";"TAB3",#N/A,TRUE,"GENERAL";"TAB4",#N/A,TRUE,"GENERAL";"TAB5",#N/A,TRUE,"GENERAL"}</definedName>
    <definedName name="i8i" localSheetId="18"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9" hidden="1">{"TAB1",#N/A,TRUE,"GENERAL";"TAB2",#N/A,TRUE,"GENERAL";"TAB3",#N/A,TRUE,"GENERAL";"TAB4",#N/A,TRUE,"GENERAL";"TAB5",#N/A,TRUE,"GENERAL"}</definedName>
    <definedName name="i8i" hidden="1">{"TAB1",#N/A,TRUE,"GENERAL";"TAB2",#N/A,TRUE,"GENERAL";"TAB3",#N/A,TRUE,"GENERAL";"TAB4",#N/A,TRUE,"GENERAL";"TAB5",#N/A,TRUE,"GENERAL"}</definedName>
    <definedName name="ICOPOR">'[33]LISTA DE MATERIALES'!$D$152</definedName>
    <definedName name="ID" localSheetId="10">[3]!ERR</definedName>
    <definedName name="ID">[3]!ERR</definedName>
    <definedName name="identificacion">[119]Validaciones!$AA$3:$AA$5</definedName>
    <definedName name="IF" localSheetId="6">'[154]A. P. U.'!#REF!</definedName>
    <definedName name="IF" localSheetId="7">'[154]A. P. U.'!#REF!</definedName>
    <definedName name="IF" localSheetId="10">'[154]A. P. U.'!#REF!</definedName>
    <definedName name="IF" localSheetId="18">'[154]A. P. U.'!#REF!</definedName>
    <definedName name="IF" localSheetId="19">'[106]A. P. U.'!#REF!</definedName>
    <definedName name="IF">'[154]A. P. U.'!#REF!</definedName>
    <definedName name="iglesia" localSheetId="6">#REF!</definedName>
    <definedName name="iglesia" localSheetId="7">#REF!</definedName>
    <definedName name="iglesia">#REF!</definedName>
    <definedName name="ii" localSheetId="10" hidden="1">{"TAB1",#N/A,TRUE,"GENERAL";"TAB2",#N/A,TRUE,"GENERAL";"TAB3",#N/A,TRUE,"GENERAL";"TAB4",#N/A,TRUE,"GENERAL";"TAB5",#N/A,TRUE,"GENERAL"}</definedName>
    <definedName name="ii" localSheetId="18"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9"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18"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9"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18"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9"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18"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9"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9"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9" hidden="1">{"TAB1",#N/A,TRUE,"GENERAL";"TAB2",#N/A,TRUE,"GENERAL";"TAB3",#N/A,TRUE,"GENERAL";"TAB4",#N/A,TRUE,"GENERAL";"TAB5",#N/A,TRUE,"GENERAL"}</definedName>
    <definedName name="iktgvfmu" hidden="1">{"TAB1",#N/A,TRUE,"GENERAL";"TAB2",#N/A,TRUE,"GENERAL";"TAB3",#N/A,TRUE,"GENERAL";"TAB4",#N/A,TRUE,"GENERAL";"TAB5",#N/A,TRUE,"GENERAL"}</definedName>
    <definedName name="IM" localSheetId="18">[54]AIU!$X$49</definedName>
    <definedName name="IM">#N/A</definedName>
    <definedName name="IMP" localSheetId="10">[39]otros!$C$3</definedName>
    <definedName name="IMP">[39]otros!$C$3</definedName>
    <definedName name="Impacto" localSheetId="6">#REF!</definedName>
    <definedName name="Impacto" localSheetId="7">#REF!</definedName>
    <definedName name="Impacto" localSheetId="10">#REF!</definedName>
    <definedName name="Impacto" localSheetId="19">#REF!</definedName>
    <definedName name="Impacto">#REF!</definedName>
    <definedName name="IMPERMEABILIZANTE_PARA_MORTERO">'[33]LISTA DE MATERIALES'!$D$153</definedName>
    <definedName name="ImpPolizasConsultoria" localSheetId="6">#REF!</definedName>
    <definedName name="ImpPolizasConsultoria" localSheetId="7">#REF!</definedName>
    <definedName name="ImpPolizasConsultoria" localSheetId="10">#REF!</definedName>
    <definedName name="ImpPolizasConsultoria" localSheetId="19">#REF!</definedName>
    <definedName name="ImpPolizasConsultoria">#REF!</definedName>
    <definedName name="ImpPolizasObra" localSheetId="6">#REF!</definedName>
    <definedName name="ImpPolizasObra" localSheetId="7">#REF!</definedName>
    <definedName name="ImpPolizasObra" localSheetId="19">#REF!</definedName>
    <definedName name="ImpPolizasObra">#REF!</definedName>
    <definedName name="IMPRE">2%</definedName>
    <definedName name="Imprev" localSheetId="6">#REF!</definedName>
    <definedName name="Imprev" localSheetId="7">#REF!</definedName>
    <definedName name="Imprev">#REF!</definedName>
    <definedName name="IMPREVISTOS" localSheetId="10">'[57]Formulario N° 4'!$F$130</definedName>
    <definedName name="IMPREVISTOS">'[57]Formulario N° 4'!$F$130</definedName>
    <definedName name="Imprimir_área_IM_1" localSheetId="6">#REF!</definedName>
    <definedName name="Imprimir_área_IM_1" localSheetId="7">#REF!</definedName>
    <definedName name="Imprimir_área_IM_1" localSheetId="10">#REF!</definedName>
    <definedName name="Imprimir_área_IM_1" localSheetId="19">#REF!</definedName>
    <definedName name="Imprimir_área_IM_1">#REF!</definedName>
    <definedName name="IMPUESTOS" localSheetId="6">#REF!</definedName>
    <definedName name="IMPUESTOS" localSheetId="7">#REF!</definedName>
    <definedName name="IMPUESTOS">#REF!</definedName>
    <definedName name="IN">#N/A</definedName>
    <definedName name="incrustaciones" localSheetId="6">[64]lisprecios!#REF!</definedName>
    <definedName name="incrustaciones" localSheetId="7">[64]lisprecios!#REF!</definedName>
    <definedName name="incrustaciones" localSheetId="10">[64]lisprecios!#REF!</definedName>
    <definedName name="incrustaciones" localSheetId="19">[64]lisprecios!#REF!</definedName>
    <definedName name="incrustaciones">[64]lisprecios!#REF!</definedName>
    <definedName name="indicador" localSheetId="10">'[170]PR-04'!$S$1:$S$2</definedName>
    <definedName name="indicador" localSheetId="19">'[170]PR-04'!$S$1:$S$2</definedName>
    <definedName name="indicador">'[170]PR-04'!$S$1:$S$2</definedName>
    <definedName name="INDICE">#N/A</definedName>
    <definedName name="induccion" localSheetId="6">#REF!</definedName>
    <definedName name="induccion" localSheetId="7">#REF!</definedName>
    <definedName name="induccion" localSheetId="10">#REF!</definedName>
    <definedName name="induccion" localSheetId="19">#REF!</definedName>
    <definedName name="induccion">#REF!</definedName>
    <definedName name="inf" localSheetId="6">#REF!</definedName>
    <definedName name="inf" localSheetId="7">#REF!</definedName>
    <definedName name="inf" localSheetId="10">#REF!</definedName>
    <definedName name="inf" localSheetId="18">#REF!</definedName>
    <definedName name="inf" localSheetId="19">#REF!</definedName>
    <definedName name="inf">#REF!</definedName>
    <definedName name="INFF" localSheetId="6">#REF!</definedName>
    <definedName name="INFF" localSheetId="7">#REF!</definedName>
    <definedName name="INFF">#REF!</definedName>
    <definedName name="infi" localSheetId="6">#REF!</definedName>
    <definedName name="infi" localSheetId="7">#REF!</definedName>
    <definedName name="infi">#REF!</definedName>
    <definedName name="ING">[54]PPTO!$B$87</definedName>
    <definedName name="ING_CF_ACUED_NETO_SUB" localSheetId="6">#REF!</definedName>
    <definedName name="ING_CF_ACUED_NETO_SUB" localSheetId="7">#REF!</definedName>
    <definedName name="ING_CF_ACUED_NETO_SUB">#REF!</definedName>
    <definedName name="ING_CF_ALCANT_NETO_SUB" localSheetId="6">#REF!</definedName>
    <definedName name="ING_CF_ALCANT_NETO_SUB" localSheetId="7">#REF!</definedName>
    <definedName name="ING_CF_ALCANT_NETO_SUB">#REF!</definedName>
    <definedName name="ING_CONSUMO_ACUED_NETO_SUB" localSheetId="6">#REF!</definedName>
    <definedName name="ING_CONSUMO_ACUED_NETO_SUB" localSheetId="7">#REF!</definedName>
    <definedName name="ING_CONSUMO_ACUED_NETO_SUB">#REF!</definedName>
    <definedName name="ING_CONSUMO_ALCANT_NETO_SUB" localSheetId="6">#REF!</definedName>
    <definedName name="ING_CONSUMO_ALCANT_NETO_SUB" localSheetId="7">#REF!</definedName>
    <definedName name="ING_CONSUMO_ALCANT_NETO_SUB">#REF!</definedName>
    <definedName name="INGENIERO_ELECTRICISTA">'[33]MANO DE OBRA'!$D$12</definedName>
    <definedName name="INGRESOS_CARGO_FIJO_ACUEDUCTO" localSheetId="6">#REF!</definedName>
    <definedName name="INGRESOS_CARGO_FIJO_ACUEDUCTO" localSheetId="7">#REF!</definedName>
    <definedName name="INGRESOS_CARGO_FIJO_ACUEDUCTO">#REF!</definedName>
    <definedName name="INGRESOS_CARGO_FIJO_ACUEDUCTO..." localSheetId="6">#REF!</definedName>
    <definedName name="INGRESOS_CARGO_FIJO_ACUEDUCTO..." localSheetId="7">#REF!</definedName>
    <definedName name="INGRESOS_CARGO_FIJO_ACUEDUCTO...">#REF!</definedName>
    <definedName name="INGRESOS_CARGO_FIJO_ALCANTARILLADO" localSheetId="6">#REF!</definedName>
    <definedName name="INGRESOS_CARGO_FIJO_ALCANTARILLADO" localSheetId="7">#REF!</definedName>
    <definedName name="INGRESOS_CARGO_FIJO_ALCANTARILLADO">#REF!</definedName>
    <definedName name="INGRESOS_CONSUMO_ALCANTARILLADO" localSheetId="6">#REF!</definedName>
    <definedName name="INGRESOS_CONSUMO_ALCANTARILLADO" localSheetId="7">#REF!</definedName>
    <definedName name="INGRESOS_CONSUMO_ALCANTARILLADO">#REF!</definedName>
    <definedName name="INGRESOS_POR_CARGO_FIJO_ALCANTARILLDADO" localSheetId="6">#REF!</definedName>
    <definedName name="INGRESOS_POR_CARGO_FIJO_ALCANTARILLDADO" localSheetId="7">#REF!</definedName>
    <definedName name="INGRESOS_POR_CARGO_FIJO_ALCANTARILLDADO">#REF!</definedName>
    <definedName name="INGRESOS_POR_CONSUMO_ACUEDUCTO" localSheetId="6">#REF!</definedName>
    <definedName name="INGRESOS_POR_CONSUMO_ACUEDUCTO" localSheetId="7">#REF!</definedName>
    <definedName name="INGRESOS_POR_CONSUMO_ACUEDUCTO">#REF!</definedName>
    <definedName name="INGRESOS_POR_CONSUMO_ACUEDUCTO..." localSheetId="6">#REF!</definedName>
    <definedName name="INGRESOS_POR_CONSUMO_ACUEDUCTO..." localSheetId="7">#REF!</definedName>
    <definedName name="INGRESOS_POR_CONSUMO_ACUEDUCTO...">#REF!</definedName>
    <definedName name="INGRESOS_POR_CONSUMO_ALCANTARILLDO" localSheetId="6">#REF!</definedName>
    <definedName name="INGRESOS_POR_CONSUMO_ALCANTARILLDO" localSheetId="7">#REF!</definedName>
    <definedName name="INGRESOS_POR_CONSUMO_ALCANTARILLDO">#REF!</definedName>
    <definedName name="INICIO" localSheetId="10">[77]dts!$B$14</definedName>
    <definedName name="Inicio" localSheetId="19">[108]BASES!$E$26</definedName>
    <definedName name="INICIO">[77]dts!$B$14</definedName>
    <definedName name="inicio_secb">[119]Validaciones!$AN$3</definedName>
    <definedName name="INICIOPPTO" localSheetId="6">#REF!</definedName>
    <definedName name="INICIOPPTO" localSheetId="7">#REF!</definedName>
    <definedName name="INICIOPPTO">#REF!</definedName>
    <definedName name="inn" localSheetId="6">#REF!</definedName>
    <definedName name="inn" localSheetId="7">#REF!</definedName>
    <definedName name="inn" localSheetId="19">#REF!</definedName>
    <definedName name="inn">#REF!</definedName>
    <definedName name="INSPECCION" localSheetId="6">#REF!</definedName>
    <definedName name="INSPECCION" localSheetId="7">#REF!</definedName>
    <definedName name="INSPECCION" localSheetId="10">#REF!</definedName>
    <definedName name="INSPECCION" localSheetId="19">#REF!</definedName>
    <definedName name="INSPECCION">#REF!</definedName>
    <definedName name="INSPECCION2" localSheetId="6">#REF!</definedName>
    <definedName name="INSPECCION2" localSheetId="7">#REF!</definedName>
    <definedName name="INSPECCION2" localSheetId="10">#REF!</definedName>
    <definedName name="INSPECCION2" localSheetId="19">#REF!</definedName>
    <definedName name="INSPECCION2">#REF!</definedName>
    <definedName name="INST" localSheetId="6">#REF!</definedName>
    <definedName name="INST" localSheetId="7">#REF!</definedName>
    <definedName name="INST" localSheetId="10">#REF!</definedName>
    <definedName name="INST" localSheetId="19">#REF!</definedName>
    <definedName name="INST">#REF!</definedName>
    <definedName name="Inst_Hidrosanitarias" comment="10_Hs">'[142]10_HS'!$1:$1048576</definedName>
    <definedName name="instala" localSheetId="6">#REF!</definedName>
    <definedName name="instala" localSheetId="7">#REF!</definedName>
    <definedName name="instala" localSheetId="10">#REF!</definedName>
    <definedName name="instala" localSheetId="19">#REF!</definedName>
    <definedName name="instala">#REF!</definedName>
    <definedName name="Instalacion" localSheetId="6">#REF!</definedName>
    <definedName name="Instalacion" localSheetId="7">#REF!</definedName>
    <definedName name="INSTALACION" localSheetId="10">#REF!</definedName>
    <definedName name="Instalacion" localSheetId="18">#REF!</definedName>
    <definedName name="Instalacion" localSheetId="19">#REF!</definedName>
    <definedName name="Instalacion">#REF!</definedName>
    <definedName name="Instalación_TM_incluye15Breake" localSheetId="6">'[72]L. MAT.'!#REF!</definedName>
    <definedName name="Instalación_TM_incluye15Breake" localSheetId="7">'[72]L. MAT.'!#REF!</definedName>
    <definedName name="Instalación_TM_incluye15Breake" localSheetId="10">'[72]L. MAT.'!#REF!</definedName>
    <definedName name="Instalación_TM_incluye15Breake" localSheetId="19">'[72]L. MAT.'!#REF!</definedName>
    <definedName name="Instalación_TM_incluye15Breake">'[72]L. MAT.'!#REF!</definedName>
    <definedName name="INSTALACIONES_HIDRAULICAS" localSheetId="18">#REF!</definedName>
    <definedName name="INSTALACIONES_HIDRAULICAS" localSheetId="19">#REF!</definedName>
    <definedName name="INSTALACIONES_HIDRAULICAS">#N/A</definedName>
    <definedName name="instalaciontuberia3" localSheetId="18">#REF!</definedName>
    <definedName name="instalaciontuberia3">#N/A</definedName>
    <definedName name="INSU" localSheetId="10">[175]INSUMOS!$A$1:$E$65536</definedName>
    <definedName name="INSU" localSheetId="19">[175]INSUMOS!$A$1:$E$65536</definedName>
    <definedName name="INSU">[175]INSUMOS!$A:$E</definedName>
    <definedName name="INSUBANCO">[67]INSUMOS!$A$2:$D$6979</definedName>
    <definedName name="INSUMO" localSheetId="6">BUSCARV([111]apu!$B1,[111]Insumos!$D$1:$E$65536,2,FALSO)</definedName>
    <definedName name="INSUMO" localSheetId="7">BUSCARV([111]apu!$B1,[111]Insumos!$D$1:$E$65536,2,FALSO)</definedName>
    <definedName name="INSUMO" localSheetId="13">BUSCARV([111]apu!$B1,[111]Insumos!$D$1:$E$65536,2,FALSO)</definedName>
    <definedName name="INSUMO" localSheetId="15">BUSCARV([111]apu!$B1,[111]Insumos!$D$1:$E$65536,2,FALSO)</definedName>
    <definedName name="INSUMO" localSheetId="18">BUSCARV([111]apu!$B1,[111]Insumos!$D$1:$E$65536,2,FALSO)</definedName>
    <definedName name="INSUMO" localSheetId="16">BUSCARV([111]apu!$B1,[111]Insumos!$D$1:$E$65536,2,FALSO)</definedName>
    <definedName name="INSUMO" localSheetId="17">BUSCARV([111]apu!$B1,[111]Insumos!$D$1:$E$65536,2,FALSO)</definedName>
    <definedName name="INSUMO" localSheetId="19">VLOOKUP([111]apu!$B1,[111]Insumos!$D$1:$E$65536,2,FALSE)</definedName>
    <definedName name="INSUMO">BUSCARV([111]apu!$B1,[111]Insumos!$D$1:$E$65536,2,FALSO)</definedName>
    <definedName name="Insumos" localSheetId="6">#REF!</definedName>
    <definedName name="Insumos" localSheetId="7">#REF!</definedName>
    <definedName name="Insumos" localSheetId="10">#REF!</definedName>
    <definedName name="INSUMOS" localSheetId="18">[176]INSUMOS!$A$1:$A$859</definedName>
    <definedName name="INSUMOS" localSheetId="19">[177]INSUMOS!$A$1:$A$859</definedName>
    <definedName name="Insumos">#REF!</definedName>
    <definedName name="Insumos_auxiliares" localSheetId="6">[178]Insumos!#REF!</definedName>
    <definedName name="Insumos_auxiliares" localSheetId="7">[178]Insumos!#REF!</definedName>
    <definedName name="Insumos_auxiliares" localSheetId="10">[178]Insumos!#REF!</definedName>
    <definedName name="Insumos_auxiliares" localSheetId="19">[178]Insumos!#REF!</definedName>
    <definedName name="Insumos_auxiliares">[178]Insumos!#REF!</definedName>
    <definedName name="Insumos_basicos">#N/A</definedName>
    <definedName name="InsumosElec" localSheetId="18">#REF!</definedName>
    <definedName name="InsumosElec" localSheetId="19">#REF!</definedName>
    <definedName name="InsumosElec">#N/A</definedName>
    <definedName name="INSUMOSTOTAL" localSheetId="10">[87]INSUMOS!$A$2:$L$116</definedName>
    <definedName name="INSUMOSTOTAL" localSheetId="18">[88]INSUMOS!$A$2:$L$116</definedName>
    <definedName name="INSUMOSTOTAL" localSheetId="19">[88]INSUMOS!$A$2:$L$116</definedName>
    <definedName name="INSUMOSTOTAL">[87]INSUMOS!$A$2:$L$116</definedName>
    <definedName name="InTap" localSheetId="10">[26]Interc.tapones!$E$1:$E$65536</definedName>
    <definedName name="InTap" localSheetId="19">[26]Interc.tapones!$E$1:$E$65536</definedName>
    <definedName name="InTap">[26]Interc.tapones!$E:$E</definedName>
    <definedName name="intensidad" localSheetId="10">[53]Listado!$AE$2:$AE$4</definedName>
    <definedName name="intensidad" localSheetId="19">[53]Listado!$AE$2:$AE$4</definedName>
    <definedName name="intensidad">[53]Listado!$AE$2:$AE$4</definedName>
    <definedName name="INTERRUPTOR_CONMUTABLE">'[33]LISTA DE MATERIALES'!$D$154</definedName>
    <definedName name="INTERRUPTOR_DETECTOR_DE_PRESENCIA">'[33]LISTA DE MATERIALES'!$D$155</definedName>
    <definedName name="INTERRUPTOR_SENCILLO">'[33]LISTA DE MATERIALES'!$D$157</definedName>
    <definedName name="Interventor">[122]Datos!$B$5</definedName>
    <definedName name="IntVal" localSheetId="10">'[26]Interc.válv.'!$E$1:$E$65536</definedName>
    <definedName name="IntVal" localSheetId="19">'[26]Interc.válv.'!$E$1:$E$65536</definedName>
    <definedName name="IntVal">'[26]Interc.válv.'!$E:$E</definedName>
    <definedName name="INV_11" localSheetId="10">'[179]PR 1'!$A$2:$N$655</definedName>
    <definedName name="INV_11" localSheetId="19">'[180]PR 1'!$A$2:$N$655</definedName>
    <definedName name="INV_11">'[181]PR 1'!$A$2:$N$655</definedName>
    <definedName name="INVERSION" localSheetId="6">#REF!</definedName>
    <definedName name="INVERSION" localSheetId="7">#REF!</definedName>
    <definedName name="INVERSION">#REF!</definedName>
    <definedName name="Io" localSheetId="6">#REF!</definedName>
    <definedName name="Io" localSheetId="7">#REF!</definedName>
    <definedName name="Io" localSheetId="10">#REF!</definedName>
    <definedName name="Io" localSheetId="19">#REF!</definedName>
    <definedName name="Io">#REF!</definedName>
    <definedName name="IOUHH" localSheetId="10">[3]!ERR</definedName>
    <definedName name="IOUHH">[3]!ERR</definedName>
    <definedName name="IP" localSheetId="6">#REF!</definedName>
    <definedName name="IP" localSheetId="7">#REF!</definedName>
    <definedName name="IP" localSheetId="10">#REF!</definedName>
    <definedName name="IP" localSheetId="19">#REF!</definedName>
    <definedName name="IP">#REF!</definedName>
    <definedName name="IREM13.4" localSheetId="6">#REF!</definedName>
    <definedName name="IREM13.4" localSheetId="7">#REF!</definedName>
    <definedName name="IREM13.4">#REF!</definedName>
    <definedName name="ITEM" localSheetId="10">#REF!</definedName>
    <definedName name="ITEM" localSheetId="18">#REF!</definedName>
    <definedName name="ITEM" localSheetId="19">[172]BASE!$C$4:$H$255</definedName>
    <definedName name="item">[131]PRESUPUESTO!$A$10:$G$830</definedName>
    <definedName name="ITEM___1.0" localSheetId="18">#REF!</definedName>
    <definedName name="ITEM___1.0">#N/A</definedName>
    <definedName name="ITEM__EXCAVACION_EN_CONGLOMERADO_DE_2.00_A_4.00_M" localSheetId="6">#REF!</definedName>
    <definedName name="ITEM__EXCAVACION_EN_CONGLOMERADO_DE_2.00_A_4.00_M" localSheetId="7">#REF!</definedName>
    <definedName name="ITEM__EXCAVACION_EN_CONGLOMERADO_DE_2.00_A_4.00_M" localSheetId="10">#REF!</definedName>
    <definedName name="ITEM__EXCAVACION_EN_CONGLOMERADO_DE_2.00_A_4.00_M" localSheetId="19">#REF!</definedName>
    <definedName name="ITEM__EXCAVACION_EN_CONGLOMERADO_DE_2.00_A_4.00_M">#REF!</definedName>
    <definedName name="ITEM_1.1" localSheetId="18">#REF!</definedName>
    <definedName name="ITEM_1.1">#N/A</definedName>
    <definedName name="ITEM_1.1.1" localSheetId="18">#REF!</definedName>
    <definedName name="ITEM_1.1.1">#N/A</definedName>
    <definedName name="ITEM_1.1.2" localSheetId="18">#REF!</definedName>
    <definedName name="ITEM_1.1.2">#N/A</definedName>
    <definedName name="ITEM_1.2.1" localSheetId="18">#REF!</definedName>
    <definedName name="ITEM_1.2.1">#N/A</definedName>
    <definedName name="ITEM_1.3.1" localSheetId="18">#REF!</definedName>
    <definedName name="ITEM_1.3.1">#N/A</definedName>
    <definedName name="ITEM_1.3.2" localSheetId="18">#REF!</definedName>
    <definedName name="ITEM_1.3.2">#N/A</definedName>
    <definedName name="ITEM_1.3.3" localSheetId="18">#REF!</definedName>
    <definedName name="ITEM_1.3.3">#N/A</definedName>
    <definedName name="ITEM_1.3.4" localSheetId="18">#REF!</definedName>
    <definedName name="ITEM_1.3.4">#N/A</definedName>
    <definedName name="ITEM_1.4" localSheetId="18">#REF!</definedName>
    <definedName name="ITEM_1.4">#N/A</definedName>
    <definedName name="ITEM_1.4.1" localSheetId="18">#REF!</definedName>
    <definedName name="ITEM_1.4.1">#N/A</definedName>
    <definedName name="ITEM_1.4.2" localSheetId="18">#REF!</definedName>
    <definedName name="ITEM_1.4.2">#N/A</definedName>
    <definedName name="ITEM_1.4.3" localSheetId="18">#REF!</definedName>
    <definedName name="ITEM_1.4.3">#N/A</definedName>
    <definedName name="ITEM_1.4.4" localSheetId="18">#REF!</definedName>
    <definedName name="ITEM_1.4.4">#N/A</definedName>
    <definedName name="ITEM_1.5" localSheetId="18">#REF!</definedName>
    <definedName name="ITEM_1.5">#N/A</definedName>
    <definedName name="ITEM_1.6.1" localSheetId="18">#REF!</definedName>
    <definedName name="ITEM_1.6.1">#N/A</definedName>
    <definedName name="ITEM_1.6.2" localSheetId="18">#REF!</definedName>
    <definedName name="ITEM_1.6.2">#N/A</definedName>
    <definedName name="ITEM_1.7.1" localSheetId="18">#REF!</definedName>
    <definedName name="ITEM_1.7.1">#N/A</definedName>
    <definedName name="ITEM_1.7.2" localSheetId="18">#REF!</definedName>
    <definedName name="ITEM_1.7.2">#N/A</definedName>
    <definedName name="ITEM_1.8" localSheetId="18">#REF!</definedName>
    <definedName name="ITEM_1.8">#N/A</definedName>
    <definedName name="ITEM_1_FILTRO" localSheetId="18">#REF!</definedName>
    <definedName name="ITEM_1_FILTRO">#N/A</definedName>
    <definedName name="ITEM_2" localSheetId="18">#REF!</definedName>
    <definedName name="ITEM_2">#N/A</definedName>
    <definedName name="ITEM_2.11" localSheetId="18">#REF!</definedName>
    <definedName name="ITEM_2.11">#N/A</definedName>
    <definedName name="ITEM_2.7" localSheetId="18">#REF!</definedName>
    <definedName name="ITEM_2.7">#N/A</definedName>
    <definedName name="ITEM_3.1" localSheetId="18">#REF!</definedName>
    <definedName name="ITEM_3.1">#N/A</definedName>
    <definedName name="ITEM_3.11" localSheetId="18">#REF!</definedName>
    <definedName name="ITEM_3.11">#N/A</definedName>
    <definedName name="ITEM_3.12" localSheetId="18">#REF!</definedName>
    <definedName name="ITEM_3.12">#N/A</definedName>
    <definedName name="ITEM_3.13" localSheetId="18">#REF!</definedName>
    <definedName name="ITEM_3.13">#N/A</definedName>
    <definedName name="ITEM_3.14" localSheetId="18">#REF!</definedName>
    <definedName name="ITEM_3.14">#N/A</definedName>
    <definedName name="ITEM_3.15" localSheetId="18">#REF!</definedName>
    <definedName name="ITEM_3.15">#N/A</definedName>
    <definedName name="ITEM_3_FILTRO" localSheetId="18">#REF!</definedName>
    <definedName name="ITEM_3_FILTRO">#N/A</definedName>
    <definedName name="ITEM_4" localSheetId="18">#REF!</definedName>
    <definedName name="ITEM_4">#N/A</definedName>
    <definedName name="ITEM_4_FILTRO" localSheetId="18">#REF!</definedName>
    <definedName name="ITEM_4_FILTRO">#N/A</definedName>
    <definedName name="ITEM_5" localSheetId="18">#REF!</definedName>
    <definedName name="ITEM_5">#N/A</definedName>
    <definedName name="ITEM_5_FILTRO" localSheetId="18">#REF!</definedName>
    <definedName name="ITEM_5_FILTRO">#N/A</definedName>
    <definedName name="ITEM_6.2" localSheetId="18">#REF!</definedName>
    <definedName name="ITEM_6.2">#N/A</definedName>
    <definedName name="ITEM_6.3" localSheetId="18">#REF!</definedName>
    <definedName name="ITEM_6.3">#N/A</definedName>
    <definedName name="ITEM_6.4" localSheetId="18">#REF!</definedName>
    <definedName name="ITEM_6.4">#N/A</definedName>
    <definedName name="ITEM_6.5" localSheetId="18">#REF!</definedName>
    <definedName name="ITEM_6.5">#N/A</definedName>
    <definedName name="ITEM_6.6" localSheetId="18">#REF!</definedName>
    <definedName name="ITEM_6.6">#N/A</definedName>
    <definedName name="ITEM_6.7" localSheetId="18">#REF!</definedName>
    <definedName name="ITEM_6.7">#N/A</definedName>
    <definedName name="ITEM_6.8" localSheetId="18">#REF!</definedName>
    <definedName name="ITEM_6.8">#N/A</definedName>
    <definedName name="ITEM_6.9" localSheetId="18">#REF!</definedName>
    <definedName name="ITEM_6.9">#N/A</definedName>
    <definedName name="ITEM_6_FILTRO" localSheetId="18">#REF!</definedName>
    <definedName name="ITEM_6_FILTRO">#N/A</definedName>
    <definedName name="ITEM_7" localSheetId="18">#REF!</definedName>
    <definedName name="ITEM_7">#N/A</definedName>
    <definedName name="ITEM_8" localSheetId="18">#REF!</definedName>
    <definedName name="ITEM_8">#N/A</definedName>
    <definedName name="ITEM_9" localSheetId="18">#REF!</definedName>
    <definedName name="ITEM_9">#N/A</definedName>
    <definedName name="ITEM_APU">[150]Hoja1!$A$2:$G$112</definedName>
    <definedName name="ITEM_COD45" localSheetId="18">#REF!</definedName>
    <definedName name="ITEM_COD45">#N/A</definedName>
    <definedName name="item_exccon" localSheetId="18">#REF!</definedName>
    <definedName name="item_exccon">#N/A</definedName>
    <definedName name="ITEM_INST_2" localSheetId="18">#REF!</definedName>
    <definedName name="ITEM_INST_2">#N/A</definedName>
    <definedName name="ITEM_INST_3" localSheetId="18">#REF!</definedName>
    <definedName name="ITEM_INST_3">#N/A</definedName>
    <definedName name="ITEM_MEDID" localSheetId="18">#REF!</definedName>
    <definedName name="ITEM_MEDID">#N/A</definedName>
    <definedName name="ITEM_REDU" localSheetId="18">#REF!</definedName>
    <definedName name="ITEM_REDU">#N/A</definedName>
    <definedName name="ITEM_SIFON" localSheetId="18">#REF!</definedName>
    <definedName name="ITEM_SIFON">#N/A</definedName>
    <definedName name="ITEM_TEE_3_2" localSheetId="18">#REF!</definedName>
    <definedName name="ITEM_TEE_3_2">#N/A</definedName>
    <definedName name="ITEM_TEE_4X4" localSheetId="18">#REF!</definedName>
    <definedName name="ITEM_TEE_4X4">#N/A</definedName>
    <definedName name="ITEM_TEFLON" localSheetId="18">#REF!</definedName>
    <definedName name="ITEM_TEFLON">#N/A</definedName>
    <definedName name="ITEM_VENTO" localSheetId="18">#REF!</definedName>
    <definedName name="ITEM_VENTO">#N/A</definedName>
    <definedName name="ITEM1" localSheetId="18">#REF!</definedName>
    <definedName name="ITEM1" localSheetId="19">#REF!</definedName>
    <definedName name="ITEM1">#N/A</definedName>
    <definedName name="ITEM1.1" localSheetId="6">#REF!</definedName>
    <definedName name="ITEM1.1" localSheetId="7">#REF!</definedName>
    <definedName name="ITEM1.1">#REF!</definedName>
    <definedName name="ITEM1.10" localSheetId="6">#REF!</definedName>
    <definedName name="ITEM1.10" localSheetId="7">#REF!</definedName>
    <definedName name="ITEM1.10">#REF!</definedName>
    <definedName name="ITEM1.11" localSheetId="6">#REF!</definedName>
    <definedName name="ITEM1.11" localSheetId="7">#REF!</definedName>
    <definedName name="ITEM1.11">#REF!</definedName>
    <definedName name="ITEM1.2" localSheetId="6">#REF!</definedName>
    <definedName name="ITEM1.2" localSheetId="7">#REF!</definedName>
    <definedName name="ITEM1.2">#REF!</definedName>
    <definedName name="ITEM1.3" localSheetId="6">#REF!</definedName>
    <definedName name="ITEM1.3" localSheetId="7">#REF!</definedName>
    <definedName name="ITEM1.3">#REF!</definedName>
    <definedName name="ITEM1.4" localSheetId="6">#REF!</definedName>
    <definedName name="ITEM1.4" localSheetId="7">#REF!</definedName>
    <definedName name="ITEM1.4">#REF!</definedName>
    <definedName name="ITEM1.5" localSheetId="6">#REF!</definedName>
    <definedName name="ITEM1.5" localSheetId="7">#REF!</definedName>
    <definedName name="ITEM1.5">#REF!</definedName>
    <definedName name="ITEM1.6" localSheetId="6">#REF!</definedName>
    <definedName name="ITEM1.6" localSheetId="7">#REF!</definedName>
    <definedName name="ITEM1.6">#REF!</definedName>
    <definedName name="ITEM1.7" localSheetId="6">#REF!</definedName>
    <definedName name="ITEM1.7" localSheetId="7">#REF!</definedName>
    <definedName name="ITEM1.7">#REF!</definedName>
    <definedName name="ITEM1.8" localSheetId="6">#REF!</definedName>
    <definedName name="ITEM1.8" localSheetId="7">#REF!</definedName>
    <definedName name="ITEM1.8">#REF!</definedName>
    <definedName name="ITEM1.9" localSheetId="6">#REF!</definedName>
    <definedName name="ITEM1.9" localSheetId="7">#REF!</definedName>
    <definedName name="ITEM1.9">#REF!</definedName>
    <definedName name="ITEM101" localSheetId="6">#REF!</definedName>
    <definedName name="ITEM101" localSheetId="7">#REF!</definedName>
    <definedName name="ITEM101">#REF!</definedName>
    <definedName name="ITEM1010" localSheetId="6">#REF!</definedName>
    <definedName name="ITEM1010" localSheetId="7">#REF!</definedName>
    <definedName name="ITEM1010">#REF!</definedName>
    <definedName name="ITEM1011" localSheetId="6">#REF!</definedName>
    <definedName name="ITEM1011" localSheetId="7">#REF!</definedName>
    <definedName name="ITEM1011">#REF!</definedName>
    <definedName name="ITEM1012" localSheetId="6">#REF!</definedName>
    <definedName name="ITEM1012" localSheetId="7">#REF!</definedName>
    <definedName name="ITEM1012">#REF!</definedName>
    <definedName name="ITEM1013" localSheetId="6">#REF!</definedName>
    <definedName name="ITEM1013" localSheetId="7">#REF!</definedName>
    <definedName name="ITEM1013">#REF!</definedName>
    <definedName name="ITEM1014" localSheetId="6">#REF!</definedName>
    <definedName name="ITEM1014" localSheetId="7">#REF!</definedName>
    <definedName name="ITEM1014">#REF!</definedName>
    <definedName name="ITEM102" localSheetId="6">#REF!</definedName>
    <definedName name="ITEM102" localSheetId="7">#REF!</definedName>
    <definedName name="ITEM102">#REF!</definedName>
    <definedName name="ITEM103" localSheetId="6">#REF!</definedName>
    <definedName name="ITEM103" localSheetId="7">#REF!</definedName>
    <definedName name="ITEM103">#REF!</definedName>
    <definedName name="ITEM104" localSheetId="6">#REF!</definedName>
    <definedName name="ITEM104" localSheetId="7">#REF!</definedName>
    <definedName name="ITEM104">#REF!</definedName>
    <definedName name="ITEM105" localSheetId="6">#REF!</definedName>
    <definedName name="ITEM105" localSheetId="7">#REF!</definedName>
    <definedName name="ITEM105">#REF!</definedName>
    <definedName name="ITEM106" localSheetId="6">#REF!</definedName>
    <definedName name="ITEM106" localSheetId="7">#REF!</definedName>
    <definedName name="ITEM106">#REF!</definedName>
    <definedName name="ITEM107" localSheetId="6">#REF!</definedName>
    <definedName name="ITEM107" localSheetId="7">#REF!</definedName>
    <definedName name="ITEM107">#REF!</definedName>
    <definedName name="ITEM108" localSheetId="6">#REF!</definedName>
    <definedName name="ITEM108" localSheetId="7">#REF!</definedName>
    <definedName name="ITEM108">#REF!</definedName>
    <definedName name="ITEM109" localSheetId="6">#REF!</definedName>
    <definedName name="ITEM109" localSheetId="7">#REF!</definedName>
    <definedName name="ITEM109">#REF!</definedName>
    <definedName name="ITEM11" localSheetId="6">#REF!</definedName>
    <definedName name="ITEM11" localSheetId="7">#REF!</definedName>
    <definedName name="ITEM11">#REF!</definedName>
    <definedName name="ITEM110" localSheetId="6">#REF!</definedName>
    <definedName name="ITEM110" localSheetId="7">#REF!</definedName>
    <definedName name="ITEM110">#REF!</definedName>
    <definedName name="ITEM1101" localSheetId="6">#REF!</definedName>
    <definedName name="ITEM1101" localSheetId="7">#REF!</definedName>
    <definedName name="ITEM1101">#REF!</definedName>
    <definedName name="ITEM1102" localSheetId="6">#REF!</definedName>
    <definedName name="ITEM1102" localSheetId="7">#REF!</definedName>
    <definedName name="ITEM1102">#REF!</definedName>
    <definedName name="ITEM1103" localSheetId="6">#REF!</definedName>
    <definedName name="ITEM1103" localSheetId="7">#REF!</definedName>
    <definedName name="ITEM1103">#REF!</definedName>
    <definedName name="ITEM1104" localSheetId="6">#REF!</definedName>
    <definedName name="ITEM1104" localSheetId="7">#REF!</definedName>
    <definedName name="ITEM1104">#REF!</definedName>
    <definedName name="ITEM1105" localSheetId="6">#REF!</definedName>
    <definedName name="ITEM1105" localSheetId="7">#REF!</definedName>
    <definedName name="ITEM1105">#REF!</definedName>
    <definedName name="ITEM1106" localSheetId="6">#REF!</definedName>
    <definedName name="ITEM1106" localSheetId="7">#REF!</definedName>
    <definedName name="ITEM1106">#REF!</definedName>
    <definedName name="ITEM1107" localSheetId="6">#REF!</definedName>
    <definedName name="ITEM1107" localSheetId="7">#REF!</definedName>
    <definedName name="ITEM1107">#REF!</definedName>
    <definedName name="ITEM1108" localSheetId="6">#REF!</definedName>
    <definedName name="ITEM1108" localSheetId="7">#REF!</definedName>
    <definedName name="ITEM1108">#REF!</definedName>
    <definedName name="ITEM1109" localSheetId="6">#REF!</definedName>
    <definedName name="ITEM1109" localSheetId="7">#REF!</definedName>
    <definedName name="ITEM1109">#REF!</definedName>
    <definedName name="ITEM1110" localSheetId="6">#REF!</definedName>
    <definedName name="ITEM1110" localSheetId="7">#REF!</definedName>
    <definedName name="ITEM1110">#REF!</definedName>
    <definedName name="ITEM1111" localSheetId="6">#REF!</definedName>
    <definedName name="ITEM1111" localSheetId="7">#REF!</definedName>
    <definedName name="ITEM1111">#REF!</definedName>
    <definedName name="ITEM1112" localSheetId="6">#REF!</definedName>
    <definedName name="ITEM1112" localSheetId="7">#REF!</definedName>
    <definedName name="ITEM1112">#REF!</definedName>
    <definedName name="ITEM1113" localSheetId="6">#REF!</definedName>
    <definedName name="ITEM1113" localSheetId="7">#REF!</definedName>
    <definedName name="ITEM1113">#REF!</definedName>
    <definedName name="ITEM1114" localSheetId="6">#REF!</definedName>
    <definedName name="ITEM1114" localSheetId="7">#REF!</definedName>
    <definedName name="ITEM1114">#REF!</definedName>
    <definedName name="ITEM1115" localSheetId="6">#REF!</definedName>
    <definedName name="ITEM1115" localSheetId="7">#REF!</definedName>
    <definedName name="ITEM1115">#REF!</definedName>
    <definedName name="ITEM1116" localSheetId="6">#REF!</definedName>
    <definedName name="ITEM1116" localSheetId="7">#REF!</definedName>
    <definedName name="ITEM1116">#REF!</definedName>
    <definedName name="ITEM1117" localSheetId="6">#REF!</definedName>
    <definedName name="ITEM1117" localSheetId="7">#REF!</definedName>
    <definedName name="ITEM1117">#REF!</definedName>
    <definedName name="ITEM12" localSheetId="6">#REF!</definedName>
    <definedName name="ITEM12" localSheetId="7">#REF!</definedName>
    <definedName name="ITEM12">#REF!</definedName>
    <definedName name="ITEM12.2" localSheetId="6">#REF!</definedName>
    <definedName name="ITEM12.2" localSheetId="7">#REF!</definedName>
    <definedName name="ITEM12.2">#REF!</definedName>
    <definedName name="ITEM12.3" localSheetId="6">#REF!</definedName>
    <definedName name="ITEM12.3" localSheetId="7">#REF!</definedName>
    <definedName name="ITEM12.3">#REF!</definedName>
    <definedName name="ITEM12.4" localSheetId="6">#REF!</definedName>
    <definedName name="ITEM12.4" localSheetId="7">#REF!</definedName>
    <definedName name="ITEM12.4">#REF!</definedName>
    <definedName name="ITEM12.5" localSheetId="6">#REF!</definedName>
    <definedName name="ITEM12.5" localSheetId="7">#REF!</definedName>
    <definedName name="ITEM12.5">#REF!</definedName>
    <definedName name="ITEM12.6" localSheetId="6">#REF!</definedName>
    <definedName name="ITEM12.6" localSheetId="7">#REF!</definedName>
    <definedName name="ITEM12.6">#REF!</definedName>
    <definedName name="ITEM1201" localSheetId="6">#REF!</definedName>
    <definedName name="ITEM1201" localSheetId="7">#REF!</definedName>
    <definedName name="ITEM1201">#REF!</definedName>
    <definedName name="ITEM1202" localSheetId="6">#REF!</definedName>
    <definedName name="ITEM1202" localSheetId="7">#REF!</definedName>
    <definedName name="ITEM1202">#REF!</definedName>
    <definedName name="ITEM1203" localSheetId="6">#REF!</definedName>
    <definedName name="ITEM1203" localSheetId="7">#REF!</definedName>
    <definedName name="ITEM1203">#REF!</definedName>
    <definedName name="ITEM1204" localSheetId="6">#REF!</definedName>
    <definedName name="ITEM1204" localSheetId="7">#REF!</definedName>
    <definedName name="ITEM1204">#REF!</definedName>
    <definedName name="ITEM1205" localSheetId="6">#REF!</definedName>
    <definedName name="ITEM1205" localSheetId="7">#REF!</definedName>
    <definedName name="ITEM1205">#REF!</definedName>
    <definedName name="ITEM1206" localSheetId="6">#REF!</definedName>
    <definedName name="ITEM1206" localSheetId="7">#REF!</definedName>
    <definedName name="ITEM1206">#REF!</definedName>
    <definedName name="ITEM1207" localSheetId="6">#REF!</definedName>
    <definedName name="ITEM1207" localSheetId="7">#REF!</definedName>
    <definedName name="ITEM1207">#REF!</definedName>
    <definedName name="ITEM1208" localSheetId="6">#REF!</definedName>
    <definedName name="ITEM1208" localSheetId="7">#REF!</definedName>
    <definedName name="ITEM1208">#REF!</definedName>
    <definedName name="ITEM1209" localSheetId="6">#REF!</definedName>
    <definedName name="ITEM1209" localSheetId="7">#REF!</definedName>
    <definedName name="ITEM1209">#REF!</definedName>
    <definedName name="ITEM1210" localSheetId="6">#REF!</definedName>
    <definedName name="ITEM1210" localSheetId="7">#REF!</definedName>
    <definedName name="ITEM1210">#REF!</definedName>
    <definedName name="ITEM1211" localSheetId="6">#REF!</definedName>
    <definedName name="ITEM1211" localSheetId="7">#REF!</definedName>
    <definedName name="ITEM1211">#REF!</definedName>
    <definedName name="ITEM1212" localSheetId="6">#REF!</definedName>
    <definedName name="ITEM1212" localSheetId="7">#REF!</definedName>
    <definedName name="ITEM1212">#REF!</definedName>
    <definedName name="ITEM1213" localSheetId="6">#REF!</definedName>
    <definedName name="ITEM1213" localSheetId="7">#REF!</definedName>
    <definedName name="ITEM1213">#REF!</definedName>
    <definedName name="ITEM1214" localSheetId="6">#REF!</definedName>
    <definedName name="ITEM1214" localSheetId="7">#REF!</definedName>
    <definedName name="ITEM1214">#REF!</definedName>
    <definedName name="ITEM1215" localSheetId="6">#REF!</definedName>
    <definedName name="ITEM1215" localSheetId="7">#REF!</definedName>
    <definedName name="ITEM1215">#REF!</definedName>
    <definedName name="ITEM1216" localSheetId="6">#REF!</definedName>
    <definedName name="ITEM1216" localSheetId="7">#REF!</definedName>
    <definedName name="ITEM1216">#REF!</definedName>
    <definedName name="ITEM1217" localSheetId="6">#REF!</definedName>
    <definedName name="ITEM1217" localSheetId="7">#REF!</definedName>
    <definedName name="ITEM1217">#REF!</definedName>
    <definedName name="ITEM1218" localSheetId="6">#REF!</definedName>
    <definedName name="ITEM1218" localSheetId="7">#REF!</definedName>
    <definedName name="ITEM1218">#REF!</definedName>
    <definedName name="ITEM1219" localSheetId="6">#REF!</definedName>
    <definedName name="ITEM1219" localSheetId="7">#REF!</definedName>
    <definedName name="ITEM1219">#REF!</definedName>
    <definedName name="ITEM1220" localSheetId="6">#REF!</definedName>
    <definedName name="ITEM1220" localSheetId="7">#REF!</definedName>
    <definedName name="ITEM1220">#REF!</definedName>
    <definedName name="ITEM13" localSheetId="6">#REF!</definedName>
    <definedName name="ITEM13" localSheetId="7">#REF!</definedName>
    <definedName name="ITEM13">#REF!</definedName>
    <definedName name="ITEM13.10" localSheetId="6">#REF!</definedName>
    <definedName name="ITEM13.10" localSheetId="7">#REF!</definedName>
    <definedName name="ITEM13.10">#REF!</definedName>
    <definedName name="ITEM13.11" localSheetId="6">#REF!</definedName>
    <definedName name="ITEM13.11" localSheetId="7">#REF!</definedName>
    <definedName name="ITEM13.11">#REF!</definedName>
    <definedName name="ITEM13.12" localSheetId="6">#REF!</definedName>
    <definedName name="ITEM13.12" localSheetId="7">#REF!</definedName>
    <definedName name="ITEM13.12">#REF!</definedName>
    <definedName name="ITEM13.13" localSheetId="6">#REF!</definedName>
    <definedName name="ITEM13.13" localSheetId="7">#REF!</definedName>
    <definedName name="ITEM13.13">#REF!</definedName>
    <definedName name="ITEM13.14" localSheetId="6">#REF!</definedName>
    <definedName name="ITEM13.14" localSheetId="7">#REF!</definedName>
    <definedName name="ITEM13.14">#REF!</definedName>
    <definedName name="ITEM13.15" localSheetId="6">#REF!</definedName>
    <definedName name="ITEM13.15" localSheetId="7">#REF!</definedName>
    <definedName name="ITEM13.15">#REF!</definedName>
    <definedName name="ITEM13.16" localSheetId="6">#REF!</definedName>
    <definedName name="ITEM13.16" localSheetId="7">#REF!</definedName>
    <definedName name="ITEM13.16">#REF!</definedName>
    <definedName name="ITEM13.17" localSheetId="6">#REF!</definedName>
    <definedName name="ITEM13.17" localSheetId="7">#REF!</definedName>
    <definedName name="ITEM13.17">#REF!</definedName>
    <definedName name="ITEM13.18" localSheetId="6">#REF!</definedName>
    <definedName name="ITEM13.18" localSheetId="7">#REF!</definedName>
    <definedName name="ITEM13.18">#REF!</definedName>
    <definedName name="ITEM13.19" localSheetId="6">#REF!</definedName>
    <definedName name="ITEM13.19" localSheetId="7">#REF!</definedName>
    <definedName name="ITEM13.19">#REF!</definedName>
    <definedName name="ITEM13.20" localSheetId="6">#REF!</definedName>
    <definedName name="ITEM13.20" localSheetId="7">#REF!</definedName>
    <definedName name="ITEM13.20">#REF!</definedName>
    <definedName name="ITEM13.5" localSheetId="6">#REF!</definedName>
    <definedName name="ITEM13.5" localSheetId="7">#REF!</definedName>
    <definedName name="ITEM13.5">#REF!</definedName>
    <definedName name="ITEM13.6" localSheetId="6">#REF!</definedName>
    <definedName name="ITEM13.6" localSheetId="7">#REF!</definedName>
    <definedName name="ITEM13.6">#REF!</definedName>
    <definedName name="ITEM13.7" localSheetId="6">#REF!</definedName>
    <definedName name="ITEM13.7" localSheetId="7">#REF!</definedName>
    <definedName name="ITEM13.7">#REF!</definedName>
    <definedName name="ITEM13.8" localSheetId="6">#REF!</definedName>
    <definedName name="ITEM13.8" localSheetId="7">#REF!</definedName>
    <definedName name="ITEM13.8">#REF!</definedName>
    <definedName name="ITEM13.9" localSheetId="6">#REF!</definedName>
    <definedName name="ITEM13.9" localSheetId="7">#REF!</definedName>
    <definedName name="ITEM13.9">#REF!</definedName>
    <definedName name="ITEM1301" localSheetId="6">#REF!</definedName>
    <definedName name="ITEM1301" localSheetId="7">#REF!</definedName>
    <definedName name="ITEM1301">#REF!</definedName>
    <definedName name="ITEM1302" localSheetId="6">#REF!</definedName>
    <definedName name="ITEM1302" localSheetId="7">#REF!</definedName>
    <definedName name="ITEM1302">#REF!</definedName>
    <definedName name="ITEM1303" localSheetId="6">#REF!</definedName>
    <definedName name="ITEM1303" localSheetId="7">#REF!</definedName>
    <definedName name="ITEM1303">#REF!</definedName>
    <definedName name="ITEM1304" localSheetId="6">#REF!</definedName>
    <definedName name="ITEM1304" localSheetId="7">#REF!</definedName>
    <definedName name="ITEM1304">#REF!</definedName>
    <definedName name="ITEM1305" localSheetId="6">#REF!</definedName>
    <definedName name="ITEM1305" localSheetId="7">#REF!</definedName>
    <definedName name="ITEM1305">#REF!</definedName>
    <definedName name="ITEM1306" localSheetId="6">#REF!</definedName>
    <definedName name="ITEM1306" localSheetId="7">#REF!</definedName>
    <definedName name="ITEM1306">#REF!</definedName>
    <definedName name="ITEM1307" localSheetId="6">#REF!</definedName>
    <definedName name="ITEM1307" localSheetId="7">#REF!</definedName>
    <definedName name="ITEM1307">#REF!</definedName>
    <definedName name="ITEM1308" localSheetId="6">#REF!</definedName>
    <definedName name="ITEM1308" localSheetId="7">#REF!</definedName>
    <definedName name="ITEM1308">#REF!</definedName>
    <definedName name="ITEM1309" localSheetId="6">#REF!</definedName>
    <definedName name="ITEM1309" localSheetId="7">#REF!</definedName>
    <definedName name="ITEM1309">#REF!</definedName>
    <definedName name="ITEM1310" localSheetId="6">#REF!</definedName>
    <definedName name="ITEM1310" localSheetId="7">#REF!</definedName>
    <definedName name="ITEM1310">#REF!</definedName>
    <definedName name="ITEM1311" localSheetId="6">#REF!</definedName>
    <definedName name="ITEM1311" localSheetId="7">#REF!</definedName>
    <definedName name="ITEM1311">#REF!</definedName>
    <definedName name="ITEM1312" localSheetId="6">#REF!</definedName>
    <definedName name="ITEM1312" localSheetId="7">#REF!</definedName>
    <definedName name="ITEM1312">#REF!</definedName>
    <definedName name="ITEM1313" localSheetId="6">#REF!</definedName>
    <definedName name="ITEM1313" localSheetId="7">#REF!</definedName>
    <definedName name="ITEM1313">#REF!</definedName>
    <definedName name="ITEM1314" localSheetId="6">#REF!</definedName>
    <definedName name="ITEM1314" localSheetId="7">#REF!</definedName>
    <definedName name="ITEM1314">#REF!</definedName>
    <definedName name="ITEM1315" localSheetId="6">#REF!</definedName>
    <definedName name="ITEM1315" localSheetId="7">#REF!</definedName>
    <definedName name="ITEM1315">#REF!</definedName>
    <definedName name="ITEM1316" localSheetId="6">#REF!</definedName>
    <definedName name="ITEM1316" localSheetId="7">#REF!</definedName>
    <definedName name="ITEM1316">#REF!</definedName>
    <definedName name="ITEM1317" localSheetId="6">#REF!</definedName>
    <definedName name="ITEM1317" localSheetId="7">#REF!</definedName>
    <definedName name="ITEM1317">#REF!</definedName>
    <definedName name="ITEM1318" localSheetId="6">#REF!</definedName>
    <definedName name="ITEM1318" localSheetId="7">#REF!</definedName>
    <definedName name="ITEM1318">#REF!</definedName>
    <definedName name="ITEM1319" localSheetId="6">#REF!</definedName>
    <definedName name="ITEM1319" localSheetId="7">#REF!</definedName>
    <definedName name="ITEM1319">#REF!</definedName>
    <definedName name="ITEM1320" localSheetId="6">#REF!</definedName>
    <definedName name="ITEM1320" localSheetId="7">#REF!</definedName>
    <definedName name="ITEM1320">#REF!</definedName>
    <definedName name="ITEM1321" localSheetId="6">#REF!</definedName>
    <definedName name="ITEM1321" localSheetId="7">#REF!</definedName>
    <definedName name="ITEM1321">#REF!</definedName>
    <definedName name="ITEM1322" localSheetId="6">#REF!</definedName>
    <definedName name="ITEM1322" localSheetId="7">#REF!</definedName>
    <definedName name="ITEM1322">#REF!</definedName>
    <definedName name="ITEM1323" localSheetId="6">#REF!</definedName>
    <definedName name="ITEM1323" localSheetId="7">#REF!</definedName>
    <definedName name="ITEM1323">#REF!</definedName>
    <definedName name="ITEM1324" localSheetId="6">#REF!</definedName>
    <definedName name="ITEM1324" localSheetId="7">#REF!</definedName>
    <definedName name="ITEM1324">#REF!</definedName>
    <definedName name="ITEM1325" localSheetId="6">#REF!</definedName>
    <definedName name="ITEM1325" localSheetId="7">#REF!</definedName>
    <definedName name="ITEM1325">#REF!</definedName>
    <definedName name="ITEM1326" localSheetId="6">#REF!</definedName>
    <definedName name="ITEM1326" localSheetId="7">#REF!</definedName>
    <definedName name="ITEM1326">#REF!</definedName>
    <definedName name="ITEM1327" localSheetId="6">#REF!</definedName>
    <definedName name="ITEM1327" localSheetId="7">#REF!</definedName>
    <definedName name="ITEM1327">#REF!</definedName>
    <definedName name="ITEM1328" localSheetId="6">#REF!</definedName>
    <definedName name="ITEM1328" localSheetId="7">#REF!</definedName>
    <definedName name="ITEM1328">#REF!</definedName>
    <definedName name="ITEM1329" localSheetId="6">#REF!</definedName>
    <definedName name="ITEM1329" localSheetId="7">#REF!</definedName>
    <definedName name="ITEM1329">#REF!</definedName>
    <definedName name="ITEM1330" localSheetId="6">#REF!</definedName>
    <definedName name="ITEM1330" localSheetId="7">#REF!</definedName>
    <definedName name="ITEM1330">#REF!</definedName>
    <definedName name="ITEM1331" localSheetId="6">#REF!</definedName>
    <definedName name="ITEM1331" localSheetId="7">#REF!</definedName>
    <definedName name="ITEM1331">#REF!</definedName>
    <definedName name="ITEM1332" localSheetId="6">#REF!</definedName>
    <definedName name="ITEM1332" localSheetId="7">#REF!</definedName>
    <definedName name="ITEM1332">#REF!</definedName>
    <definedName name="ITEM1333" localSheetId="6">#REF!</definedName>
    <definedName name="ITEM1333" localSheetId="7">#REF!</definedName>
    <definedName name="ITEM1333">#REF!</definedName>
    <definedName name="ITEM1334" localSheetId="6">#REF!</definedName>
    <definedName name="ITEM1334" localSheetId="7">#REF!</definedName>
    <definedName name="ITEM1334">#REF!</definedName>
    <definedName name="ITEM1335" localSheetId="6">#REF!</definedName>
    <definedName name="ITEM1335" localSheetId="7">#REF!</definedName>
    <definedName name="ITEM1335">#REF!</definedName>
    <definedName name="ITEM14" localSheetId="6">#REF!</definedName>
    <definedName name="ITEM14" localSheetId="7">#REF!</definedName>
    <definedName name="ITEM14">#REF!</definedName>
    <definedName name="ITEM1401" localSheetId="6">#REF!</definedName>
    <definedName name="ITEM1401" localSheetId="7">#REF!</definedName>
    <definedName name="ITEM1401">#REF!</definedName>
    <definedName name="ITEM1402" localSheetId="6">#REF!</definedName>
    <definedName name="ITEM1402" localSheetId="7">#REF!</definedName>
    <definedName name="ITEM1402">#REF!</definedName>
    <definedName name="ITEM1403" localSheetId="6">#REF!</definedName>
    <definedName name="ITEM1403" localSheetId="7">#REF!</definedName>
    <definedName name="ITEM1403">#REF!</definedName>
    <definedName name="ITEM1404" localSheetId="6">#REF!</definedName>
    <definedName name="ITEM1404" localSheetId="7">#REF!</definedName>
    <definedName name="ITEM1404">#REF!</definedName>
    <definedName name="ITEM15" localSheetId="18">#REF!</definedName>
    <definedName name="ITEM15">#N/A</definedName>
    <definedName name="ITEM1501" localSheetId="6">#REF!</definedName>
    <definedName name="ITEM1501" localSheetId="7">#REF!</definedName>
    <definedName name="ITEM1501">#REF!</definedName>
    <definedName name="ITEM1502" localSheetId="6">#REF!</definedName>
    <definedName name="ITEM1502" localSheetId="7">#REF!</definedName>
    <definedName name="ITEM1502">#REF!</definedName>
    <definedName name="ITEM1503" localSheetId="6">#REF!</definedName>
    <definedName name="ITEM1503" localSheetId="7">#REF!</definedName>
    <definedName name="ITEM1503">#REF!</definedName>
    <definedName name="ITEM1504" localSheetId="6">#REF!</definedName>
    <definedName name="ITEM1504" localSheetId="7">#REF!</definedName>
    <definedName name="ITEM1504">#REF!</definedName>
    <definedName name="ITEM1505" localSheetId="6">#REF!</definedName>
    <definedName name="ITEM1505" localSheetId="7">#REF!</definedName>
    <definedName name="ITEM1505">#REF!</definedName>
    <definedName name="ITEM1506" localSheetId="6">#REF!</definedName>
    <definedName name="ITEM1506" localSheetId="7">#REF!</definedName>
    <definedName name="ITEM1506">#REF!</definedName>
    <definedName name="ITEM1507" localSheetId="6">#REF!</definedName>
    <definedName name="ITEM1507" localSheetId="7">#REF!</definedName>
    <definedName name="ITEM1507">#REF!</definedName>
    <definedName name="ITEM1508" localSheetId="6">#REF!</definedName>
    <definedName name="ITEM1508" localSheetId="7">#REF!</definedName>
    <definedName name="ITEM1508">#REF!</definedName>
    <definedName name="ITEM1509" localSheetId="6">#REF!</definedName>
    <definedName name="ITEM1509" localSheetId="7">#REF!</definedName>
    <definedName name="ITEM1509">#REF!</definedName>
    <definedName name="ITEM16" localSheetId="6">#REF!</definedName>
    <definedName name="ITEM16" localSheetId="7">#REF!</definedName>
    <definedName name="ITEM16">#REF!</definedName>
    <definedName name="ITEM1601" localSheetId="6">#REF!</definedName>
    <definedName name="ITEM1601" localSheetId="7">#REF!</definedName>
    <definedName name="ITEM1601">#REF!</definedName>
    <definedName name="ITEM1602" localSheetId="6">#REF!</definedName>
    <definedName name="ITEM1602" localSheetId="7">#REF!</definedName>
    <definedName name="ITEM1602">#REF!</definedName>
    <definedName name="ITEM1603" localSheetId="6">#REF!</definedName>
    <definedName name="ITEM1603" localSheetId="7">#REF!</definedName>
    <definedName name="ITEM1603">#REF!</definedName>
    <definedName name="ITEM17" localSheetId="6">#REF!</definedName>
    <definedName name="ITEM17" localSheetId="7">#REF!</definedName>
    <definedName name="ITEM17">#REF!</definedName>
    <definedName name="ITEM1701" localSheetId="6">#REF!</definedName>
    <definedName name="ITEM1701" localSheetId="7">#REF!</definedName>
    <definedName name="ITEM1701">#REF!</definedName>
    <definedName name="ITEM18" localSheetId="6">#REF!</definedName>
    <definedName name="ITEM18" localSheetId="7">#REF!</definedName>
    <definedName name="ITEM18">#REF!</definedName>
    <definedName name="ITEM1801" localSheetId="6">#REF!</definedName>
    <definedName name="ITEM1801" localSheetId="7">#REF!</definedName>
    <definedName name="ITEM1801">#REF!</definedName>
    <definedName name="ITEM19" localSheetId="6">#REF!</definedName>
    <definedName name="ITEM19" localSheetId="7">#REF!</definedName>
    <definedName name="ITEM19">#REF!</definedName>
    <definedName name="ITEM1901" localSheetId="6">#REF!</definedName>
    <definedName name="ITEM1901" localSheetId="7">#REF!</definedName>
    <definedName name="ITEM1901">#REF!</definedName>
    <definedName name="ITEM1902" localSheetId="6">#REF!</definedName>
    <definedName name="ITEM1902" localSheetId="7">#REF!</definedName>
    <definedName name="ITEM1902">#REF!</definedName>
    <definedName name="ITEM1903" localSheetId="6">#REF!</definedName>
    <definedName name="ITEM1903" localSheetId="7">#REF!</definedName>
    <definedName name="ITEM1903">#REF!</definedName>
    <definedName name="ITEM1904" localSheetId="6">#REF!</definedName>
    <definedName name="ITEM1904" localSheetId="7">#REF!</definedName>
    <definedName name="ITEM1904">#REF!</definedName>
    <definedName name="ITEM1905" localSheetId="6">#REF!</definedName>
    <definedName name="ITEM1905" localSheetId="7">#REF!</definedName>
    <definedName name="ITEM1905">#REF!</definedName>
    <definedName name="ITEM1906" localSheetId="6">#REF!</definedName>
    <definedName name="ITEM1906" localSheetId="7">#REF!</definedName>
    <definedName name="ITEM1906">#REF!</definedName>
    <definedName name="ITEM1907" localSheetId="6">#REF!</definedName>
    <definedName name="ITEM1907" localSheetId="7">#REF!</definedName>
    <definedName name="ITEM1907">#REF!</definedName>
    <definedName name="ITEM1908" localSheetId="6">#REF!</definedName>
    <definedName name="ITEM1908" localSheetId="7">#REF!</definedName>
    <definedName name="ITEM1908">#REF!</definedName>
    <definedName name="ITEM1909" localSheetId="6">#REF!</definedName>
    <definedName name="ITEM1909" localSheetId="7">#REF!</definedName>
    <definedName name="ITEM1909">#REF!</definedName>
    <definedName name="ITEM1910" localSheetId="6">#REF!</definedName>
    <definedName name="ITEM1910" localSheetId="7">#REF!</definedName>
    <definedName name="ITEM1910">#REF!</definedName>
    <definedName name="ITEM1911" localSheetId="6">#REF!</definedName>
    <definedName name="ITEM1911" localSheetId="7">#REF!</definedName>
    <definedName name="ITEM1911">#REF!</definedName>
    <definedName name="ITEM1912" localSheetId="6">#REF!</definedName>
    <definedName name="ITEM1912" localSheetId="7">#REF!</definedName>
    <definedName name="ITEM1912">#REF!</definedName>
    <definedName name="ITEM1913" localSheetId="6">#REF!</definedName>
    <definedName name="ITEM1913" localSheetId="7">#REF!</definedName>
    <definedName name="ITEM1913">#REF!</definedName>
    <definedName name="ITEM1914" localSheetId="6">#REF!</definedName>
    <definedName name="ITEM1914" localSheetId="7">#REF!</definedName>
    <definedName name="ITEM1914">#REF!</definedName>
    <definedName name="ITEM1915" localSheetId="6">#REF!</definedName>
    <definedName name="ITEM1915" localSheetId="7">#REF!</definedName>
    <definedName name="ITEM1915">#REF!</definedName>
    <definedName name="ITEM1916" localSheetId="6">#REF!</definedName>
    <definedName name="ITEM1916" localSheetId="7">#REF!</definedName>
    <definedName name="ITEM1916">#REF!</definedName>
    <definedName name="ITEM1917" localSheetId="6">#REF!</definedName>
    <definedName name="ITEM1917" localSheetId="7">#REF!</definedName>
    <definedName name="ITEM1917">#REF!</definedName>
    <definedName name="ITEM1918" localSheetId="6">#REF!</definedName>
    <definedName name="ITEM1918" localSheetId="7">#REF!</definedName>
    <definedName name="ITEM1918">#REF!</definedName>
    <definedName name="ITEM2" localSheetId="18">#REF!</definedName>
    <definedName name="ITEM2">#N/A</definedName>
    <definedName name="ITEM2.1" localSheetId="6">#REF!</definedName>
    <definedName name="ITEM2.1" localSheetId="7">#REF!</definedName>
    <definedName name="ITEM2.1">#REF!</definedName>
    <definedName name="ITEM2.10">[139]APU!$E$14843</definedName>
    <definedName name="ITEM2.11">[139]APU!$E$14904</definedName>
    <definedName name="ITEM2.12">[139]APU!$E$14965</definedName>
    <definedName name="ITEM2.2" localSheetId="6">#REF!</definedName>
    <definedName name="ITEM2.2" localSheetId="7">#REF!</definedName>
    <definedName name="ITEM2.2">#REF!</definedName>
    <definedName name="ITEM2.3" localSheetId="6">#REF!</definedName>
    <definedName name="ITEM2.3" localSheetId="7">#REF!</definedName>
    <definedName name="ITEM2.3">#REF!</definedName>
    <definedName name="ITEM2.4" localSheetId="6">#REF!</definedName>
    <definedName name="ITEM2.4" localSheetId="7">#REF!</definedName>
    <definedName name="ITEM2.4">#REF!</definedName>
    <definedName name="ITEM2.5" localSheetId="6">#REF!</definedName>
    <definedName name="ITEM2.5" localSheetId="7">#REF!</definedName>
    <definedName name="ITEM2.5">#REF!</definedName>
    <definedName name="ITEM2.6" localSheetId="6">#REF!</definedName>
    <definedName name="ITEM2.6" localSheetId="7">#REF!</definedName>
    <definedName name="ITEM2.6">#REF!</definedName>
    <definedName name="ITEM2.7" localSheetId="6">#REF!</definedName>
    <definedName name="ITEM2.7" localSheetId="7">#REF!</definedName>
    <definedName name="ITEM2.7">#REF!</definedName>
    <definedName name="ITEM2.8" localSheetId="6">#REF!</definedName>
    <definedName name="ITEM2.8" localSheetId="7">#REF!</definedName>
    <definedName name="ITEM2.8">#REF!</definedName>
    <definedName name="ITEM201.1" localSheetId="18">#REF!</definedName>
    <definedName name="ITEM201.1" localSheetId="19">#REF!</definedName>
    <definedName name="ITEM201.1">#N/A</definedName>
    <definedName name="ITEM201.2" localSheetId="18">#REF!</definedName>
    <definedName name="ITEM201.2" localSheetId="19">#REF!</definedName>
    <definedName name="ITEM201.2">#N/A</definedName>
    <definedName name="ITEM201.3" localSheetId="18">#REF!</definedName>
    <definedName name="ITEM201.3" localSheetId="19">#REF!</definedName>
    <definedName name="ITEM201.3">#N/A</definedName>
    <definedName name="ITEM21" localSheetId="6">#REF!</definedName>
    <definedName name="ITEM21" localSheetId="7">#REF!</definedName>
    <definedName name="ITEM21">#REF!</definedName>
    <definedName name="ITEM210.2" localSheetId="18">#REF!</definedName>
    <definedName name="ITEM210.2" localSheetId="19">#REF!</definedName>
    <definedName name="ITEM210.2">#N/A</definedName>
    <definedName name="ITEM210.3" localSheetId="18">#REF!</definedName>
    <definedName name="ITEM210.3" localSheetId="19">#REF!</definedName>
    <definedName name="ITEM210.3">#N/A</definedName>
    <definedName name="ITEM211.1" localSheetId="18">#REF!</definedName>
    <definedName name="ITEM211.1" localSheetId="19">#REF!</definedName>
    <definedName name="ITEM211.1">#N/A</definedName>
    <definedName name="ITEM22" localSheetId="6">#REF!</definedName>
    <definedName name="ITEM22" localSheetId="7">#REF!</definedName>
    <definedName name="ITEM22">#REF!</definedName>
    <definedName name="ITEM220.1" localSheetId="18">#REF!</definedName>
    <definedName name="ITEM220.1" localSheetId="19">#REF!</definedName>
    <definedName name="ITEM220.1">#N/A</definedName>
    <definedName name="ITEM222" localSheetId="6">'[73]1'!#REF!</definedName>
    <definedName name="ITEM222" localSheetId="7">'[73]1'!#REF!</definedName>
    <definedName name="ITEM222" localSheetId="10">'[73]1'!#REF!</definedName>
    <definedName name="ITEM222" localSheetId="18">'[73]1'!#REF!</definedName>
    <definedName name="ITEM222" localSheetId="19">'[73]1'!#REF!</definedName>
    <definedName name="ITEM222">'[73]1'!#REF!</definedName>
    <definedName name="ITEM23" localSheetId="6">#REF!</definedName>
    <definedName name="ITEM23" localSheetId="7">#REF!</definedName>
    <definedName name="ITEM23">#REF!</definedName>
    <definedName name="ITEM230" localSheetId="18">#REF!</definedName>
    <definedName name="ITEM230" localSheetId="19">#REF!</definedName>
    <definedName name="ITEM230">#N/A</definedName>
    <definedName name="item230.1">#N/A</definedName>
    <definedName name="ITEM24" localSheetId="6">#REF!</definedName>
    <definedName name="ITEM24" localSheetId="7">#REF!</definedName>
    <definedName name="ITEM24">#REF!</definedName>
    <definedName name="ITEM25" localSheetId="6">#REF!</definedName>
    <definedName name="ITEM25" localSheetId="7">#REF!</definedName>
    <definedName name="ITEM25">#REF!</definedName>
    <definedName name="ITEM26" localSheetId="6">#REF!</definedName>
    <definedName name="ITEM26" localSheetId="7">#REF!</definedName>
    <definedName name="ITEM26">#REF!</definedName>
    <definedName name="ITEM27" localSheetId="6">#REF!</definedName>
    <definedName name="ITEM27" localSheetId="7">#REF!</definedName>
    <definedName name="ITEM27">#REF!</definedName>
    <definedName name="ITEM28" localSheetId="6">#REF!</definedName>
    <definedName name="ITEM28" localSheetId="7">#REF!</definedName>
    <definedName name="ITEM28">#REF!</definedName>
    <definedName name="ITEM3" localSheetId="18">#REF!</definedName>
    <definedName name="ITEM3">#N/A</definedName>
    <definedName name="ITEM3.1" localSheetId="6">#REF!</definedName>
    <definedName name="ITEM3.1" localSheetId="7">#REF!</definedName>
    <definedName name="ITEM3.1">#REF!</definedName>
    <definedName name="ITEM3.15">[139]APU!$E$8621</definedName>
    <definedName name="ITEM3.16">[139]APU!$E$8682</definedName>
    <definedName name="ITEM3.17">[139]APU!$E$8743</definedName>
    <definedName name="ITEM3.18">[139]APU!$E$8804</definedName>
    <definedName name="ITEM3.19">[139]APU!$E$8865</definedName>
    <definedName name="ITEM3.2" localSheetId="6">#REF!</definedName>
    <definedName name="ITEM3.2" localSheetId="7">#REF!</definedName>
    <definedName name="ITEM3.2">#REF!</definedName>
    <definedName name="ITEM3.20">[139]APU!$E$8926</definedName>
    <definedName name="ITEM3.21">[139]APU!$E$11915</definedName>
    <definedName name="ITEM3.22">[139]APU!$E$14477</definedName>
    <definedName name="ITEM3.23">[139]APU!$E$15087</definedName>
    <definedName name="ITEM3.3" localSheetId="6">#REF!</definedName>
    <definedName name="ITEM3.3" localSheetId="7">#REF!</definedName>
    <definedName name="ITEM3.3">#REF!</definedName>
    <definedName name="ITEM31" localSheetId="6">#REF!</definedName>
    <definedName name="ITEM31" localSheetId="7">#REF!</definedName>
    <definedName name="ITEM31">#REF!</definedName>
    <definedName name="item310">#N/A</definedName>
    <definedName name="ITEM311" localSheetId="6">#REF!</definedName>
    <definedName name="ITEM311" localSheetId="7">#REF!</definedName>
    <definedName name="ITEM311">#REF!</definedName>
    <definedName name="ITEM312" localSheetId="6">#REF!</definedName>
    <definedName name="ITEM312" localSheetId="7">#REF!</definedName>
    <definedName name="ITEM312">#REF!</definedName>
    <definedName name="ITEM313" localSheetId="6">#REF!</definedName>
    <definedName name="ITEM313" localSheetId="7">#REF!</definedName>
    <definedName name="ITEM313">#REF!</definedName>
    <definedName name="ITEM314" localSheetId="6">#REF!</definedName>
    <definedName name="ITEM314" localSheetId="7">#REF!</definedName>
    <definedName name="ITEM314">#REF!</definedName>
    <definedName name="ITEM315" localSheetId="6">#REF!</definedName>
    <definedName name="ITEM315" localSheetId="7">#REF!</definedName>
    <definedName name="ITEM315">#REF!</definedName>
    <definedName name="ITEM32" localSheetId="6">#REF!</definedName>
    <definedName name="ITEM32" localSheetId="7">#REF!</definedName>
    <definedName name="ITEM32">#REF!</definedName>
    <definedName name="item320" localSheetId="18">#REF!</definedName>
    <definedName name="item320" localSheetId="19">#REF!</definedName>
    <definedName name="item320">#N/A</definedName>
    <definedName name="item320.2">#N/A</definedName>
    <definedName name="ITEM33" localSheetId="6">#REF!</definedName>
    <definedName name="ITEM33" localSheetId="7">#REF!</definedName>
    <definedName name="ITEM33">#REF!</definedName>
    <definedName name="ITEM330" localSheetId="18">#REF!</definedName>
    <definedName name="ITEM330" localSheetId="19">#REF!</definedName>
    <definedName name="ITEM330">#N/A</definedName>
    <definedName name="item330.1">#N/A</definedName>
    <definedName name="ITEM34" localSheetId="6">#REF!</definedName>
    <definedName name="ITEM34" localSheetId="7">#REF!</definedName>
    <definedName name="ITEM34">#REF!</definedName>
    <definedName name="ITEM35" localSheetId="6">#REF!</definedName>
    <definedName name="ITEM35" localSheetId="7">#REF!</definedName>
    <definedName name="ITEM35">#REF!</definedName>
    <definedName name="ITEM36" localSheetId="6">#REF!</definedName>
    <definedName name="ITEM36" localSheetId="7">#REF!</definedName>
    <definedName name="ITEM36">#REF!</definedName>
    <definedName name="ITEM37" localSheetId="6">#REF!</definedName>
    <definedName name="ITEM37" localSheetId="7">#REF!</definedName>
    <definedName name="ITEM37">#REF!</definedName>
    <definedName name="ITEM38" localSheetId="6">#REF!</definedName>
    <definedName name="ITEM38" localSheetId="7">#REF!</definedName>
    <definedName name="ITEM38">#REF!</definedName>
    <definedName name="ITEM39" localSheetId="6">#REF!</definedName>
    <definedName name="ITEM39" localSheetId="7">#REF!</definedName>
    <definedName name="ITEM39">#REF!</definedName>
    <definedName name="ITEM4.1" localSheetId="6">#REF!</definedName>
    <definedName name="ITEM4.1" localSheetId="7">#REF!</definedName>
    <definedName name="ITEM4.1">#REF!</definedName>
    <definedName name="ITEM4.10" localSheetId="6">#REF!</definedName>
    <definedName name="ITEM4.10" localSheetId="7">#REF!</definedName>
    <definedName name="ITEM4.10">#REF!</definedName>
    <definedName name="ITEM4.11" localSheetId="6">#REF!</definedName>
    <definedName name="ITEM4.11" localSheetId="7">#REF!</definedName>
    <definedName name="ITEM4.11">#REF!</definedName>
    <definedName name="ITEM4.12" localSheetId="6">#REF!</definedName>
    <definedName name="ITEM4.12" localSheetId="7">#REF!</definedName>
    <definedName name="ITEM4.12">#REF!</definedName>
    <definedName name="ITEM4.13" localSheetId="6">#REF!</definedName>
    <definedName name="ITEM4.13" localSheetId="7">#REF!</definedName>
    <definedName name="ITEM4.13">#REF!</definedName>
    <definedName name="ITEM4.2" localSheetId="6">#REF!</definedName>
    <definedName name="ITEM4.2" localSheetId="7">#REF!</definedName>
    <definedName name="ITEM4.2">#REF!</definedName>
    <definedName name="ITEM4.20">[139]APU!$E$9170</definedName>
    <definedName name="ITEM4.21">[139]APU!$E$9231</definedName>
    <definedName name="ITEM4.22">[139]APU!$E$9292</definedName>
    <definedName name="ITEM4.23">[139]APU!$E$9353</definedName>
    <definedName name="ITEM4.24">[139]APU!$E$9414</definedName>
    <definedName name="ITEM4.25">[139]APU!$E$9475</definedName>
    <definedName name="ITEM4.26">[139]APU!$E$9536</definedName>
    <definedName name="ITEM4.27">[139]APU!$E$9597</definedName>
    <definedName name="ITEM4.28">[139]APU!$E$9658</definedName>
    <definedName name="ITEM4.29">[139]APU!$E$9719</definedName>
    <definedName name="ITEM4.3" localSheetId="6">#REF!</definedName>
    <definedName name="ITEM4.3" localSheetId="7">#REF!</definedName>
    <definedName name="ITEM4.3">#REF!</definedName>
    <definedName name="ITEM4.30">[139]APU!$E$9780</definedName>
    <definedName name="ITEM4.31">[139]APU!$E$9841</definedName>
    <definedName name="ITEM4.32">[139]APU!$E$9902</definedName>
    <definedName name="ITEM4.33">[139]APU!$E$9963</definedName>
    <definedName name="ITEM4.34">[139]APU!$E$10024</definedName>
    <definedName name="ITEM4.35">[139]APU!$E$11549</definedName>
    <definedName name="ITEM4.36">[139]APU!$E$11610</definedName>
    <definedName name="ITEM4.37">[139]APU!$E$15941</definedName>
    <definedName name="ITEM4.38">[139]APU!$E$15148</definedName>
    <definedName name="ITEM4.39">[139]APU!$E$14233</definedName>
    <definedName name="ITEM4.4" localSheetId="6">#REF!</definedName>
    <definedName name="ITEM4.4" localSheetId="7">#REF!</definedName>
    <definedName name="ITEM4.4">#REF!</definedName>
    <definedName name="ITEM4.40">[139]APU!$E$14294</definedName>
    <definedName name="ITEM4.41">[139]APU!$E$14355</definedName>
    <definedName name="ITEM4.42">[139]APU!$E$14416</definedName>
    <definedName name="ITEM4.43">[139]APU!$E$14538</definedName>
    <definedName name="ITEM4.44">[139]APU!$E$16002</definedName>
    <definedName name="ITEM4.45">[139]APU!$E$16063</definedName>
    <definedName name="ITEM4.46">[139]APU!$E$14660</definedName>
    <definedName name="ITEM4.5" localSheetId="6">#REF!</definedName>
    <definedName name="ITEM4.5" localSheetId="7">#REF!</definedName>
    <definedName name="ITEM4.5">#REF!</definedName>
    <definedName name="ITEM4.6" localSheetId="6">#REF!</definedName>
    <definedName name="ITEM4.6" localSheetId="7">#REF!</definedName>
    <definedName name="ITEM4.6">#REF!</definedName>
    <definedName name="ITEM4.7" localSheetId="6">#REF!</definedName>
    <definedName name="ITEM4.7" localSheetId="7">#REF!</definedName>
    <definedName name="ITEM4.7">#REF!</definedName>
    <definedName name="ITEM4.8" localSheetId="6">#REF!</definedName>
    <definedName name="ITEM4.8" localSheetId="7">#REF!</definedName>
    <definedName name="ITEM4.8">#REF!</definedName>
    <definedName name="ITEM4.9" localSheetId="6">#REF!</definedName>
    <definedName name="ITEM4.9" localSheetId="7">#REF!</definedName>
    <definedName name="ITEM4.9">#REF!</definedName>
    <definedName name="ITEM401" localSheetId="6">#REF!</definedName>
    <definedName name="ITEM401" localSheetId="7">#REF!</definedName>
    <definedName name="ITEM401">#REF!</definedName>
    <definedName name="ITEM402" localSheetId="6">#REF!</definedName>
    <definedName name="ITEM402" localSheetId="7">#REF!</definedName>
    <definedName name="ITEM402">#REF!</definedName>
    <definedName name="ITEM403" localSheetId="6">#REF!</definedName>
    <definedName name="ITEM403" localSheetId="7">#REF!</definedName>
    <definedName name="ITEM403">#REF!</definedName>
    <definedName name="ITEM404" localSheetId="6">#REF!</definedName>
    <definedName name="ITEM404" localSheetId="7">#REF!</definedName>
    <definedName name="ITEM404">#REF!</definedName>
    <definedName name="ITEM405" localSheetId="6">#REF!</definedName>
    <definedName name="ITEM405" localSheetId="7">#REF!</definedName>
    <definedName name="ITEM405">#REF!</definedName>
    <definedName name="ITEM406" localSheetId="6">#REF!</definedName>
    <definedName name="ITEM406" localSheetId="7">#REF!</definedName>
    <definedName name="ITEM406">#REF!</definedName>
    <definedName name="ITEM407" localSheetId="6">#REF!</definedName>
    <definedName name="ITEM407" localSheetId="7">#REF!</definedName>
    <definedName name="ITEM407">#REF!</definedName>
    <definedName name="ITEM408" localSheetId="6">#REF!</definedName>
    <definedName name="ITEM408" localSheetId="7">#REF!</definedName>
    <definedName name="ITEM408">#REF!</definedName>
    <definedName name="ITEM409" localSheetId="6">#REF!</definedName>
    <definedName name="ITEM409" localSheetId="7">#REF!</definedName>
    <definedName name="ITEM409">#REF!</definedName>
    <definedName name="ITEM410" localSheetId="18">#REF!</definedName>
    <definedName name="ITEM410" localSheetId="19">#REF!</definedName>
    <definedName name="ITEM410">#N/A</definedName>
    <definedName name="ITEM411" localSheetId="6">#REF!</definedName>
    <definedName name="ITEM411" localSheetId="7">#REF!</definedName>
    <definedName name="ITEM411">#REF!</definedName>
    <definedName name="ITEM412" localSheetId="6">#REF!</definedName>
    <definedName name="ITEM412" localSheetId="7">#REF!</definedName>
    <definedName name="ITEM412">#REF!</definedName>
    <definedName name="ITEM413" localSheetId="6">#REF!</definedName>
    <definedName name="ITEM413" localSheetId="7">#REF!</definedName>
    <definedName name="ITEM413">#REF!</definedName>
    <definedName name="ITEM414" localSheetId="6">#REF!</definedName>
    <definedName name="ITEM414" localSheetId="7">#REF!</definedName>
    <definedName name="ITEM414">#REF!</definedName>
    <definedName name="ITEM415" localSheetId="6">#REF!</definedName>
    <definedName name="ITEM415" localSheetId="7">#REF!</definedName>
    <definedName name="ITEM415">#REF!</definedName>
    <definedName name="ITEM416" localSheetId="6">#REF!</definedName>
    <definedName name="ITEM416" localSheetId="7">#REF!</definedName>
    <definedName name="ITEM416">#REF!</definedName>
    <definedName name="ITEM417" localSheetId="6">#REF!</definedName>
    <definedName name="ITEM417" localSheetId="7">#REF!</definedName>
    <definedName name="ITEM417">#REF!</definedName>
    <definedName name="ITEM420" localSheetId="18">#REF!</definedName>
    <definedName name="ITEM420" localSheetId="19">#REF!</definedName>
    <definedName name="ITEM420">#N/A</definedName>
    <definedName name="ITEM450" localSheetId="18">#REF!</definedName>
    <definedName name="ITEM450" localSheetId="19">#REF!</definedName>
    <definedName name="ITEM450">#N/A</definedName>
    <definedName name="item450.2P">#N/A</definedName>
    <definedName name="ITEM5.1" localSheetId="6">#REF!</definedName>
    <definedName name="ITEM5.1" localSheetId="7">#REF!</definedName>
    <definedName name="ITEM5.1">#REF!</definedName>
    <definedName name="ITEM5.100">[139]APU!$E$12403</definedName>
    <definedName name="ITEM5.101">[139]APU!$E$12464</definedName>
    <definedName name="ITEM5.104">[139]APU!$E$12525</definedName>
    <definedName name="ITEM5.105">[139]APU!$E$12586</definedName>
    <definedName name="ITEM5.106">[139]APU!$E$12647</definedName>
    <definedName name="ITEM5.107">[139]APU!$E$12708</definedName>
    <definedName name="ITEM5.108">[139]APU!$E$12769</definedName>
    <definedName name="ITEM5.109">[139]APU!$E$12830</definedName>
    <definedName name="ITEM5.111">[139]APU!$E$12891</definedName>
    <definedName name="ITEM5.112">[139]APU!$E$12952</definedName>
    <definedName name="ITEM5.113">[139]APU!$E$14721</definedName>
    <definedName name="ITEM5.114">[139]APU!$E$14782</definedName>
    <definedName name="ITEM5.115">[139]APU!$E$15026</definedName>
    <definedName name="ITEM5.2" localSheetId="6">#REF!</definedName>
    <definedName name="ITEM5.2" localSheetId="7">#REF!</definedName>
    <definedName name="ITEM5.2">#REF!</definedName>
    <definedName name="ITEM5.53">[139]APU!$E$10085</definedName>
    <definedName name="ITEM5.54">[139]APU!$E$10146</definedName>
    <definedName name="ITEM5.55">[139]APU!$E$10207</definedName>
    <definedName name="ITEM5.56">[139]APU!$E$10268</definedName>
    <definedName name="ITEM5.57">[139]APU!$E$10329</definedName>
    <definedName name="ITEM5.58">[139]APU!$E$10390</definedName>
    <definedName name="ITEM5.59">[139]APU!$E$10451</definedName>
    <definedName name="ITEM5.60">[139]APU!$E$10512</definedName>
    <definedName name="ITEM5.61">[139]APU!$E$10573</definedName>
    <definedName name="ITEM5.62">[139]APU!$E$10634</definedName>
    <definedName name="ITEM5.63">[139]APU!$E$10695</definedName>
    <definedName name="ITEM5.64">[139]APU!$E$10756</definedName>
    <definedName name="ITEM5.65">[139]APU!$E$10817</definedName>
    <definedName name="ITEM5.66">[139]APU!$E$10878</definedName>
    <definedName name="ITEM5.67">[139]APU!$E$10939</definedName>
    <definedName name="ITEM5.68">[139]APU!$E$11000</definedName>
    <definedName name="ITEM5.69">[139]APU!$E$11061</definedName>
    <definedName name="ITEM5.70">[139]APU!$E$11122</definedName>
    <definedName name="ITEM5.71">[139]APU!$E$11183</definedName>
    <definedName name="ITEM5.72">[139]APU!$E$11976</definedName>
    <definedName name="ITEM5.73">[139]APU!$E$12037</definedName>
    <definedName name="ITEM5.74">[139]APU!$E$12098</definedName>
    <definedName name="ITEM5.77">[139]APU!$E$12159</definedName>
    <definedName name="ITEM5.78">[139]APU!$E$12281</definedName>
    <definedName name="ITEM5.79">[139]APU!$E$12342</definedName>
    <definedName name="ITEM5.80">[139]APU!$E$12220</definedName>
    <definedName name="ITEM5.82">[139]APU!$E$13989</definedName>
    <definedName name="ITEM5.83">[139]APU!$E$14050</definedName>
    <definedName name="ITEM5.84">[139]APU!$E$13318</definedName>
    <definedName name="ITEM5.85">[139]APU!$E$13379</definedName>
    <definedName name="ITEM5.86">[139]APU!$E$13440</definedName>
    <definedName name="ITEM5.87">[139]APU!$E$13501</definedName>
    <definedName name="ITEM5.88">[139]APU!$E$13562</definedName>
    <definedName name="ITEM5.89">[139]APU!$E$13623</definedName>
    <definedName name="ITEM5.90">[139]APU!$E$13684</definedName>
    <definedName name="ITEM5.91">[139]APU!$E$13745</definedName>
    <definedName name="ITEM5.92">[139]APU!$E$13806</definedName>
    <definedName name="ITEM5.93">[139]APU!$E$13867</definedName>
    <definedName name="ITEM5.94">[139]APU!$E$13928</definedName>
    <definedName name="ITEM5.95">[139]APU!$E$13013</definedName>
    <definedName name="ITEM5.96">[139]APU!$E$13074</definedName>
    <definedName name="ITEM5.97">[139]APU!$E$13135</definedName>
    <definedName name="ITEM5.98">[139]APU!$E$13196</definedName>
    <definedName name="ITEM5.99">[139]APU!$E$13257</definedName>
    <definedName name="ITEM51" localSheetId="6">#REF!</definedName>
    <definedName name="ITEM51" localSheetId="7">#REF!</definedName>
    <definedName name="ITEM51">#REF!</definedName>
    <definedName name="ITEM510" localSheetId="6">#REF!</definedName>
    <definedName name="ITEM510" localSheetId="7">#REF!</definedName>
    <definedName name="ITEM510">#REF!</definedName>
    <definedName name="ITEM511" localSheetId="6">#REF!</definedName>
    <definedName name="ITEM511" localSheetId="7">#REF!</definedName>
    <definedName name="ITEM511">#REF!</definedName>
    <definedName name="ITEM512" localSheetId="6">#REF!</definedName>
    <definedName name="ITEM512" localSheetId="7">#REF!</definedName>
    <definedName name="ITEM512">#REF!</definedName>
    <definedName name="ITEM513" localSheetId="6">#REF!</definedName>
    <definedName name="ITEM513" localSheetId="7">#REF!</definedName>
    <definedName name="ITEM513">#REF!</definedName>
    <definedName name="ITEM514" localSheetId="6">#REF!</definedName>
    <definedName name="ITEM514" localSheetId="7">#REF!</definedName>
    <definedName name="ITEM514">#REF!</definedName>
    <definedName name="ITEM515" localSheetId="6">#REF!</definedName>
    <definedName name="ITEM515" localSheetId="7">#REF!</definedName>
    <definedName name="ITEM515">#REF!</definedName>
    <definedName name="ITEM516" localSheetId="6">#REF!</definedName>
    <definedName name="ITEM516" localSheetId="7">#REF!</definedName>
    <definedName name="ITEM516">#REF!</definedName>
    <definedName name="ITEM517" localSheetId="6">#REF!</definedName>
    <definedName name="ITEM517" localSheetId="7">#REF!</definedName>
    <definedName name="ITEM517">#REF!</definedName>
    <definedName name="ITEM518" localSheetId="6">#REF!</definedName>
    <definedName name="ITEM518" localSheetId="7">#REF!</definedName>
    <definedName name="ITEM518">#REF!</definedName>
    <definedName name="ITEM519" localSheetId="6">#REF!</definedName>
    <definedName name="ITEM519" localSheetId="7">#REF!</definedName>
    <definedName name="ITEM519">#REF!</definedName>
    <definedName name="ITEM52" localSheetId="6">#REF!</definedName>
    <definedName name="ITEM52" localSheetId="7">#REF!</definedName>
    <definedName name="ITEM52">#REF!</definedName>
    <definedName name="ITEM520" localSheetId="6">#REF!</definedName>
    <definedName name="ITEM520" localSheetId="7">#REF!</definedName>
    <definedName name="ITEM520">#REF!</definedName>
    <definedName name="ITEM521">[138]ITEMS!$A$522</definedName>
    <definedName name="ITEM522" localSheetId="6">#REF!</definedName>
    <definedName name="ITEM522" localSheetId="7">#REF!</definedName>
    <definedName name="ITEM522">#REF!</definedName>
    <definedName name="ITEM523" localSheetId="6">#REF!</definedName>
    <definedName name="ITEM523" localSheetId="7">#REF!</definedName>
    <definedName name="ITEM523">#REF!</definedName>
    <definedName name="ITEM524" localSheetId="6">#REF!</definedName>
    <definedName name="ITEM524" localSheetId="7">#REF!</definedName>
    <definedName name="ITEM524">#REF!</definedName>
    <definedName name="ITEM525" localSheetId="6">#REF!</definedName>
    <definedName name="ITEM525" localSheetId="7">#REF!</definedName>
    <definedName name="ITEM525">#REF!</definedName>
    <definedName name="ITEM526" localSheetId="6">#REF!</definedName>
    <definedName name="ITEM526" localSheetId="7">#REF!</definedName>
    <definedName name="ITEM526">#REF!</definedName>
    <definedName name="ITEM527" localSheetId="6">#REF!</definedName>
    <definedName name="ITEM527" localSheetId="7">#REF!</definedName>
    <definedName name="ITEM527">#REF!</definedName>
    <definedName name="ITEM528" localSheetId="6">#REF!</definedName>
    <definedName name="ITEM528" localSheetId="7">#REF!</definedName>
    <definedName name="ITEM528">#REF!</definedName>
    <definedName name="ITEM529" localSheetId="6">#REF!</definedName>
    <definedName name="ITEM529" localSheetId="7">#REF!</definedName>
    <definedName name="ITEM529">#REF!</definedName>
    <definedName name="ITEM53" localSheetId="6">#REF!</definedName>
    <definedName name="ITEM53" localSheetId="7">#REF!</definedName>
    <definedName name="ITEM53">#REF!</definedName>
    <definedName name="ITEM530" localSheetId="6">#REF!</definedName>
    <definedName name="ITEM530" localSheetId="7">#REF!</definedName>
    <definedName name="ITEM530">#REF!</definedName>
    <definedName name="ITEM531" localSheetId="6">#REF!</definedName>
    <definedName name="ITEM531" localSheetId="7">#REF!</definedName>
    <definedName name="ITEM531">#REF!</definedName>
    <definedName name="ITEM532" localSheetId="6">#REF!</definedName>
    <definedName name="ITEM532" localSheetId="7">#REF!</definedName>
    <definedName name="ITEM532">#REF!</definedName>
    <definedName name="ITEM533" localSheetId="6">#REF!</definedName>
    <definedName name="ITEM533" localSheetId="7">#REF!</definedName>
    <definedName name="ITEM533">#REF!</definedName>
    <definedName name="ITEM54" localSheetId="6">#REF!</definedName>
    <definedName name="ITEM54" localSheetId="7">#REF!</definedName>
    <definedName name="ITEM54">#REF!</definedName>
    <definedName name="ITEM55" localSheetId="6">#REF!</definedName>
    <definedName name="ITEM55" localSheetId="7">#REF!</definedName>
    <definedName name="ITEM55">#REF!</definedName>
    <definedName name="ITEM56" localSheetId="6">#REF!</definedName>
    <definedName name="ITEM56" localSheetId="7">#REF!</definedName>
    <definedName name="ITEM56">#REF!</definedName>
    <definedName name="ITEM57" localSheetId="6">#REF!</definedName>
    <definedName name="ITEM57" localSheetId="7">#REF!</definedName>
    <definedName name="ITEM57">#REF!</definedName>
    <definedName name="ITEM58" localSheetId="6">#REF!</definedName>
    <definedName name="ITEM58" localSheetId="7">#REF!</definedName>
    <definedName name="ITEM58">#REF!</definedName>
    <definedName name="ITEM59" localSheetId="6">#REF!</definedName>
    <definedName name="ITEM59" localSheetId="7">#REF!</definedName>
    <definedName name="ITEM59">#REF!</definedName>
    <definedName name="ITEM6.1" localSheetId="18">#REF!</definedName>
    <definedName name="ITEM6.1">#N/A</definedName>
    <definedName name="ITEM6.3" localSheetId="6">#REF!</definedName>
    <definedName name="ITEM6.3" localSheetId="7">#REF!</definedName>
    <definedName name="ITEM6.3">#REF!</definedName>
    <definedName name="ITEM6.4" localSheetId="6">#REF!</definedName>
    <definedName name="ITEM6.4" localSheetId="7">#REF!</definedName>
    <definedName name="ITEM6.4">#REF!</definedName>
    <definedName name="ITEM6.5" localSheetId="6">#REF!</definedName>
    <definedName name="ITEM6.5" localSheetId="7">#REF!</definedName>
    <definedName name="ITEM6.5">#REF!</definedName>
    <definedName name="item600.1">#N/A</definedName>
    <definedName name="ITEM61" localSheetId="6">#REF!</definedName>
    <definedName name="ITEM61" localSheetId="7">#REF!</definedName>
    <definedName name="ITEM61">#REF!</definedName>
    <definedName name="ITEM610" localSheetId="18">#REF!</definedName>
    <definedName name="ITEM610" localSheetId="19">#REF!</definedName>
    <definedName name="ITEM610">#N/A</definedName>
    <definedName name="item610.1">#N/A</definedName>
    <definedName name="item610.2">#N/A</definedName>
    <definedName name="ITEM611" localSheetId="6">#REF!</definedName>
    <definedName name="ITEM611" localSheetId="7">#REF!</definedName>
    <definedName name="ITEM611">#REF!</definedName>
    <definedName name="ITEM612" localSheetId="6">#REF!</definedName>
    <definedName name="ITEM612" localSheetId="7">#REF!</definedName>
    <definedName name="ITEM612">#REF!</definedName>
    <definedName name="ITEM613" localSheetId="6">#REF!</definedName>
    <definedName name="ITEM613" localSheetId="7">#REF!</definedName>
    <definedName name="ITEM613">#REF!</definedName>
    <definedName name="ITEM614" localSheetId="6">#REF!</definedName>
    <definedName name="ITEM614" localSheetId="7">#REF!</definedName>
    <definedName name="ITEM614">#REF!</definedName>
    <definedName name="ITEM62" localSheetId="6">#REF!</definedName>
    <definedName name="ITEM62" localSheetId="7">#REF!</definedName>
    <definedName name="ITEM62">#REF!</definedName>
    <definedName name="ITEM63" localSheetId="6">#REF!</definedName>
    <definedName name="ITEM63" localSheetId="7">#REF!</definedName>
    <definedName name="ITEM63">#REF!</definedName>
    <definedName name="ITEM630.4" localSheetId="18">#REF!</definedName>
    <definedName name="ITEM630.4" localSheetId="19">#REF!</definedName>
    <definedName name="ITEM630.4">#N/A</definedName>
    <definedName name="ITEM630.5" localSheetId="18">#REF!</definedName>
    <definedName name="ITEM630.5" localSheetId="19">#REF!</definedName>
    <definedName name="ITEM630.5">#N/A</definedName>
    <definedName name="ITEM630.6" localSheetId="18">#REF!</definedName>
    <definedName name="ITEM630.6" localSheetId="19">#REF!</definedName>
    <definedName name="ITEM630.6">#N/A</definedName>
    <definedName name="ITEM630.7" localSheetId="18">#REF!</definedName>
    <definedName name="ITEM630.7" localSheetId="19">#REF!</definedName>
    <definedName name="ITEM630.7">#N/A</definedName>
    <definedName name="ITEM630.8" localSheetId="18">#REF!</definedName>
    <definedName name="ITEM630.8" localSheetId="19">#REF!</definedName>
    <definedName name="ITEM630.8">#N/A</definedName>
    <definedName name="ITEM632" localSheetId="18">#REF!</definedName>
    <definedName name="ITEM632" localSheetId="19">#REF!</definedName>
    <definedName name="ITEM632">#N/A</definedName>
    <definedName name="ITEM64" localSheetId="6">#REF!</definedName>
    <definedName name="ITEM64" localSheetId="7">#REF!</definedName>
    <definedName name="ITEM64">#REF!</definedName>
    <definedName name="ITEM640" localSheetId="18">#REF!</definedName>
    <definedName name="ITEM640" localSheetId="19">#REF!</definedName>
    <definedName name="ITEM640">#N/A</definedName>
    <definedName name="item640.3">#N/A</definedName>
    <definedName name="ITEM65" localSheetId="6">#REF!</definedName>
    <definedName name="ITEM65" localSheetId="7">#REF!</definedName>
    <definedName name="ITEM65">#REF!</definedName>
    <definedName name="ITEM66" localSheetId="6">#REF!</definedName>
    <definedName name="ITEM66" localSheetId="7">#REF!</definedName>
    <definedName name="ITEM66">#REF!</definedName>
    <definedName name="ITEM661" localSheetId="18">#REF!</definedName>
    <definedName name="ITEM661" localSheetId="19">#REF!</definedName>
    <definedName name="ITEM661">#N/A</definedName>
    <definedName name="ITEM67" localSheetId="6">#REF!</definedName>
    <definedName name="ITEM67" localSheetId="7">#REF!</definedName>
    <definedName name="ITEM67">#REF!</definedName>
    <definedName name="ITEM671" localSheetId="18">#REF!</definedName>
    <definedName name="ITEM671" localSheetId="19">#REF!</definedName>
    <definedName name="ITEM671">#N/A</definedName>
    <definedName name="item673.1">#N/A</definedName>
    <definedName name="item673.3">#N/A</definedName>
    <definedName name="ITEM68" localSheetId="6">#REF!</definedName>
    <definedName name="ITEM68" localSheetId="7">#REF!</definedName>
    <definedName name="ITEM68">#REF!</definedName>
    <definedName name="ITEM681" localSheetId="18">#REF!</definedName>
    <definedName name="ITEM681" localSheetId="19">#REF!</definedName>
    <definedName name="ITEM681">#N/A</definedName>
    <definedName name="ITEM69" localSheetId="6">#REF!</definedName>
    <definedName name="ITEM69" localSheetId="7">#REF!</definedName>
    <definedName name="ITEM69">#REF!</definedName>
    <definedName name="ITEM7.1" localSheetId="10">[139]APU!$E$7589</definedName>
    <definedName name="ITEM7.1" localSheetId="18">#REF!</definedName>
    <definedName name="ITEM7.1" localSheetId="19">#REF!</definedName>
    <definedName name="ITEM7.1">[139]APU!$E$7589</definedName>
    <definedName name="ITEM7.10">[139]APU!$E$8138</definedName>
    <definedName name="ITEM7.11">[139]APU!$E$8199</definedName>
    <definedName name="ITEM7.12">[139]APU!$E$8259</definedName>
    <definedName name="ITEM7.13">[139]APU!$E$8320</definedName>
    <definedName name="ITEM7.14">[139]APU!$E$8381</definedName>
    <definedName name="ITEM7.15">[139]APU!$E$8442</definedName>
    <definedName name="ITEM7.16">[139]APU!$E$8560</definedName>
    <definedName name="ITEM7.17">[139]APU!$E$11244</definedName>
    <definedName name="ITEM7.18">[139]APU!$E$11305</definedName>
    <definedName name="ITEM7.19">[139]APU!$E$11366</definedName>
    <definedName name="ITEM7.2" localSheetId="10">[139]APU!$E$7650</definedName>
    <definedName name="ITEM7.2" localSheetId="18">#REF!</definedName>
    <definedName name="ITEM7.2" localSheetId="19">#REF!</definedName>
    <definedName name="ITEM7.2">[139]APU!$E$7650</definedName>
    <definedName name="ITEM7.20">[139]APU!$E$11427</definedName>
    <definedName name="ITEM7.21">[139]APU!$E$11488</definedName>
    <definedName name="ITEM7.22">[139]APU!$E$11671</definedName>
    <definedName name="ITEM7.23">[139]APU!$E$11732</definedName>
    <definedName name="ITEM7.24">[139]APU!$E$14599</definedName>
    <definedName name="ITEM7.25">[139]APU!$E$15209</definedName>
    <definedName name="ITEM7.26">[139]APU!$E$15270</definedName>
    <definedName name="ITEM7.27">[139]APU!$E$15331</definedName>
    <definedName name="ITEM7.28">[139]APU!$E$15392</definedName>
    <definedName name="ITEM7.29">[139]APU!$E$15453</definedName>
    <definedName name="ITEM7.3" localSheetId="10">[139]APU!$E$7711</definedName>
    <definedName name="ITEM7.3" localSheetId="18">#REF!</definedName>
    <definedName name="ITEM7.3" localSheetId="19">#REF!</definedName>
    <definedName name="ITEM7.3">[139]APU!$E$7711</definedName>
    <definedName name="ITEM7.30">[139]APU!$E$15514</definedName>
    <definedName name="ITEM7.31">[139]APU!$E$15575</definedName>
    <definedName name="ITEM7.32">[139]APU!$E$15636</definedName>
    <definedName name="ITEM7.33">[139]APU!$E$15697</definedName>
    <definedName name="ITEM7.34">[139]APU!$E$15758</definedName>
    <definedName name="ITEM7.35">[139]APU!$E$15819</definedName>
    <definedName name="ITEM7.4">[139]APU!$E$7772</definedName>
    <definedName name="ITEM7.5" localSheetId="10">[139]APU!$E$7833</definedName>
    <definedName name="ITEM7.5" localSheetId="18">#REF!</definedName>
    <definedName name="ITEM7.5" localSheetId="19">#REF!</definedName>
    <definedName name="ITEM7.5">[139]APU!$E$7833</definedName>
    <definedName name="ITEM7.6">[139]APU!$E$7894</definedName>
    <definedName name="ITEM7.7">[139]APU!$E$7955</definedName>
    <definedName name="ITEM7.8">[139]APU!$E$8016</definedName>
    <definedName name="ITEM7.9">[139]APU!$E$8077</definedName>
    <definedName name="item700.1">#N/A</definedName>
    <definedName name="ITEM704" localSheetId="18">#REF!</definedName>
    <definedName name="ITEM704" localSheetId="19">#REF!</definedName>
    <definedName name="ITEM704">#N/A</definedName>
    <definedName name="ITEM71" localSheetId="6">#REF!</definedName>
    <definedName name="ITEM71" localSheetId="7">#REF!</definedName>
    <definedName name="ITEM71">#REF!</definedName>
    <definedName name="item710.1">#N/A</definedName>
    <definedName name="item710.2">#N/A</definedName>
    <definedName name="ITEM72" localSheetId="6">#REF!</definedName>
    <definedName name="ITEM72" localSheetId="7">#REF!</definedName>
    <definedName name="ITEM72">#REF!</definedName>
    <definedName name="ITEM720" localSheetId="18">#REF!</definedName>
    <definedName name="ITEM720" localSheetId="19">#REF!</definedName>
    <definedName name="ITEM720">#N/A</definedName>
    <definedName name="ITEM73" localSheetId="6">#REF!</definedName>
    <definedName name="ITEM73" localSheetId="7">#REF!</definedName>
    <definedName name="ITEM73">#REF!</definedName>
    <definedName name="item730.1">#N/A</definedName>
    <definedName name="item730.2">#N/A</definedName>
    <definedName name="item730.2.4">#N/A</definedName>
    <definedName name="ITEM74" localSheetId="6">#REF!</definedName>
    <definedName name="ITEM74" localSheetId="7">#REF!</definedName>
    <definedName name="ITEM74">#REF!</definedName>
    <definedName name="ITEM75" localSheetId="6">#REF!</definedName>
    <definedName name="ITEM75" localSheetId="7">#REF!</definedName>
    <definedName name="ITEM75">#REF!</definedName>
    <definedName name="ITEM76" localSheetId="6">#REF!</definedName>
    <definedName name="ITEM76" localSheetId="7">#REF!</definedName>
    <definedName name="ITEM76">#REF!</definedName>
    <definedName name="ITEM77" localSheetId="6">#REF!</definedName>
    <definedName name="ITEM77" localSheetId="7">#REF!</definedName>
    <definedName name="ITEM77">#REF!</definedName>
    <definedName name="ITEM78" localSheetId="6">#REF!</definedName>
    <definedName name="ITEM78" localSheetId="7">#REF!</definedName>
    <definedName name="ITEM78">#REF!</definedName>
    <definedName name="ITEM8.10" localSheetId="6">#REF!</definedName>
    <definedName name="ITEM8.10" localSheetId="7">#REF!</definedName>
    <definedName name="ITEM8.10">#REF!</definedName>
    <definedName name="ITEM8.2" localSheetId="6">#REF!</definedName>
    <definedName name="ITEM8.2" localSheetId="7">#REF!</definedName>
    <definedName name="ITEM8.2">#REF!</definedName>
    <definedName name="ITEM8.3" localSheetId="6">#REF!</definedName>
    <definedName name="ITEM8.3" localSheetId="7">#REF!</definedName>
    <definedName name="ITEM8.3">#REF!</definedName>
    <definedName name="ITEM8.4" localSheetId="6">#REF!</definedName>
    <definedName name="ITEM8.4" localSheetId="7">#REF!</definedName>
    <definedName name="ITEM8.4">#REF!</definedName>
    <definedName name="ITEM8.5" localSheetId="6">#REF!</definedName>
    <definedName name="ITEM8.5" localSheetId="7">#REF!</definedName>
    <definedName name="ITEM8.5">#REF!</definedName>
    <definedName name="ITEM8.6" localSheetId="6">#REF!</definedName>
    <definedName name="ITEM8.6" localSheetId="7">#REF!</definedName>
    <definedName name="ITEM8.6">#REF!</definedName>
    <definedName name="ITEM8.7" localSheetId="6">#REF!</definedName>
    <definedName name="ITEM8.7" localSheetId="7">#REF!</definedName>
    <definedName name="ITEM8.7">#REF!</definedName>
    <definedName name="ITEM8.8" localSheetId="6">#REF!</definedName>
    <definedName name="ITEM8.8" localSheetId="7">#REF!</definedName>
    <definedName name="ITEM8.8">#REF!</definedName>
    <definedName name="ITEM8.9" localSheetId="6">#REF!</definedName>
    <definedName name="ITEM8.9" localSheetId="7">#REF!</definedName>
    <definedName name="ITEM8.9">#REF!</definedName>
    <definedName name="ITEM800" localSheetId="18">#REF!</definedName>
    <definedName name="ITEM800" localSheetId="19">#REF!</definedName>
    <definedName name="ITEM800">#N/A</definedName>
    <definedName name="ITEM81" localSheetId="6">#REF!</definedName>
    <definedName name="ITEM81" localSheetId="7">#REF!</definedName>
    <definedName name="ITEM81">#REF!</definedName>
    <definedName name="ITEM810" localSheetId="6">#REF!</definedName>
    <definedName name="ITEM810" localSheetId="7">#REF!</definedName>
    <definedName name="ITEM810">#REF!</definedName>
    <definedName name="ITEM811" localSheetId="6">#REF!</definedName>
    <definedName name="ITEM811" localSheetId="7">#REF!</definedName>
    <definedName name="ITEM811">#REF!</definedName>
    <definedName name="ITEM812" localSheetId="6">#REF!</definedName>
    <definedName name="ITEM812" localSheetId="7">#REF!</definedName>
    <definedName name="ITEM812">#REF!</definedName>
    <definedName name="ITEM813" localSheetId="6">#REF!</definedName>
    <definedName name="ITEM813" localSheetId="7">#REF!</definedName>
    <definedName name="ITEM813">#REF!</definedName>
    <definedName name="ITEM814" localSheetId="6">#REF!</definedName>
    <definedName name="ITEM814" localSheetId="7">#REF!</definedName>
    <definedName name="ITEM814">#REF!</definedName>
    <definedName name="ITEM82" localSheetId="6">#REF!</definedName>
    <definedName name="ITEM82" localSheetId="7">#REF!</definedName>
    <definedName name="ITEM82">#REF!</definedName>
    <definedName name="ITEM83" localSheetId="6">#REF!</definedName>
    <definedName name="ITEM83" localSheetId="7">#REF!</definedName>
    <definedName name="ITEM83">#REF!</definedName>
    <definedName name="ITEM84" localSheetId="6">#REF!</definedName>
    <definedName name="ITEM84" localSheetId="7">#REF!</definedName>
    <definedName name="ITEM84">#REF!</definedName>
    <definedName name="ITEM85" localSheetId="6">#REF!</definedName>
    <definedName name="ITEM85" localSheetId="7">#REF!</definedName>
    <definedName name="ITEM85">#REF!</definedName>
    <definedName name="ITEM86" localSheetId="6">#REF!</definedName>
    <definedName name="ITEM86" localSheetId="7">#REF!</definedName>
    <definedName name="ITEM86">#REF!</definedName>
    <definedName name="ITEM87" localSheetId="6">#REF!</definedName>
    <definedName name="ITEM87" localSheetId="7">#REF!</definedName>
    <definedName name="ITEM87">#REF!</definedName>
    <definedName name="ITEM88" localSheetId="6">#REF!</definedName>
    <definedName name="ITEM88" localSheetId="7">#REF!</definedName>
    <definedName name="ITEM88">#REF!</definedName>
    <definedName name="ITEM89" localSheetId="6">#REF!</definedName>
    <definedName name="ITEM89" localSheetId="7">#REF!</definedName>
    <definedName name="ITEM89">#REF!</definedName>
    <definedName name="ITEM9.1" localSheetId="6">#REF!</definedName>
    <definedName name="ITEM9.1" localSheetId="7">#REF!</definedName>
    <definedName name="ITEM9.1">#REF!</definedName>
    <definedName name="ITEM9.2" localSheetId="6">#REF!</definedName>
    <definedName name="ITEM9.2" localSheetId="7">#REF!</definedName>
    <definedName name="ITEM9.2">#REF!</definedName>
    <definedName name="ITEM9.3" localSheetId="6">#REF!</definedName>
    <definedName name="ITEM9.3" localSheetId="7">#REF!</definedName>
    <definedName name="ITEM9.3">#REF!</definedName>
    <definedName name="ITEM900" localSheetId="18">#REF!</definedName>
    <definedName name="ITEM900" localSheetId="19">#REF!</definedName>
    <definedName name="ITEM900">#N/A</definedName>
    <definedName name="item900.2">#N/A</definedName>
    <definedName name="ITEM901" localSheetId="6">#REF!</definedName>
    <definedName name="ITEM901" localSheetId="7">#REF!</definedName>
    <definedName name="ITEM901">#REF!</definedName>
    <definedName name="ITEM902" localSheetId="6">#REF!</definedName>
    <definedName name="ITEM902" localSheetId="7">#REF!</definedName>
    <definedName name="ITEM902">#REF!</definedName>
    <definedName name="ITEM903" localSheetId="6">#REF!</definedName>
    <definedName name="ITEM903" localSheetId="7">#REF!</definedName>
    <definedName name="ITEM903">#REF!</definedName>
    <definedName name="ITEM904" localSheetId="6">#REF!</definedName>
    <definedName name="ITEM904" localSheetId="7">#REF!</definedName>
    <definedName name="ITEM904">#REF!</definedName>
    <definedName name="ITEM905" localSheetId="6">#REF!</definedName>
    <definedName name="ITEM905" localSheetId="7">#REF!</definedName>
    <definedName name="ITEM905">#REF!</definedName>
    <definedName name="ITEM906" localSheetId="6">#REF!</definedName>
    <definedName name="ITEM906" localSheetId="7">#REF!</definedName>
    <definedName name="ITEM906">#REF!</definedName>
    <definedName name="ITEM907" localSheetId="6">#REF!</definedName>
    <definedName name="ITEM907" localSheetId="7">#REF!</definedName>
    <definedName name="ITEM907">#REF!</definedName>
    <definedName name="ITEM908" localSheetId="6">#REF!</definedName>
    <definedName name="ITEM908" localSheetId="7">#REF!</definedName>
    <definedName name="ITEM908">#REF!</definedName>
    <definedName name="ITEM909" localSheetId="6">#REF!</definedName>
    <definedName name="ITEM909" localSheetId="7">#REF!</definedName>
    <definedName name="ITEM909">#REF!</definedName>
    <definedName name="ITEM910" localSheetId="6">#REF!</definedName>
    <definedName name="ITEM910" localSheetId="7">#REF!</definedName>
    <definedName name="ITEM910">#REF!</definedName>
    <definedName name="ITEM911" localSheetId="6">#REF!</definedName>
    <definedName name="ITEM911" localSheetId="7">#REF!</definedName>
    <definedName name="ITEM911">#REF!</definedName>
    <definedName name="ITEM912" localSheetId="6">#REF!</definedName>
    <definedName name="ITEM912" localSheetId="7">#REF!</definedName>
    <definedName name="ITEM912">#REF!</definedName>
    <definedName name="ITEM913" localSheetId="6">#REF!</definedName>
    <definedName name="ITEM913" localSheetId="7">#REF!</definedName>
    <definedName name="ITEM913">#REF!</definedName>
    <definedName name="ITEM914" localSheetId="6">#REF!</definedName>
    <definedName name="ITEM914" localSheetId="7">#REF!</definedName>
    <definedName name="ITEM914">#REF!</definedName>
    <definedName name="ITEM915" localSheetId="6">#REF!</definedName>
    <definedName name="ITEM915" localSheetId="7">#REF!</definedName>
    <definedName name="ITEM915">#REF!</definedName>
    <definedName name="ITEM916" localSheetId="6">#REF!</definedName>
    <definedName name="ITEM916" localSheetId="7">#REF!</definedName>
    <definedName name="ITEM916">#REF!</definedName>
    <definedName name="ITEMCOD90" localSheetId="18">#REF!</definedName>
    <definedName name="ITEMCOD90">#N/A</definedName>
    <definedName name="ItemCodos">#N/A</definedName>
    <definedName name="ITEMS" localSheetId="10">'[87]ITEMS RESUMIDOS'!$A$2:$A$34</definedName>
    <definedName name="ITEMS" localSheetId="18">'[88]ITEMS RESUMIDOS'!$A$2:$A$34</definedName>
    <definedName name="ITEMS" localSheetId="19">'[88]ITEMS RESUMIDOS'!$A$2:$A$34</definedName>
    <definedName name="ITEMS">'[87]ITEMS RESUMIDOS'!$A$2:$A$34</definedName>
    <definedName name="items1" localSheetId="18">#REF!</definedName>
    <definedName name="items1" localSheetId="19">#REF!</definedName>
    <definedName name="items1">#N/A</definedName>
    <definedName name="ITEMS2" localSheetId="10">'[182]ITEMS(2)'!$A$13:$CE$777</definedName>
    <definedName name="ITEMS2" localSheetId="18">'[182]ITEMS(2)'!$A$13:$CE$777</definedName>
    <definedName name="ITEMS2">'[182]ITEMS(2)'!$A$13:$CE$777</definedName>
    <definedName name="ITEMS3" localSheetId="18">#REF!</definedName>
    <definedName name="ITEMS3" localSheetId="19">#REF!</definedName>
    <definedName name="ITEMS3">#N/A</definedName>
    <definedName name="ITEMSRESUMEN" localSheetId="10">'[87]ITEMS RESUMIDOS'!$A$2:$D$34</definedName>
    <definedName name="ITEMSRESUMEN" localSheetId="18">'[88]ITEMS RESUMIDOS'!$A$2:$D$34</definedName>
    <definedName name="ITEMSRESUMEN" localSheetId="19">'[88]ITEMS RESUMIDOS'!$A$2:$D$34</definedName>
    <definedName name="ITEMSRESUMEN">'[87]ITEMS RESUMIDOS'!$A$2:$D$34</definedName>
    <definedName name="ITEN_2_FILTRO" localSheetId="18">#REF!</definedName>
    <definedName name="ITEN_2_FILTRO">#N/A</definedName>
    <definedName name="ITEN320" localSheetId="18">#REF!</definedName>
    <definedName name="ITEN320" localSheetId="19">#REF!</definedName>
    <definedName name="ITEN320">#N/A</definedName>
    <definedName name="ITENM_DOMIC" localSheetId="18">#REF!</definedName>
    <definedName name="ITENM_DOMIC">#N/A</definedName>
    <definedName name="IU" localSheetId="6">#REF!</definedName>
    <definedName name="IU" localSheetId="7">#REF!</definedName>
    <definedName name="IU" localSheetId="10">#REF!</definedName>
    <definedName name="IU" localSheetId="19">#REF!</definedName>
    <definedName name="IU">#REF!</definedName>
    <definedName name="iuh" localSheetId="6">#REF!</definedName>
    <definedName name="iuh" localSheetId="7">#REF!</definedName>
    <definedName name="iuh">#REF!</definedName>
    <definedName name="IUI" localSheetId="10" hidden="1">{"TAB1",#N/A,TRUE,"GENERAL";"TAB2",#N/A,TRUE,"GENERAL";"TAB3",#N/A,TRUE,"GENERAL";"TAB4",#N/A,TRUE,"GENERAL";"TAB5",#N/A,TRUE,"GENERAL"}</definedName>
    <definedName name="IUI" localSheetId="18"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9"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9"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18"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9"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18"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9"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9" hidden="1">{"TAB1",#N/A,TRUE,"GENERAL";"TAB2",#N/A,TRUE,"GENERAL";"TAB3",#N/A,TRUE,"GENERAL";"TAB4",#N/A,TRUE,"GENERAL";"TAB5",#N/A,TRUE,"GENERAL"}</definedName>
    <definedName name="iuyi9" hidden="1">{"TAB1",#N/A,TRUE,"GENERAL";"TAB2",#N/A,TRUE,"GENERAL";"TAB3",#N/A,TRUE,"GENERAL";"TAB4",#N/A,TRUE,"GENERAL";"TAB5",#N/A,TRUE,"GENERAL"}</definedName>
    <definedName name="IVA" localSheetId="10">'[111]ELE-APU'!$L$1</definedName>
    <definedName name="IVA" localSheetId="18">'[86]PPTO QBRA - SBN DELMEDIO'!$A$21</definedName>
    <definedName name="IVA" localSheetId="19">#N/A</definedName>
    <definedName name="IVA">'[111]ELE-APU'!$L$1</definedName>
    <definedName name="IVA_UTIL">[61]DATOS!$D$11</definedName>
    <definedName name="IVAConsultoria" localSheetId="6">#REF!</definedName>
    <definedName name="IVAConsultoria" localSheetId="7">#REF!</definedName>
    <definedName name="IVAConsultoria" localSheetId="10">#REF!</definedName>
    <definedName name="IVAConsultoria" localSheetId="19">#REF!</definedName>
    <definedName name="IVAConsultoria">#REF!</definedName>
    <definedName name="IVAS">'[86]PPTO QBRA - SBN DELMEDIO'!$A$21:$B$21</definedName>
    <definedName name="IVASobreUtilidad" localSheetId="6">#REF!</definedName>
    <definedName name="IVASobreUtilidad" localSheetId="7">#REF!</definedName>
    <definedName name="IVASobreUtilidad" localSheetId="10">#REF!</definedName>
    <definedName name="IVASobreUtilidad" localSheetId="19">#REF!</definedName>
    <definedName name="IVASobreUtilidad">#REF!</definedName>
    <definedName name="IvaSUtl" localSheetId="6">[183]PRESUPUESTO!#REF!</definedName>
    <definedName name="IvaSUtl" localSheetId="7">[183]PRESUPUESTO!#REF!</definedName>
    <definedName name="IvaSUtl" localSheetId="10">[183]PRESUPUESTO!#REF!</definedName>
    <definedName name="IvaSUtl" localSheetId="19">[183]PRESUPUESTO!#REF!</definedName>
    <definedName name="IvaSUtl">[183]PRESUPUESTO!#REF!</definedName>
    <definedName name="iyuiuyi" localSheetId="10" hidden="1">{"via1",#N/A,TRUE,"general";"via2",#N/A,TRUE,"general";"via3",#N/A,TRUE,"general"}</definedName>
    <definedName name="iyuiuyi" localSheetId="18"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9" hidden="1">{"via1",#N/A,TRUE,"general";"via2",#N/A,TRUE,"general";"via3",#N/A,TRUE,"general"}</definedName>
    <definedName name="iyuiuyi" hidden="1">{"via1",#N/A,TRUE,"general";"via2",#N/A,TRUE,"general";"via3",#N/A,TRUE,"general"}</definedName>
    <definedName name="IZQ_AUX" localSheetId="6">IZQUIERDA([111]Auxiliares!$B1,2)</definedName>
    <definedName name="IZQ_AUX" localSheetId="7">IZQUIERDA([111]Auxiliares!$B1,2)</definedName>
    <definedName name="IZQ_AUX" localSheetId="13">IZQUIERDA([111]Auxiliares!$B1,2)</definedName>
    <definedName name="IZQ_AUX" localSheetId="15">IZQUIERDA([111]Auxiliares!$B1,2)</definedName>
    <definedName name="IZQ_AUX" localSheetId="18">IZQUIERDA([111]Auxiliares!$B1,2)</definedName>
    <definedName name="IZQ_AUX" localSheetId="16">IZQUIERDA([111]Auxiliares!$B1,2)</definedName>
    <definedName name="IZQ_AUX" localSheetId="17">IZQUIERDA([111]Auxiliares!$B1,2)</definedName>
    <definedName name="IZQ_AUX" localSheetId="19">LEFT([111]Auxiliares!$B1,2)</definedName>
    <definedName name="IZQ_AUX">IZQUIERDA([111]Auxiliares!$B1,2)</definedName>
    <definedName name="j" localSheetId="10" hidden="1">{"TAB1",#N/A,TRUE,"GENERAL";"TAB2",#N/A,TRUE,"GENERAL";"TAB3",#N/A,TRUE,"GENERAL";"TAB4",#N/A,TRUE,"GENERAL";"TAB5",#N/A,TRUE,"GENERAL"}</definedName>
    <definedName name="j" localSheetId="18"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9" hidden="1">{"TAB1",#N/A,TRUE,"GENERAL";"TAB2",#N/A,TRUE,"GENERAL";"TAB3",#N/A,TRUE,"GENERAL";"TAB4",#N/A,TRUE,"GENERAL";"TAB5",#N/A,TRUE,"GENERAL"}</definedName>
    <definedName name="j" hidden="1">{"TAB1",#N/A,TRUE,"GENERAL";"TAB2",#N/A,TRUE,"GENERAL";"TAB3",#N/A,TRUE,"GENERAL";"TAB4",#N/A,TRUE,"GENERAL";"TAB5",#N/A,TRUE,"GENERAL"}</definedName>
    <definedName name="ja" localSheetId="6">#REF!</definedName>
    <definedName name="ja" localSheetId="7">#REF!</definedName>
    <definedName name="ja" localSheetId="10">#REF!</definedName>
    <definedName name="ja" localSheetId="19">#REF!</definedName>
    <definedName name="ja">#REF!</definedName>
    <definedName name="JAIME" localSheetId="6">#REF!</definedName>
    <definedName name="JAIME" localSheetId="7">#REF!</definedName>
    <definedName name="JAIME" localSheetId="10">#REF!</definedName>
    <definedName name="JAIME" localSheetId="19">#REF!</definedName>
    <definedName name="JAIME">#REF!</definedName>
    <definedName name="JAJKZ" localSheetId="6">#REF!</definedName>
    <definedName name="JAJKZ" localSheetId="7">#REF!</definedName>
    <definedName name="JAJKZ" localSheetId="19">#REF!</definedName>
    <definedName name="JAJKZ">#REF!</definedName>
    <definedName name="Jb" localSheetId="6">#REF!</definedName>
    <definedName name="Jb" localSheetId="7">#REF!</definedName>
    <definedName name="Jb" localSheetId="10">#REF!</definedName>
    <definedName name="Jb" localSheetId="19">#REF!</definedName>
    <definedName name="Jb">#REF!</definedName>
    <definedName name="Jc" localSheetId="6">#REF!</definedName>
    <definedName name="Jc" localSheetId="7">#REF!</definedName>
    <definedName name="Jc" localSheetId="10">#REF!</definedName>
    <definedName name="Jc" localSheetId="19">#REF!</definedName>
    <definedName name="Jc">#REF!</definedName>
    <definedName name="jd" localSheetId="10" hidden="1">{"via1",#N/A,TRUE,"general";"via2",#N/A,TRUE,"general";"via3",#N/A,TRUE,"general"}</definedName>
    <definedName name="Jd" localSheetId="18">#REF!</definedName>
    <definedName name="jd" localSheetId="16" hidden="1">{"via1",#N/A,TRUE,"general";"via2",#N/A,TRUE,"general";"via3",#N/A,TRUE,"general"}</definedName>
    <definedName name="jd" localSheetId="17" hidden="1">{"via1",#N/A,TRUE,"general";"via2",#N/A,TRUE,"general";"via3",#N/A,TRUE,"general"}</definedName>
    <definedName name="jd" localSheetId="19" hidden="1">{"via1",#N/A,TRUE,"general";"via2",#N/A,TRUE,"general";"via3",#N/A,TRUE,"general"}</definedName>
    <definedName name="jd" hidden="1">{"via1",#N/A,TRUE,"general";"via2",#N/A,TRUE,"general";"via3",#N/A,TRUE,"general"}</definedName>
    <definedName name="JDFKLASJ" localSheetId="6">#REF!</definedName>
    <definedName name="JDFKLASJ" localSheetId="7">#REF!</definedName>
    <definedName name="JDFKLASJ" localSheetId="10">#REF!</definedName>
    <definedName name="JDFKLASJ" localSheetId="19">#REF!</definedName>
    <definedName name="JDFKLASJ">#REF!</definedName>
    <definedName name="jdh" localSheetId="10" hidden="1">{"TAB1",#N/A,TRUE,"GENERAL";"TAB2",#N/A,TRUE,"GENERAL";"TAB3",#N/A,TRUE,"GENERAL";"TAB4",#N/A,TRUE,"GENERAL";"TAB5",#N/A,TRUE,"GENERAL"}</definedName>
    <definedName name="jdh" localSheetId="18"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9" hidden="1">{"TAB1",#N/A,TRUE,"GENERAL";"TAB2",#N/A,TRUE,"GENERAL";"TAB3",#N/A,TRUE,"GENERAL";"TAB4",#N/A,TRUE,"GENERAL";"TAB5",#N/A,TRUE,"GENERAL"}</definedName>
    <definedName name="jdh" hidden="1">{"TAB1",#N/A,TRUE,"GENERAL";"TAB2",#N/A,TRUE,"GENERAL";"TAB3",#N/A,TRUE,"GENERAL";"TAB4",#N/A,TRUE,"GENERAL";"TAB5",#N/A,TRUE,"GENERAL"}</definedName>
    <definedName name="Je" localSheetId="6">#REF!</definedName>
    <definedName name="Je" localSheetId="7">#REF!</definedName>
    <definedName name="Je" localSheetId="10">#REF!</definedName>
    <definedName name="Je" localSheetId="19">#REF!</definedName>
    <definedName name="Je">#REF!</definedName>
    <definedName name="jev" localSheetId="10">'[184]Desmonte y Limpieza'!$J$4</definedName>
    <definedName name="jev">'[184]Desmonte y Limpieza'!$J$4</definedName>
    <definedName name="jeytj" localSheetId="10"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9" hidden="1">{"TAB1",#N/A,TRUE,"GENERAL";"TAB2",#N/A,TRUE,"GENERAL";"TAB3",#N/A,TRUE,"GENERAL";"TAB4",#N/A,TRUE,"GENERAL";"TAB5",#N/A,TRUE,"GENERAL"}</definedName>
    <definedName name="jeytj" hidden="1">{"TAB1",#N/A,TRUE,"GENERAL";"TAB2",#N/A,TRUE,"GENERAL";"TAB3",#N/A,TRUE,"GENERAL";"TAB4",#N/A,TRUE,"GENERAL";"TAB5",#N/A,TRUE,"GENERAL"}</definedName>
    <definedName name="Jf" localSheetId="6">#REF!</definedName>
    <definedName name="Jf" localSheetId="7">#REF!</definedName>
    <definedName name="Jf" localSheetId="10">#REF!</definedName>
    <definedName name="Jf" localSheetId="19">#REF!</definedName>
    <definedName name="Jf">#REF!</definedName>
    <definedName name="jfhjfrt" localSheetId="10"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9"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18"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9"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18"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9"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18"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9" hidden="1">{"TAB1",#N/A,TRUE,"GENERAL";"TAB2",#N/A,TRUE,"GENERAL";"TAB3",#N/A,TRUE,"GENERAL";"TAB4",#N/A,TRUE,"GENERAL";"TAB5",#N/A,TRUE,"GENERAL"}</definedName>
    <definedName name="jgj" hidden="1">{"TAB1",#N/A,TRUE,"GENERAL";"TAB2",#N/A,TRUE,"GENERAL";"TAB3",#N/A,TRUE,"GENERAL";"TAB4",#N/A,TRUE,"GENERAL";"TAB5",#N/A,TRUE,"GENERAL"}</definedName>
    <definedName name="JH" localSheetId="18">#REF!</definedName>
    <definedName name="JH" localSheetId="19">#REF!</definedName>
    <definedName name="JH">#N/A</definedName>
    <definedName name="jhg" localSheetId="10" hidden="1">{"TAB1",#N/A,TRUE,"GENERAL";"TAB2",#N/A,TRUE,"GENERAL";"TAB3",#N/A,TRUE,"GENERAL";"TAB4",#N/A,TRUE,"GENERAL";"TAB5",#N/A,TRUE,"GENERAL"}</definedName>
    <definedName name="jhg" localSheetId="18"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9"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18"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9"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18"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9"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9" hidden="1">{"TAB1",#N/A,TRUE,"GENERAL";"TAB2",#N/A,TRUE,"GENERAL";"TAB3",#N/A,TRUE,"GENERAL";"TAB4",#N/A,TRUE,"GENERAL";"TAB5",#N/A,TRUE,"GENERAL"}</definedName>
    <definedName name="jhkgjkvf" hidden="1">{"TAB1",#N/A,TRUE,"GENERAL";"TAB2",#N/A,TRUE,"GENERAL";"TAB3",#N/A,TRUE,"GENERAL";"TAB4",#N/A,TRUE,"GENERAL";"TAB5",#N/A,TRUE,"GENERAL"}</definedName>
    <definedName name="jj" localSheetId="10">[3]!ERR</definedName>
    <definedName name="jj">[3]!ERR</definedName>
    <definedName name="jjfq" localSheetId="10" hidden="1">{"via1",#N/A,TRUE,"general";"via2",#N/A,TRUE,"general";"via3",#N/A,TRUE,"general"}</definedName>
    <definedName name="jjfq" localSheetId="18"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9"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18"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9"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18"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9"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9"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18"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9" hidden="1">{"via1",#N/A,TRUE,"general";"via2",#N/A,TRUE,"general";"via3",#N/A,TRUE,"general"}</definedName>
    <definedName name="jjyjy" hidden="1">{"via1",#N/A,TRUE,"general";"via2",#N/A,TRUE,"general";"via3",#N/A,TRUE,"general"}</definedName>
    <definedName name="jk" localSheetId="6">#REF!</definedName>
    <definedName name="jk" localSheetId="7">#REF!</definedName>
    <definedName name="jk">#REF!</definedName>
    <definedName name="jkk" localSheetId="10" hidden="1">{"TAB1",#N/A,TRUE,"GENERAL";"TAB2",#N/A,TRUE,"GENERAL";"TAB3",#N/A,TRUE,"GENERAL";"TAB4",#N/A,TRUE,"GENERAL";"TAB5",#N/A,TRUE,"GENERAL"}</definedName>
    <definedName name="JKK" localSheetId="18">"Imagen 5"</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9" hidden="1">{"TAB1",#N/A,TRUE,"GENERAL";"TAB2",#N/A,TRUE,"GENERAL";"TAB3",#N/A,TRUE,"GENERAL";"TAB4",#N/A,TRUE,"GENERAL";"TAB5",#N/A,TRUE,"GENERAL"}</definedName>
    <definedName name="jkk" hidden="1">{"TAB1",#N/A,TRUE,"GENERAL";"TAB2",#N/A,TRUE,"GENERAL";"TAB3",#N/A,TRUE,"GENERAL";"TAB4",#N/A,TRUE,"GENERAL";"TAB5",#N/A,TRUE,"GENERAL"}</definedName>
    <definedName name="jkl">#N/A</definedName>
    <definedName name="JOHNNY" localSheetId="10">[3]!ERR</definedName>
    <definedName name="JOHNNY">[3]!ERR</definedName>
    <definedName name="Jornal">[62]Jornal!$A$12:$I$31</definedName>
    <definedName name="JORNALAYUDANTE" localSheetId="10">[46]PRECIOS!$B$37</definedName>
    <definedName name="JORNALAYUDANTE">[46]PRECIOS!$B$37</definedName>
    <definedName name="JORNALMAESTRO" localSheetId="10">[46]PRECIOS!$B$41</definedName>
    <definedName name="JORNALMAESTRO">[46]PRECIOS!$B$41</definedName>
    <definedName name="JORNALOFICIAL" localSheetId="10">[46]PRECIOS!$B$42</definedName>
    <definedName name="JORNALOFICIAL">[46]PRECIOS!$B$42</definedName>
    <definedName name="JORNALOPECOMP" localSheetId="10">[46]PRECIOS!$B$44</definedName>
    <definedName name="JORNALOPECOMP">[46]PRECIOS!$B$44</definedName>
    <definedName name="JORNALOPEGRUA" localSheetId="10">[46]PRECIOS!$B$43</definedName>
    <definedName name="JORNALOPEGRUA">[46]PRECIOS!$B$43</definedName>
    <definedName name="JORNALOPEMOTOSIERRA" localSheetId="10">[46]PRECIOS!$B$45</definedName>
    <definedName name="JORNALOPEMOTOSIERRA">[46]PRECIOS!$B$45</definedName>
    <definedName name="JRYJ" localSheetId="10" hidden="1">{"via1",#N/A,TRUE,"general";"via2",#N/A,TRUE,"general";"via3",#N/A,TRUE,"general"}</definedName>
    <definedName name="JRYJ" localSheetId="18"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9"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localSheetId="18"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9"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9"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localSheetId="18"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9"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18"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9"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18"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9"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9" hidden="1">{"TAB1",#N/A,TRUE,"GENERAL";"TAB2",#N/A,TRUE,"GENERAL";"TAB3",#N/A,TRUE,"GENERAL";"TAB4",#N/A,TRUE,"GENERAL";"TAB5",#N/A,TRUE,"GENERAL"}</definedName>
    <definedName name="jujujuju" hidden="1">{"TAB1",#N/A,TRUE,"GENERAL";"TAB2",#N/A,TRUE,"GENERAL";"TAB3",#N/A,TRUE,"GENERAL";"TAB4",#N/A,TRUE,"GENERAL";"TAB5",#N/A,TRUE,"GENERAL"}</definedName>
    <definedName name="JUL" localSheetId="6">#REF!</definedName>
    <definedName name="JUL" localSheetId="7">#REF!</definedName>
    <definedName name="JUL" localSheetId="10">#REF!</definedName>
    <definedName name="JUL" localSheetId="19">#REF!</definedName>
    <definedName name="JUL">#REF!</definedName>
    <definedName name="JUN" localSheetId="6">#REF!</definedName>
    <definedName name="JUN" localSheetId="7">#REF!</definedName>
    <definedName name="JUN" localSheetId="19">#REF!</definedName>
    <definedName name="JUN">#REF!</definedName>
    <definedName name="juuuhb" localSheetId="10"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9" hidden="1">{"TAB1",#N/A,TRUE,"GENERAL";"TAB2",#N/A,TRUE,"GENERAL";"TAB3",#N/A,TRUE,"GENERAL";"TAB4",#N/A,TRUE,"GENERAL";"TAB5",#N/A,TRUE,"GENERAL"}</definedName>
    <definedName name="juuuhb" hidden="1">{"TAB1",#N/A,TRUE,"GENERAL";"TAB2",#N/A,TRUE,"GENERAL";"TAB3",#N/A,TRUE,"GENERAL";"TAB4",#N/A,TRUE,"GENERAL";"TAB5",#N/A,TRUE,"GENERAL"}</definedName>
    <definedName name="jvv">#N/A</definedName>
    <definedName name="jyjt7" localSheetId="10" hidden="1">{"via1",#N/A,TRUE,"general";"via2",#N/A,TRUE,"general";"via3",#N/A,TRUE,"general"}</definedName>
    <definedName name="jyjt7" localSheetId="18"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9"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18"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9"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18"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9"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18"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9"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18"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9" hidden="1">{"via1",#N/A,TRUE,"general";"via2",#N/A,TRUE,"general";"via3",#N/A,TRUE,"general"}</definedName>
    <definedName name="jyujyuj" hidden="1">{"via1",#N/A,TRUE,"general";"via2",#N/A,TRUE,"general";"via3",#N/A,TRUE,"general"}</definedName>
    <definedName name="K0F1" localSheetId="6">#REF!</definedName>
    <definedName name="K0F1" localSheetId="7">#REF!</definedName>
    <definedName name="K0F1" localSheetId="10">#REF!</definedName>
    <definedName name="K0F1" localSheetId="18">#REF!</definedName>
    <definedName name="K0F1" localSheetId="19">#N/A</definedName>
    <definedName name="K0F1">#REF!</definedName>
    <definedName name="K0F2" localSheetId="6">#REF!</definedName>
    <definedName name="K0F2" localSheetId="7">#REF!</definedName>
    <definedName name="K0F2" localSheetId="10">#REF!</definedName>
    <definedName name="K0F2" localSheetId="18">#REF!</definedName>
    <definedName name="K0F2" localSheetId="19">#N/A</definedName>
    <definedName name="K0F2">#REF!</definedName>
    <definedName name="K10ALO" localSheetId="6">#REF!</definedName>
    <definedName name="K10ALO" localSheetId="7">#REF!</definedName>
    <definedName name="K10ALO" localSheetId="10">#REF!</definedName>
    <definedName name="K10ALO" localSheetId="18">#REF!</definedName>
    <definedName name="K10ALO" localSheetId="19">#N/A</definedName>
    <definedName name="K10ALO">#REF!</definedName>
    <definedName name="K11ALO" localSheetId="6">#REF!</definedName>
    <definedName name="K11ALO" localSheetId="7">#REF!</definedName>
    <definedName name="K11ALO" localSheetId="10">#REF!</definedName>
    <definedName name="K11ALO" localSheetId="18">#REF!</definedName>
    <definedName name="K11ALO" localSheetId="19">#N/A</definedName>
    <definedName name="K11ALO">#REF!</definedName>
    <definedName name="K1F1" localSheetId="6">#REF!</definedName>
    <definedName name="K1F1" localSheetId="7">#REF!</definedName>
    <definedName name="K1F1" localSheetId="10">#REF!</definedName>
    <definedName name="K1F1" localSheetId="18">#REF!</definedName>
    <definedName name="K1F1" localSheetId="19">#N/A</definedName>
    <definedName name="K1F1">#REF!</definedName>
    <definedName name="K1F2" localSheetId="6">#REF!</definedName>
    <definedName name="K1F2" localSheetId="7">#REF!</definedName>
    <definedName name="K1F2" localSheetId="10">#REF!</definedName>
    <definedName name="K1F2" localSheetId="18">#REF!</definedName>
    <definedName name="K1F2" localSheetId="19">#N/A</definedName>
    <definedName name="K1F2">#REF!</definedName>
    <definedName name="K2F1" localSheetId="6">#REF!</definedName>
    <definedName name="K2F1" localSheetId="7">#REF!</definedName>
    <definedName name="K2F1" localSheetId="10">#REF!</definedName>
    <definedName name="K2F1" localSheetId="18">#REF!</definedName>
    <definedName name="K2F1" localSheetId="19">#N/A</definedName>
    <definedName name="K2F1">#REF!</definedName>
    <definedName name="K2F2" localSheetId="6">#REF!</definedName>
    <definedName name="K2F2" localSheetId="7">#REF!</definedName>
    <definedName name="K2F2" localSheetId="10">#REF!</definedName>
    <definedName name="K2F2" localSheetId="18">#REF!</definedName>
    <definedName name="K2F2" localSheetId="19">#N/A</definedName>
    <definedName name="K2F2">#REF!</definedName>
    <definedName name="K3F1" localSheetId="6">#REF!</definedName>
    <definedName name="K3F1" localSheetId="7">#REF!</definedName>
    <definedName name="K3F1" localSheetId="10">#REF!</definedName>
    <definedName name="K3F1" localSheetId="18">#REF!</definedName>
    <definedName name="K3F1" localSheetId="19">#N/A</definedName>
    <definedName name="K3F1">#REF!</definedName>
    <definedName name="K3F2" localSheetId="6">#REF!</definedName>
    <definedName name="K3F2" localSheetId="7">#REF!</definedName>
    <definedName name="K3F2" localSheetId="10">#REF!</definedName>
    <definedName name="K3F2" localSheetId="18">#REF!</definedName>
    <definedName name="K3F2" localSheetId="19">#N/A</definedName>
    <definedName name="K3F2">#REF!</definedName>
    <definedName name="K4F1" localSheetId="6">#REF!</definedName>
    <definedName name="K4F1" localSheetId="7">#REF!</definedName>
    <definedName name="K4F1" localSheetId="10">#REF!</definedName>
    <definedName name="K4F1" localSheetId="18">#REF!</definedName>
    <definedName name="K4F1" localSheetId="19">#N/A</definedName>
    <definedName name="K4F1">#REF!</definedName>
    <definedName name="K4F2" localSheetId="6">#REF!</definedName>
    <definedName name="K4F2" localSheetId="7">#REF!</definedName>
    <definedName name="K4F2" localSheetId="10">#REF!</definedName>
    <definedName name="K4F2" localSheetId="18">#REF!</definedName>
    <definedName name="K4F2" localSheetId="19">#N/A</definedName>
    <definedName name="K4F2">#REF!</definedName>
    <definedName name="K5F1" localSheetId="6">#REF!</definedName>
    <definedName name="K5F1" localSheetId="7">#REF!</definedName>
    <definedName name="K5F1" localSheetId="10">#REF!</definedName>
    <definedName name="K5F1" localSheetId="18">#REF!</definedName>
    <definedName name="K5F1" localSheetId="19">#N/A</definedName>
    <definedName name="K5F1">#REF!</definedName>
    <definedName name="K5F2" localSheetId="6">#REF!</definedName>
    <definedName name="K5F2" localSheetId="7">#REF!</definedName>
    <definedName name="K5F2" localSheetId="10">#REF!</definedName>
    <definedName name="K5F2" localSheetId="18">#REF!</definedName>
    <definedName name="K5F2" localSheetId="19">#N/A</definedName>
    <definedName name="K5F2">#REF!</definedName>
    <definedName name="K6F1" localSheetId="6">#REF!</definedName>
    <definedName name="K6F1" localSheetId="7">#REF!</definedName>
    <definedName name="K6F1" localSheetId="10">#REF!</definedName>
    <definedName name="K6F1" localSheetId="18">#REF!</definedName>
    <definedName name="K6F1" localSheetId="19">#N/A</definedName>
    <definedName name="K6F1">#REF!</definedName>
    <definedName name="K6F2" localSheetId="6">#REF!</definedName>
    <definedName name="K6F2" localSheetId="7">#REF!</definedName>
    <definedName name="K6F2" localSheetId="10">#REF!</definedName>
    <definedName name="K6F2" localSheetId="18">#REF!</definedName>
    <definedName name="K6F2" localSheetId="19">#N/A</definedName>
    <definedName name="K6F2">#REF!</definedName>
    <definedName name="K7F1" localSheetId="6">#REF!</definedName>
    <definedName name="K7F1" localSheetId="7">#REF!</definedName>
    <definedName name="K7F1" localSheetId="10">#REF!</definedName>
    <definedName name="K7F1" localSheetId="18">#REF!</definedName>
    <definedName name="K7F1" localSheetId="19">#N/A</definedName>
    <definedName name="K7F1">#REF!</definedName>
    <definedName name="K7F2" localSheetId="6">#REF!</definedName>
    <definedName name="K7F2" localSheetId="7">#REF!</definedName>
    <definedName name="K7F2" localSheetId="10">#REF!</definedName>
    <definedName name="K7F2" localSheetId="18">#REF!</definedName>
    <definedName name="K7F2" localSheetId="19">#N/A</definedName>
    <definedName name="K7F2">#REF!</definedName>
    <definedName name="K8ALO" localSheetId="6">#REF!</definedName>
    <definedName name="K8ALO" localSheetId="7">#REF!</definedName>
    <definedName name="K8ALO" localSheetId="10">#REF!</definedName>
    <definedName name="K8ALO" localSheetId="18">#REF!</definedName>
    <definedName name="K8ALO" localSheetId="19">#N/A</definedName>
    <definedName name="K8ALO">#REF!</definedName>
    <definedName name="K8F1" localSheetId="6">#REF!</definedName>
    <definedName name="K8F1" localSheetId="7">#REF!</definedName>
    <definedName name="K8F1" localSheetId="10">#REF!</definedName>
    <definedName name="K8F1" localSheetId="18">#REF!</definedName>
    <definedName name="K8F1" localSheetId="19">#N/A</definedName>
    <definedName name="K8F1">#REF!</definedName>
    <definedName name="K8F2" localSheetId="6">#REF!</definedName>
    <definedName name="K8F2" localSheetId="7">#REF!</definedName>
    <definedName name="K8F2" localSheetId="10">#REF!</definedName>
    <definedName name="K8F2" localSheetId="18">#REF!</definedName>
    <definedName name="K8F2" localSheetId="19">#N/A</definedName>
    <definedName name="K8F2">#REF!</definedName>
    <definedName name="K9ALO" localSheetId="6">#REF!</definedName>
    <definedName name="K9ALO" localSheetId="7">#REF!</definedName>
    <definedName name="K9ALO" localSheetId="10">#REF!</definedName>
    <definedName name="K9ALO" localSheetId="18">#REF!</definedName>
    <definedName name="K9ALO" localSheetId="19">#N/A</definedName>
    <definedName name="K9ALO">#REF!</definedName>
    <definedName name="KHGGH" localSheetId="10" hidden="1">{"via1",#N/A,TRUE,"general";"via2",#N/A,TRUE,"general";"via3",#N/A,TRUE,"general"}</definedName>
    <definedName name="KHGGH" localSheetId="18"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9"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9"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18"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9"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18"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9"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18"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9" hidden="1">{"via1",#N/A,TRUE,"general";"via2",#N/A,TRUE,"general";"via3",#N/A,TRUE,"general"}</definedName>
    <definedName name="kjk" hidden="1">{"via1",#N/A,TRUE,"general";"via2",#N/A,TRUE,"general";"via3",#N/A,TRUE,"general"}</definedName>
    <definedName name="KJLJ">#N/A</definedName>
    <definedName name="kjtrkjr" localSheetId="10" hidden="1">{"via1",#N/A,TRUE,"general";"via2",#N/A,TRUE,"general";"via3",#N/A,TRUE,"general"}</definedName>
    <definedName name="kjtrkjr" localSheetId="18"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9" hidden="1">{"via1",#N/A,TRUE,"general";"via2",#N/A,TRUE,"general";"via3",#N/A,TRUE,"general"}</definedName>
    <definedName name="kjtrkjr" hidden="1">{"via1",#N/A,TRUE,"general";"via2",#N/A,TRUE,"general";"via3",#N/A,TRUE,"general"}</definedName>
    <definedName name="KK" localSheetId="6">#REF!</definedName>
    <definedName name="KK" localSheetId="7">#REF!</definedName>
    <definedName name="KK" localSheetId="10">#REF!</definedName>
    <definedName name="KK" localSheetId="19">#N/A</definedName>
    <definedName name="KK">#REF!</definedName>
    <definedName name="KKK" localSheetId="6">#REF!</definedName>
    <definedName name="KKK" localSheetId="7">#REF!</definedName>
    <definedName name="KKK">#REF!</definedName>
    <definedName name="kkkki" localSheetId="10" hidden="1">{"via1",#N/A,TRUE,"general";"via2",#N/A,TRUE,"general";"via3",#N/A,TRUE,"general"}</definedName>
    <definedName name="kkkki" localSheetId="18"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9"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9" hidden="1">{"TAB1",#N/A,TRUE,"GENERAL";"TAB2",#N/A,TRUE,"GENERAL";"TAB3",#N/A,TRUE,"GENERAL";"TAB4",#N/A,TRUE,"GENERAL";"TAB5",#N/A,TRUE,"GENERAL"}</definedName>
    <definedName name="kkkkkki" hidden="1">{"TAB1",#N/A,TRUE,"GENERAL";"TAB2",#N/A,TRUE,"GENERAL";"TAB3",#N/A,TRUE,"GENERAL";"TAB4",#N/A,TRUE,"GENERAL";"TAB5",#N/A,TRUE,"GENERAL"}</definedName>
    <definedName name="kl" localSheetId="10">[3]!ERR</definedName>
    <definedName name="kl">[3]!ERR</definedName>
    <definedName name="klklk">#N/A</definedName>
    <definedName name="KO" localSheetId="6" hidden="1">#REF!</definedName>
    <definedName name="KO" localSheetId="7" hidden="1">#REF!</definedName>
    <definedName name="KO" localSheetId="10" hidden="1">#REF!</definedName>
    <definedName name="KO" localSheetId="19" hidden="1">#REF!</definedName>
    <definedName name="KO" hidden="1">#REF!</definedName>
    <definedName name="krtrk" localSheetId="10" hidden="1">{"via1",#N/A,TRUE,"general";"via2",#N/A,TRUE,"general";"via3",#N/A,TRUE,"general"}</definedName>
    <definedName name="krtrk" localSheetId="18"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9"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18"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9" hidden="1">{"TAB1",#N/A,TRUE,"GENERAL";"TAB2",#N/A,TRUE,"GENERAL";"TAB3",#N/A,TRUE,"GENERAL";"TAB4",#N/A,TRUE,"GENERAL";"TAB5",#N/A,TRUE,"GENERAL"}</definedName>
    <definedName name="kyr" hidden="1">{"TAB1",#N/A,TRUE,"GENERAL";"TAB2",#N/A,TRUE,"GENERAL";"TAB3",#N/A,TRUE,"GENERAL";"TAB4",#N/A,TRUE,"GENERAL";"TAB5",#N/A,TRUE,"GENERAL"}</definedName>
    <definedName name="l" comment="Codigo Insumo" localSheetId="10">[185]Insumos!$A$4:$A$1761</definedName>
    <definedName name="L" localSheetId="19">#N/A</definedName>
    <definedName name="l" comment="Codigo Insumo">[186]Insumos!$A$4:$A$1761</definedName>
    <definedName name="L.CARCAMO" localSheetId="6">#REF!</definedName>
    <definedName name="L.CARCAMO" localSheetId="7">#REF!</definedName>
    <definedName name="L.CARCAMO" localSheetId="10">#REF!</definedName>
    <definedName name="L.CARCAMO" localSheetId="19">#REF!</definedName>
    <definedName name="L.CARCAMO">#REF!</definedName>
    <definedName name="L.CIL" localSheetId="6">#REF!</definedName>
    <definedName name="L.CIL" localSheetId="7">#REF!</definedName>
    <definedName name="L.CIL" localSheetId="10">#REF!</definedName>
    <definedName name="L.CIL" localSheetId="19">#REF!</definedName>
    <definedName name="L.CIL">#REF!</definedName>
    <definedName name="L_" localSheetId="6">#REF!</definedName>
    <definedName name="L_" localSheetId="7">#REF!</definedName>
    <definedName name="L_" localSheetId="10">#REF!</definedName>
    <definedName name="L_" localSheetId="19">#REF!</definedName>
    <definedName name="L_">#REF!</definedName>
    <definedName name="L_TUB" localSheetId="6">#REF!</definedName>
    <definedName name="L_TUB" localSheetId="7">#REF!</definedName>
    <definedName name="L_TUB" localSheetId="19">#REF!</definedName>
    <definedName name="L_TUB">#REF!</definedName>
    <definedName name="La" localSheetId="6">#REF!</definedName>
    <definedName name="La" localSheetId="7">#REF!</definedName>
    <definedName name="La" localSheetId="10">#REF!</definedName>
    <definedName name="La" localSheetId="19">#REF!</definedName>
    <definedName name="La">#REF!</definedName>
    <definedName name="ladrillo" localSheetId="6">#REF!</definedName>
    <definedName name="ladrillo" localSheetId="7">#REF!</definedName>
    <definedName name="ladrillo" localSheetId="10">#REF!</definedName>
    <definedName name="ladrillo" localSheetId="19">#REF!</definedName>
    <definedName name="ladrillo">#REF!</definedName>
    <definedName name="ladrillo_adobón" localSheetId="6">#REF!</definedName>
    <definedName name="ladrillo_adobón" localSheetId="7">#REF!</definedName>
    <definedName name="ladrillo_adobón" localSheetId="10">#REF!</definedName>
    <definedName name="ladrillo_adobón" localSheetId="19">#REF!</definedName>
    <definedName name="ladrillo_adobón">#REF!</definedName>
    <definedName name="LADRILLO_COMUN">'[33]LISTA DE MATERIALES'!$D$158</definedName>
    <definedName name="ladrillo_cuadrilongo" localSheetId="6">#REF!</definedName>
    <definedName name="ladrillo_cuadrilongo" localSheetId="7">#REF!</definedName>
    <definedName name="ladrillo_cuadrilongo" localSheetId="10">#REF!</definedName>
    <definedName name="ladrillo_cuadrilongo" localSheetId="19">#REF!</definedName>
    <definedName name="ladrillo_cuadrilongo">#REF!</definedName>
    <definedName name="ladrillo_farol" localSheetId="6">#REF!</definedName>
    <definedName name="ladrillo_farol" localSheetId="7">#REF!</definedName>
    <definedName name="ladrillo_farol" localSheetId="10">#REF!</definedName>
    <definedName name="ladrillo_farol" localSheetId="19">#REF!</definedName>
    <definedName name="ladrillo_farol">#REF!</definedName>
    <definedName name="LAMINA_CAL_18">'[33]LISTA DE MATERIALES'!$D$160</definedName>
    <definedName name="LAMINA_METALDECK_CAL_22">'[33]LISTA DE MATERIALES'!$D$161</definedName>
    <definedName name="LAMPARA_FLUORESCENTE_2X39">'[33]LISTA DE MATERIALES'!$D$162</definedName>
    <definedName name="LAVAMANOS">'[33]LISTA DE MATERIALES'!$D$163</definedName>
    <definedName name="LAVAPLATOS_ACERO_INOXIDABLE">'[33]LISTA DE MATERIALES'!$D$164</definedName>
    <definedName name="Lb" localSheetId="6">#REF!</definedName>
    <definedName name="Lb" localSheetId="7">#REF!</definedName>
    <definedName name="Lb" localSheetId="10">#REF!</definedName>
    <definedName name="Lb" localSheetId="19">#REF!</definedName>
    <definedName name="Lb">#REF!</definedName>
    <definedName name="Ld" localSheetId="6">#REF!</definedName>
    <definedName name="Ld" localSheetId="7">#REF!</definedName>
    <definedName name="Ld" localSheetId="10">#REF!</definedName>
    <definedName name="Ld" localSheetId="19">#REF!</definedName>
    <definedName name="Ld">#REF!</definedName>
    <definedName name="Le" localSheetId="6">#REF!</definedName>
    <definedName name="Le" localSheetId="7">#REF!</definedName>
    <definedName name="Le" localSheetId="10">#REF!</definedName>
    <definedName name="Le" localSheetId="19">#REF!</definedName>
    <definedName name="Le">#REF!</definedName>
    <definedName name="LENCY" localSheetId="6">#REF!</definedName>
    <definedName name="LENCY" localSheetId="7">#REF!</definedName>
    <definedName name="LENCY">#REF!</definedName>
    <definedName name="leña" localSheetId="6">#REF!</definedName>
    <definedName name="leña" localSheetId="7">#REF!</definedName>
    <definedName name="leña" localSheetId="10">#REF!</definedName>
    <definedName name="leña" localSheetId="19">#REF!</definedName>
    <definedName name="leña">#REF!</definedName>
    <definedName name="lev0.1" localSheetId="18">#REF!</definedName>
    <definedName name="lev0.1">#N/A</definedName>
    <definedName name="Lf" localSheetId="6">#REF!</definedName>
    <definedName name="Lf" localSheetId="7">#REF!</definedName>
    <definedName name="Lf" localSheetId="10">#REF!</definedName>
    <definedName name="Lf" localSheetId="19">#REF!</definedName>
    <definedName name="Lf">#REF!</definedName>
    <definedName name="Lh" localSheetId="6">#REF!</definedName>
    <definedName name="Lh" localSheetId="7">#REF!</definedName>
    <definedName name="Lh" localSheetId="10">#REF!</definedName>
    <definedName name="Lh" localSheetId="19">#REF!</definedName>
    <definedName name="Lh">#REF!</definedName>
    <definedName name="Li" localSheetId="6">#REF!</definedName>
    <definedName name="Li" localSheetId="7">#REF!</definedName>
    <definedName name="Li" localSheetId="10">#REF!</definedName>
    <definedName name="Li" localSheetId="19">#REF!</definedName>
    <definedName name="Li">#REF!</definedName>
    <definedName name="LICITACION" localSheetId="6">#REF!</definedName>
    <definedName name="LICITACION" localSheetId="7">#REF!</definedName>
    <definedName name="LICITACION" localSheetId="10">#REF!</definedName>
    <definedName name="LICITACION" localSheetId="19">#N/A</definedName>
    <definedName name="LICITACION">#REF!</definedName>
    <definedName name="LIDA" localSheetId="10">'[17]Base Datos'!$B$130</definedName>
    <definedName name="LIDA" localSheetId="18">'[16]Base Datos'!$B$130</definedName>
    <definedName name="LIDA">'[17]Base Datos'!$B$130</definedName>
    <definedName name="limat" localSheetId="6">#REF!</definedName>
    <definedName name="limat" localSheetId="7">#REF!</definedName>
    <definedName name="limat" localSheetId="10">#REF!</definedName>
    <definedName name="limat" localSheetId="19">#REF!</definedName>
    <definedName name="limat">#REF!</definedName>
    <definedName name="LIMATESA" localSheetId="18">#REF!</definedName>
    <definedName name="LIMATESA">#N/A</definedName>
    <definedName name="limcount" hidden="1">1</definedName>
    <definedName name="LIMPIADOR_TUBERIA_PVC">'[33]LISTA DE MATERIALES'!$D$165</definedName>
    <definedName name="LIMPIO" localSheetId="6">#REF!</definedName>
    <definedName name="LIMPIO" localSheetId="7">#REF!</definedName>
    <definedName name="LIMPIO" localSheetId="10">#REF!</definedName>
    <definedName name="LIMPIO" localSheetId="19">#REF!</definedName>
    <definedName name="LIMPIO">#REF!</definedName>
    <definedName name="LINEA" localSheetId="6">[187]CONT_ADI!#REF!</definedName>
    <definedName name="LINEA" localSheetId="7">[187]CONT_ADI!#REF!</definedName>
    <definedName name="LINEA" localSheetId="10">[187]CONT_ADI!#REF!</definedName>
    <definedName name="LINEA" localSheetId="19">[187]CONT_ADI!#REF!</definedName>
    <definedName name="LINEA">[187]CONT_ADI!#REF!</definedName>
    <definedName name="LineaPresup" localSheetId="6">#REF!</definedName>
    <definedName name="LineaPresup" localSheetId="7">#REF!</definedName>
    <definedName name="LineaPresup">#REF!</definedName>
    <definedName name="LISBASE1">'[188]Lista Base'!$A$4:$C$2691</definedName>
    <definedName name="LISBASE2">'[189]Lista Base'!$A$4:$D$1999</definedName>
    <definedName name="List_cuadrillas" localSheetId="19">[130]Salarios!$D$8:$P$8</definedName>
    <definedName name="List_cuadrillas">[131]Salarios!$D$8:$P$8</definedName>
    <definedName name="LISTA" localSheetId="6">#REF!</definedName>
    <definedName name="LISTA" localSheetId="7">#REF!</definedName>
    <definedName name="LISTA" localSheetId="10">#REF!</definedName>
    <definedName name="LISTA" localSheetId="19">#REF!</definedName>
    <definedName name="LISTA">#REF!</definedName>
    <definedName name="lista_recursos">'[160]lista recursos'!$A$2:$C$2521</definedName>
    <definedName name="ListaCantidad">#N/A</definedName>
    <definedName name="listado">'[160]lista recursos'!$A$2:$A$2502</definedName>
    <definedName name="LISTADO_ACTIVIDADES" localSheetId="6">#REF!</definedName>
    <definedName name="LISTADO_ACTIVIDADES" localSheetId="7">#REF!</definedName>
    <definedName name="LISTADO_ACTIVIDADES" localSheetId="10">#REF!</definedName>
    <definedName name="LISTADO_ACTIVIDADES" localSheetId="19">#REF!</definedName>
    <definedName name="LISTADO_ACTIVIDADES">#REF!</definedName>
    <definedName name="LISTADOEQUIPOS" localSheetId="19">[48]Equipo!$A$16:$A$80</definedName>
    <definedName name="LISTADOEQUIPOS">[49]Equipo!$A$16:$A$80</definedName>
    <definedName name="LISTADOMATERIALES" localSheetId="19">[48]Material!$A$11:$A$1009</definedName>
    <definedName name="LISTADOMATERIALES">[49]Material!$A$11:$A$1009</definedName>
    <definedName name="LISTADOMO" localSheetId="19">[48]M.Obra!$A$21:$A$50</definedName>
    <definedName name="LISTADOMO">[49]M.Obra!$A$21:$A$50</definedName>
    <definedName name="LISTADOTRANSPORTES" localSheetId="19">[48]Transp.!$A$16:$A$50</definedName>
    <definedName name="LISTADOTRANSPORTES">[49]Transp.!$A$16:$A$50</definedName>
    <definedName name="ListaItem">#N/A</definedName>
    <definedName name="ListaUni">[190]TOTALES!$D$7:$D$654</definedName>
    <definedName name="LISTON_2_x2x3m.">'[47]LISTA DE PRECIOS'!$B$22</definedName>
    <definedName name="LISTON_4_x4x3m.">'[47]LISTA DE PRECIOS'!$B$23</definedName>
    <definedName name="LISTON_DE_2X4X15" localSheetId="18">#REF!</definedName>
    <definedName name="LISTON_DE_2X4X15">#N/A</definedName>
    <definedName name="LISTON_ORDINARO__L__2_2">'[33]LISTA DE MATERIALES'!$D$166</definedName>
    <definedName name="LISTON2" localSheetId="18">[191]PRECIOS!$B$90</definedName>
    <definedName name="LISTON2">[192]PRECIOS!$B$90</definedName>
    <definedName name="LISTON2X2X3" localSheetId="10">[46]PRECIOS!$F$68</definedName>
    <definedName name="LISTON2X2X3">[46]PRECIOS!$F$68</definedName>
    <definedName name="LISTON2x4x15" localSheetId="18">[191]PRECIOS!$B$45</definedName>
    <definedName name="LISTON2x4x15">[192]PRECIOS!$B$45</definedName>
    <definedName name="listones" localSheetId="6">#REF!</definedName>
    <definedName name="listones" localSheetId="7">#REF!</definedName>
    <definedName name="listones" localSheetId="10">#REF!</definedName>
    <definedName name="listones" localSheetId="19">#REF!</definedName>
    <definedName name="listones">#REF!</definedName>
    <definedName name="liuoo" localSheetId="10"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9" hidden="1">{"TAB1",#N/A,TRUE,"GENERAL";"TAB2",#N/A,TRUE,"GENERAL";"TAB3",#N/A,TRUE,"GENERAL";"TAB4",#N/A,TRUE,"GENERAL";"TAB5",#N/A,TRUE,"GENERAL"}</definedName>
    <definedName name="liuoo" hidden="1">{"TAB1",#N/A,TRUE,"GENERAL";"TAB2",#N/A,TRUE,"GENERAL";"TAB3",#N/A,TRUE,"GENERAL";"TAB4",#N/A,TRUE,"GENERAL";"TAB5",#N/A,TRUE,"GENERAL"}</definedName>
    <definedName name="Lj" localSheetId="6">#REF!</definedName>
    <definedName name="Lj" localSheetId="7">#REF!</definedName>
    <definedName name="Lj" localSheetId="10">#REF!</definedName>
    <definedName name="Lj" localSheetId="19">#REF!</definedName>
    <definedName name="Lj">#REF!</definedName>
    <definedName name="Lk" localSheetId="6">#REF!</definedName>
    <definedName name="Lk" localSheetId="7">#REF!</definedName>
    <definedName name="Lk" localSheetId="10">#REF!</definedName>
    <definedName name="Lk" localSheetId="19">#REF!</definedName>
    <definedName name="Lk">#REF!</definedName>
    <definedName name="lkj" localSheetId="10" hidden="1">{"via1",#N/A,TRUE,"general";"via2",#N/A,TRUE,"general";"via3",#N/A,TRUE,"general"}</definedName>
    <definedName name="lkj" localSheetId="18"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9"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9" hidden="1">{"TAB1",#N/A,TRUE,"GENERAL";"TAB2",#N/A,TRUE,"GENERAL";"TAB3",#N/A,TRUE,"GENERAL";"TAB4",#N/A,TRUE,"GENERAL";"TAB5",#N/A,TRUE,"GENERAL"}</definedName>
    <definedName name="LKJLJK" hidden="1">{"TAB1",#N/A,TRUE,"GENERAL";"TAB2",#N/A,TRUE,"GENERAL";"TAB3",#N/A,TRUE,"GENERAL";"TAB4",#N/A,TRUE,"GENERAL";"TAB5",#N/A,TRUE,"GENERAL"}</definedName>
    <definedName name="ll" localSheetId="6">[131]PRESUPUESTO!#REF!</definedName>
    <definedName name="ll" localSheetId="7">[131]PRESUPUESTO!#REF!</definedName>
    <definedName name="ll" localSheetId="19">[130]PRESUPUESTO!#REF!</definedName>
    <definedName name="ll">[131]PRESUPUESTO!#REF!</definedName>
    <definedName name="LLANTAS" localSheetId="6">#REF!</definedName>
    <definedName name="LLANTAS" localSheetId="7">#REF!</definedName>
    <definedName name="LLANTAS" localSheetId="19">#REF!</definedName>
    <definedName name="LLANTAS">#REF!</definedName>
    <definedName name="LLAVE_DE_CHORRO_1_2" localSheetId="18">#REF!</definedName>
    <definedName name="LLAVE_DE_CHORRO_1_2">#N/A</definedName>
    <definedName name="LLAVE_DE_PASO_1_2" localSheetId="18">#REF!</definedName>
    <definedName name="LLAVE_DE_PASO_1_2">#N/A</definedName>
    <definedName name="LLAVE_DE_PASO_DE_BOLA_DE_3_4">'[33]LISTA DE MATERIALES'!$D$169</definedName>
    <definedName name="LLENACUADRO">'[86]2.2'!$N$5:$O$1000</definedName>
    <definedName name="llenov" localSheetId="6">#REF!</definedName>
    <definedName name="llenov" localSheetId="7">#REF!</definedName>
    <definedName name="llenov" localSheetId="19">#REF!</definedName>
    <definedName name="llenov">#REF!</definedName>
    <definedName name="Lll" localSheetId="6">#REF!</definedName>
    <definedName name="Lll" localSheetId="7">#REF!</definedName>
    <definedName name="Lll" localSheetId="10">#REF!</definedName>
    <definedName name="Lll" localSheetId="19">#REF!</definedName>
    <definedName name="Lll">#REF!</definedName>
    <definedName name="lllllh" localSheetId="10" hidden="1">{"via1",#N/A,TRUE,"general";"via2",#N/A,TRUE,"general";"via3",#N/A,TRUE,"general"}</definedName>
    <definedName name="lllllh" localSheetId="18"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9"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localSheetId="18"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9" hidden="1">{"via1",#N/A,TRUE,"general";"via2",#N/A,TRUE,"general";"via3",#N/A,TRUE,"general"}</definedName>
    <definedName name="lllllllo" hidden="1">{"via1",#N/A,TRUE,"general";"via2",#N/A,TRUE,"general";"via3",#N/A,TRUE,"general"}</definedName>
    <definedName name="Lm" localSheetId="6">#REF!</definedName>
    <definedName name="Lm" localSheetId="7">#REF!</definedName>
    <definedName name="Lm" localSheetId="10">#REF!</definedName>
    <definedName name="Lm" localSheetId="19">#REF!</definedName>
    <definedName name="Lm">#REF!</definedName>
    <definedName name="Ln" localSheetId="6">#REF!</definedName>
    <definedName name="Ln" localSheetId="7">#REF!</definedName>
    <definedName name="Ln" localSheetId="10">#REF!</definedName>
    <definedName name="Ln" localSheetId="19">#REF!</definedName>
    <definedName name="Ln">#REF!</definedName>
    <definedName name="Lñ" localSheetId="6">#REF!</definedName>
    <definedName name="Lñ" localSheetId="7">#REF!</definedName>
    <definedName name="Lñ" localSheetId="10">#REF!</definedName>
    <definedName name="Lñ" localSheetId="19">#REF!</definedName>
    <definedName name="Lñ">#REF!</definedName>
    <definedName name="LO" localSheetId="6">#REF!,#REF!,#REF!,#REF!,#REF!,#REF!,#REF!</definedName>
    <definedName name="LO" localSheetId="7">#REF!,#REF!,#REF!,#REF!,#REF!,#REF!,#REF!</definedName>
    <definedName name="LO" localSheetId="10">#REF!</definedName>
    <definedName name="LO" localSheetId="19">#REF!</definedName>
    <definedName name="LO">#REF!,#REF!,#REF!,#REF!,#REF!,#REF!,#REF!</definedName>
    <definedName name="LOCA" localSheetId="6">[45]!absc</definedName>
    <definedName name="LOCA" localSheetId="7">[45]!absc</definedName>
    <definedName name="LOCA" localSheetId="10">[45]!absc</definedName>
    <definedName name="LOCA" localSheetId="13">[45]!absc</definedName>
    <definedName name="LOCA" localSheetId="15">[45]!absc</definedName>
    <definedName name="LOCA" localSheetId="18">[45]!absc</definedName>
    <definedName name="LOCA" localSheetId="19">[44]!absc</definedName>
    <definedName name="LOCA">[45]!absc</definedName>
    <definedName name="LOCA1" localSheetId="6">[193]!absc</definedName>
    <definedName name="LOCA1" localSheetId="7">[193]!absc</definedName>
    <definedName name="LOCA1" localSheetId="10">[193]!absc</definedName>
    <definedName name="LOCA1" localSheetId="13">[193]!absc</definedName>
    <definedName name="LOCA1" localSheetId="15">[193]!absc</definedName>
    <definedName name="LOCA1">[193]!absc</definedName>
    <definedName name="LOCALIZACION" localSheetId="6">#REF!</definedName>
    <definedName name="LOCALIZACION" localSheetId="7">#REF!</definedName>
    <definedName name="LOCALIZACION">#REF!</definedName>
    <definedName name="LOCALIZACION_Y_REPLANTEO">#N/A</definedName>
    <definedName name="LOCALIZACIONV" localSheetId="6">#REF!</definedName>
    <definedName name="LOCALIZACIONV" localSheetId="7">#REF!</definedName>
    <definedName name="LOCALIZACIONV" localSheetId="19">#REF!</definedName>
    <definedName name="LOCALIZACIONV">#REF!</definedName>
    <definedName name="localizamuro" localSheetId="6">#REF!</definedName>
    <definedName name="localizamuro" localSheetId="7">#REF!</definedName>
    <definedName name="localizamuro" localSheetId="19">#REF!</definedName>
    <definedName name="localizamuro">#REF!</definedName>
    <definedName name="LOGO" localSheetId="10">[3]!ERR</definedName>
    <definedName name="LOGO">[3]!ERR</definedName>
    <definedName name="lolol" localSheetId="10"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9" hidden="1">{"TAB1",#N/A,TRUE,"GENERAL";"TAB2",#N/A,TRUE,"GENERAL";"TAB3",#N/A,TRUE,"GENERAL";"TAB4",#N/A,TRUE,"GENERAL";"TAB5",#N/A,TRUE,"GENERAL"}</definedName>
    <definedName name="lolol" hidden="1">{"TAB1",#N/A,TRUE,"GENERAL";"TAB2",#N/A,TRUE,"GENERAL";"TAB3",#N/A,TRUE,"GENERAL";"TAB4",#N/A,TRUE,"GENERAL";"TAB5",#N/A,TRUE,"GENERAL"}</definedName>
    <definedName name="Longitud" localSheetId="6">#REF!</definedName>
    <definedName name="Longitud" localSheetId="7">#REF!</definedName>
    <definedName name="Longitud" localSheetId="10">#REF!</definedName>
    <definedName name="Longitud" localSheetId="19">#REF!</definedName>
    <definedName name="Longitud">#REF!</definedName>
    <definedName name="Longitud1" localSheetId="6">#REF!</definedName>
    <definedName name="Longitud1" localSheetId="7">#REF!</definedName>
    <definedName name="Longitud1" localSheetId="10">#REF!</definedName>
    <definedName name="Longitud1" localSheetId="19">#REF!</definedName>
    <definedName name="Longitud1">#REF!</definedName>
    <definedName name="Longitud2" localSheetId="6">#REF!</definedName>
    <definedName name="Longitud2" localSheetId="7">#REF!</definedName>
    <definedName name="Longitud2" localSheetId="10">#REF!</definedName>
    <definedName name="Longitud2" localSheetId="19">#REF!</definedName>
    <definedName name="Longitud2">#REF!</definedName>
    <definedName name="LOTES2">[119]Validaciones!$Q$3:$Q$302</definedName>
    <definedName name="LP" localSheetId="6">'[85]CIRCUITOS CODENSA'!#REF!</definedName>
    <definedName name="LP" localSheetId="7">'[85]CIRCUITOS CODENSA'!#REF!</definedName>
    <definedName name="LP" localSheetId="10">'[85]CIRCUITOS CODENSA'!#REF!</definedName>
    <definedName name="Lp" localSheetId="19">#REF!</definedName>
    <definedName name="LP">'[85]CIRCUITOS CODENSA'!#REF!</definedName>
    <definedName name="lplpl" localSheetId="10" hidden="1">{"via1",#N/A,TRUE,"general";"via2",#N/A,TRUE,"general";"via3",#N/A,TRUE,"general"}</definedName>
    <definedName name="lplpl" localSheetId="18"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9" hidden="1">{"via1",#N/A,TRUE,"general";"via2",#N/A,TRUE,"general";"via3",#N/A,TRUE,"general"}</definedName>
    <definedName name="lplpl" hidden="1">{"via1",#N/A,TRUE,"general";"via2",#N/A,TRUE,"general";"via3",#N/A,TRUE,"general"}</definedName>
    <definedName name="Lq" localSheetId="6">#REF!</definedName>
    <definedName name="Lq" localSheetId="7">#REF!</definedName>
    <definedName name="Lq" localSheetId="10">#REF!</definedName>
    <definedName name="Lq" localSheetId="19">#REF!</definedName>
    <definedName name="Lq">#REF!</definedName>
    <definedName name="Lr" localSheetId="6">#REF!</definedName>
    <definedName name="Lr" localSheetId="7">#REF!</definedName>
    <definedName name="Lr" localSheetId="10">#REF!</definedName>
    <definedName name="Lr" localSheetId="19">#REF!</definedName>
    <definedName name="Lr">#REF!</definedName>
    <definedName name="Ls" localSheetId="6">#REF!</definedName>
    <definedName name="Ls" localSheetId="7">#REF!</definedName>
    <definedName name="Ls" localSheetId="10">#REF!</definedName>
    <definedName name="Ls" localSheetId="19">#REF!</definedName>
    <definedName name="Ls">#REF!</definedName>
    <definedName name="Lt" localSheetId="6">#REF!</definedName>
    <definedName name="Lt" localSheetId="7">#REF!</definedName>
    <definedName name="Lt" localSheetId="10">#REF!</definedName>
    <definedName name="Lt" localSheetId="19">#REF!</definedName>
    <definedName name="Lt">#REF!</definedName>
    <definedName name="Lu" localSheetId="6">#REF!</definedName>
    <definedName name="Lu" localSheetId="7">#REF!</definedName>
    <definedName name="Lu" localSheetId="10">#REF!</definedName>
    <definedName name="Lu" localSheetId="19">#REF!</definedName>
    <definedName name="Lu">#REF!</definedName>
    <definedName name="LUBRICANTE_TUB_PVC_500GR_500GRS">'[47]LISTA DE PRECIOS'!$B$9</definedName>
    <definedName name="LUMINARIA_AHORRADORA_32_WATS">'[33]LISTA DE MATERIALES'!$D$171</definedName>
    <definedName name="lun" localSheetId="6">'[75]Res-Accide-10'!#REF!</definedName>
    <definedName name="lun" localSheetId="7">'[75]Res-Accide-10'!#REF!</definedName>
    <definedName name="lun" localSheetId="10">'[75]Res-Accide-10'!#REF!</definedName>
    <definedName name="lun" localSheetId="19">'[75]Res-Accide-10'!#REF!</definedName>
    <definedName name="lun">'[75]Res-Accide-10'!#REF!</definedName>
    <definedName name="LUNINARIA_DE_SODIO_TIPO_PEDESTAL_CON_FOTOCELDA">'[33]LISTA DE MATERIALES'!$D$183</definedName>
    <definedName name="Lz" localSheetId="6">#REF!</definedName>
    <definedName name="Lz" localSheetId="7">#REF!</definedName>
    <definedName name="Lz" localSheetId="10">#REF!</definedName>
    <definedName name="Lz" localSheetId="19">#REF!</definedName>
    <definedName name="Lz">#REF!</definedName>
    <definedName name="m" localSheetId="6">#REF!</definedName>
    <definedName name="m" localSheetId="7">#REF!</definedName>
    <definedName name="m" localSheetId="10">#REF!</definedName>
    <definedName name="M" localSheetId="19">'[54]L. MAT.'!$B$6:$F$41</definedName>
    <definedName name="m">#REF!</definedName>
    <definedName name="M.O" comment="Mano de obra" localSheetId="10">[99]M.Obra!$B$35:$B$42</definedName>
    <definedName name="M.O" comment="Mano de obra" localSheetId="19">[99]M.Obra!$B$35:$B$42</definedName>
    <definedName name="M.O" comment="Mano de obra">[100]M.Obra!$B$35:$B$42</definedName>
    <definedName name="M101A">'[54]1.1'!$J$23</definedName>
    <definedName name="M1101A">'[54]PAGA-3,1,1'!$J$23</definedName>
    <definedName name="M201A">'[54]2.1'!$J$23</definedName>
    <definedName name="M202A">'[54]2.2'!$J$23</definedName>
    <definedName name="M301A">'[54]3.1'!$J$23</definedName>
    <definedName name="M302A">'[54]3.2'!$J$23</definedName>
    <definedName name="M303P">'[54]3.3.2 (P)'!$J$23</definedName>
    <definedName name="M303S">'[54]3.3.1 (S)'!$J$23</definedName>
    <definedName name="M304P">'[54]3.4.2 (P)'!$J$25</definedName>
    <definedName name="M304S">'[54]3.4.1 (S)'!$J$25</definedName>
    <definedName name="M401P">'[54]4.1.2 (P)'!$J$24</definedName>
    <definedName name="M401S">'[54]4.1.1 (S)'!$J$24</definedName>
    <definedName name="M501P">'[54]5.1.2 (P)'!$J$25</definedName>
    <definedName name="M501S">'[54]5.1.1 (S)'!$J$25</definedName>
    <definedName name="M601P">'[54]6.1.2 (P)'!$J$30</definedName>
    <definedName name="M601S">'[54]6.1.1 (S)'!$J$30</definedName>
    <definedName name="M602P">'[54]6.2.2 (P)'!$J$24</definedName>
    <definedName name="M602S">'[54]6.2.1 (S)'!$J$24</definedName>
    <definedName name="M603P">'[54]6.3.2 (P)'!$J$24</definedName>
    <definedName name="M603S">'[54]6.3.1 (S)'!$J$24</definedName>
    <definedName name="M604P" localSheetId="6">#REF!</definedName>
    <definedName name="M604P" localSheetId="7">#REF!</definedName>
    <definedName name="M604P" localSheetId="10">#REF!</definedName>
    <definedName name="M604P" localSheetId="19">#REF!</definedName>
    <definedName name="M604P">#REF!</definedName>
    <definedName name="M604S">'[54]6.4.1 (S)'!$J$23</definedName>
    <definedName name="M701P">'[54]7.1.2 (P)'!$J$22</definedName>
    <definedName name="M701S">'[54]7.1.1 (S)'!$J$22</definedName>
    <definedName name="M702A">'[54]7.2'!$J$27</definedName>
    <definedName name="M703P">'[54]7.3.2 (P)'!$J$27</definedName>
    <definedName name="M703S">'[54]7.3.1 (S)'!$J$27</definedName>
    <definedName name="M704P">'[54]7.4.2 (P)'!$J$27</definedName>
    <definedName name="M704S">'[54]7.4.1 (S)'!$J$27</definedName>
    <definedName name="M801A">'[54]8.1'!$J$27</definedName>
    <definedName name="M802P">'[54]8.2.2 (P)'!$J$23</definedName>
    <definedName name="M802S">'[54]8.2.1 (S)'!$J$23</definedName>
    <definedName name="MA" localSheetId="6">'[75]Res-Accide-10'!#REF!</definedName>
    <definedName name="MA" localSheetId="7">'[75]Res-Accide-10'!#REF!</definedName>
    <definedName name="MA" localSheetId="10">'[75]Res-Accide-10'!#REF!</definedName>
    <definedName name="Ma" localSheetId="18">#REF!</definedName>
    <definedName name="MA" localSheetId="19">'[75]Res-Accide-10'!#REF!</definedName>
    <definedName name="MA">'[75]Res-Accide-10'!#REF!</definedName>
    <definedName name="mac" localSheetId="6">#REF!</definedName>
    <definedName name="mac" localSheetId="7">#REF!</definedName>
    <definedName name="mac" localSheetId="10">#REF!</definedName>
    <definedName name="mac" localSheetId="19">#REF!</definedName>
    <definedName name="mac">#REF!</definedName>
    <definedName name="MACROMEDIDOR__3__B_x_B" localSheetId="18">#REF!</definedName>
    <definedName name="MACROMEDIDOR__3__B_x_B">#N/A</definedName>
    <definedName name="MACROMEDIDOR_4__B_x_B" localSheetId="18">#REF!</definedName>
    <definedName name="MACROMEDIDOR_4__B_x_B">#N/A</definedName>
    <definedName name="MAESTRO" localSheetId="18">[89]PRECIOS!$B$19</definedName>
    <definedName name="MAESTRO">[90]PRECIOS!$B$19</definedName>
    <definedName name="MAESTRO_DE_OBRA">'[33]MANO DE OBRA'!$D$15</definedName>
    <definedName name="mafdsf" localSheetId="10" hidden="1">{"via1",#N/A,TRUE,"general";"via2",#N/A,TRUE,"general";"via3",#N/A,TRUE,"general"}</definedName>
    <definedName name="mafdsf" localSheetId="18"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9" hidden="1">{"via1",#N/A,TRUE,"general";"via2",#N/A,TRUE,"general";"via3",#N/A,TRUE,"general"}</definedName>
    <definedName name="mafdsf" hidden="1">{"via1",#N/A,TRUE,"general";"via2",#N/A,TRUE,"general";"via3",#N/A,TRUE,"general"}</definedName>
    <definedName name="MALLA" localSheetId="18">#REF!</definedName>
    <definedName name="MALLA">#N/A</definedName>
    <definedName name="MALLA_ELECTROSOLDADA_5MM_0_15_X_0_15">'[33]LISTA DE MATERIALES'!$D$186</definedName>
    <definedName name="MALLA_ELECTROSOLDADA_5MM_0_25_X_0_25">'[33]LISTA DE MATERIALES'!$D$185</definedName>
    <definedName name="MALO" localSheetId="6">'[194]ESTADO VÍA-CRIT.TECNICO'!#REF!&lt;2.5</definedName>
    <definedName name="MALO" localSheetId="7">'[194]ESTADO VÍA-CRIT.TECNICO'!#REF!&lt;2.5</definedName>
    <definedName name="MALO" localSheetId="10">'[194]ESTADO VÍA-CRIT.TECNICO'!#REF!&lt;2.5</definedName>
    <definedName name="MALO" localSheetId="19">'[194]ESTADO VÍA-CRIT.TECNICO'!#REF!&lt;2.5</definedName>
    <definedName name="MALO">'[194]ESTADO VÍA-CRIT.TECNICO'!#REF!&lt;2.5</definedName>
    <definedName name="MANGLE" localSheetId="18">#REF!</definedName>
    <definedName name="MANGLE">#N/A</definedName>
    <definedName name="manguera_pf_diám._1_2_pg" localSheetId="6">#REF!</definedName>
    <definedName name="manguera_pf_diám._1_2_pg" localSheetId="7">#REF!</definedName>
    <definedName name="manguera_pf_diám._1_2_pg" localSheetId="10">#REF!</definedName>
    <definedName name="manguera_pf_diám._1_2_pg" localSheetId="19">#REF!</definedName>
    <definedName name="manguera_pf_diám._1_2_pg">#REF!</definedName>
    <definedName name="MANO_OBRA_APU">'[150]MANO DE OBRA'!$A$6:$G$17</definedName>
    <definedName name="MANODEOBRA" localSheetId="19">[48]M.Obra!$A$21:$I$50</definedName>
    <definedName name="MANODEOBRA">[49]M.Obra!$A$21:$I$50</definedName>
    <definedName name="MANPOSTERIA" localSheetId="6">#REF!</definedName>
    <definedName name="MANPOSTERIA" localSheetId="7">#REF!</definedName>
    <definedName name="MANPOSTERIA" localSheetId="10">#REF!</definedName>
    <definedName name="MANPOSTERIA" localSheetId="19">#REF!</definedName>
    <definedName name="MANPOSTERIA">#REF!</definedName>
    <definedName name="mantenimiento" localSheetId="6">'[195]COSTOS OFICINA'!#REF!</definedName>
    <definedName name="mantenimiento" localSheetId="7">'[195]COSTOS OFICINA'!#REF!</definedName>
    <definedName name="mantenimiento" localSheetId="10">'[195]COSTOS OFICINA'!#REF!</definedName>
    <definedName name="mantenimiento" localSheetId="19">'[195]COSTOS OFICINA'!#REF!</definedName>
    <definedName name="mantenimiento">'[195]COSTOS OFICINA'!#REF!</definedName>
    <definedName name="mao" localSheetId="10" hidden="1">{"TAB1",#N/A,TRUE,"GENERAL";"TAB2",#N/A,TRUE,"GENERAL";"TAB3",#N/A,TRUE,"GENERAL";"TAB4",#N/A,TRUE,"GENERAL";"TAB5",#N/A,TRUE,"GENERAL"}</definedName>
    <definedName name="mao" localSheetId="18"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9"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18"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9" hidden="1">{"via1",#N/A,TRUE,"general";"via2",#N/A,TRUE,"general";"via3",#N/A,TRUE,"general"}</definedName>
    <definedName name="maow" hidden="1">{"via1",#N/A,TRUE,"general";"via2",#N/A,TRUE,"general";"via3",#N/A,TRUE,"general"}</definedName>
    <definedName name="MAP" localSheetId="6">'[196]PU (2)'!#REF!</definedName>
    <definedName name="MAP" localSheetId="7">'[196]PU (2)'!#REF!</definedName>
    <definedName name="MAP" localSheetId="19">'[196]PU (2)'!#REF!</definedName>
    <definedName name="MAP">'[196]PU (2)'!#REF!</definedName>
    <definedName name="MAQUINAR" localSheetId="18">[109]Insum!$A$68:$H$98</definedName>
    <definedName name="MAQUINAR">[109]Insum!$A$68:$H$98</definedName>
    <definedName name="MAQUINARIA" localSheetId="10">[87]MAQUINARIA!$A$2:$A$18</definedName>
    <definedName name="MAQUINARIA" localSheetId="18">[88]MAQUINARIA!$A$2:$A$18</definedName>
    <definedName name="MAQUINARIA" localSheetId="19">[88]MAQUINARIA!$A$2:$A$18</definedName>
    <definedName name="MAQUINARIA">[87]MAQUINARIA!$A$2:$A$18</definedName>
    <definedName name="MAQUINARIATOTAL" localSheetId="10">[87]MAQUINARIA!$A$2:$L$18</definedName>
    <definedName name="MAQUINARIATOTAL" localSheetId="18">[88]MAQUINARIA!$A$2:$L$18</definedName>
    <definedName name="MAQUINARIATOTAL" localSheetId="19">[88]MAQUINARIA!$A$2:$L$18</definedName>
    <definedName name="MAQUINARIATOTAL">[87]MAQUINARIA!$A$2:$L$18</definedName>
    <definedName name="MAR" localSheetId="6">#REF!</definedName>
    <definedName name="MAR" localSheetId="7">#REF!</definedName>
    <definedName name="MAR" localSheetId="10">#REF!</definedName>
    <definedName name="mar" localSheetId="19">'[38]PU (2)'!#REF!</definedName>
    <definedName name="MAR">#REF!</definedName>
    <definedName name="marcolegal" localSheetId="10">[53]Listado!$T$2:$T$12</definedName>
    <definedName name="marcolegal" localSheetId="19">[53]Listado!$T$2:$T$12</definedName>
    <definedName name="marcolegal">[53]Listado!$T$2:$T$12</definedName>
    <definedName name="MARCOS_EN_ALUMINIO">'[33]LISTA DE MATERIALES'!$D$188</definedName>
    <definedName name="masor" localSheetId="10" hidden="1">{"via1",#N/A,TRUE,"general";"via2",#N/A,TRUE,"general";"via3",#N/A,TRUE,"general"}</definedName>
    <definedName name="masor" localSheetId="18"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9" hidden="1">{"via1",#N/A,TRUE,"general";"via2",#N/A,TRUE,"general";"via3",#N/A,TRUE,"general"}</definedName>
    <definedName name="masor" hidden="1">{"via1",#N/A,TRUE,"general";"via2",#N/A,TRUE,"general";"via3",#N/A,TRUE,"general"}</definedName>
    <definedName name="MAT" localSheetId="6">#REF!</definedName>
    <definedName name="MAT" localSheetId="7">#REF!</definedName>
    <definedName name="MAT" localSheetId="10">#REF!</definedName>
    <definedName name="MAT" localSheetId="18">#REF!</definedName>
    <definedName name="MAT" localSheetId="19">#N/A</definedName>
    <definedName name="MAT">#REF!</definedName>
    <definedName name="MAT.">'[54]L. MAT.'!$B$6:$E$41</definedName>
    <definedName name="MAT_APU">[150]MATERIALES!$A$6:$F$137</definedName>
    <definedName name="MATER" localSheetId="10">[145]MATERIAL!$B$3:$B$580</definedName>
    <definedName name="MATER" localSheetId="18">[146]MATERIAL!$B$3:$B$580</definedName>
    <definedName name="MATER" localSheetId="19">[147]MATERIAL!$B$3:$B$580</definedName>
    <definedName name="MATER">[148]MATERIAL!$B$3:$B$580</definedName>
    <definedName name="MATERIAL" localSheetId="18">#REF!</definedName>
    <definedName name="Material">[149]PRECIOS!$F$6:$F$301</definedName>
    <definedName name="MATERIAL_FILTRANTE" localSheetId="18">#REF!</definedName>
    <definedName name="MATERIAL_FILTRANTE">#N/A</definedName>
    <definedName name="MATERIAL_SELECCIONADO__BALASTO">'[47]LISTA DE PRECIOS'!$B$8</definedName>
    <definedName name="MATERIALES" localSheetId="10">#REF!</definedName>
    <definedName name="Materiales" localSheetId="18">[174]MATERIALES!$A$14:$A$449</definedName>
    <definedName name="Materiales" localSheetId="19">[174]MATERIALES!$A$14:$A$449</definedName>
    <definedName name="MATERIALES">[148]MATERIAL!$B$2:$D$580</definedName>
    <definedName name="MATERIALES_4">NA()</definedName>
    <definedName name="materiales1">[197]Mat!$A$11:$G$569</definedName>
    <definedName name="MATERIALSELEC" localSheetId="10">[46]PRECIOS!$F$75</definedName>
    <definedName name="MATERIALSELEC">[46]PRECIOS!$F$75</definedName>
    <definedName name="MaterialTub">#N/A</definedName>
    <definedName name="matgranular" localSheetId="6">[64]lisprecios!#REF!</definedName>
    <definedName name="matgranular" localSheetId="7">[64]lisprecios!#REF!</definedName>
    <definedName name="matgranular">[64]lisprecios!#REF!</definedName>
    <definedName name="MATRIZ" localSheetId="6">#REF!</definedName>
    <definedName name="MATRIZ" localSheetId="7">#REF!</definedName>
    <definedName name="MATRIZ" localSheetId="10">#REF!</definedName>
    <definedName name="MATRIZ" localSheetId="19">#REF!</definedName>
    <definedName name="MATRIZ">#REF!</definedName>
    <definedName name="MATRIZ2" localSheetId="6">#REF!</definedName>
    <definedName name="MATRIZ2" localSheetId="7">#REF!</definedName>
    <definedName name="MATRIZ2" localSheetId="10">#REF!</definedName>
    <definedName name="MATRIZ2" localSheetId="19">#REF!</definedName>
    <definedName name="MATRIZ2">#REF!</definedName>
    <definedName name="MATRIZ3" localSheetId="6">#REF!</definedName>
    <definedName name="MATRIZ3" localSheetId="7">#REF!</definedName>
    <definedName name="MATRIZ3" localSheetId="10">#REF!</definedName>
    <definedName name="MATRIZ3" localSheetId="19">#REF!</definedName>
    <definedName name="MATRIZ3">#REF!</definedName>
    <definedName name="MATRIZ5" localSheetId="6">#REF!</definedName>
    <definedName name="MATRIZ5" localSheetId="7">#REF!</definedName>
    <definedName name="MATRIZ5" localSheetId="10">#REF!</definedName>
    <definedName name="MATRIZ5" localSheetId="19">#REF!</definedName>
    <definedName name="MATRIZ5">#REF!</definedName>
    <definedName name="MATRIZRICS" localSheetId="10">'[198]RICS NUEVA HOJA DIARIA'!$A$1:$AB$42</definedName>
    <definedName name="MATRIZRICS">'[198]RICS NUEVA HOJA DIARIA'!$A$1:$AB$42</definedName>
    <definedName name="maxcosto">[77]ctb!$D$1</definedName>
    <definedName name="MAY" localSheetId="6">#REF!</definedName>
    <definedName name="MAY" localSheetId="7">#REF!</definedName>
    <definedName name="MAY" localSheetId="10">#REF!</definedName>
    <definedName name="MAY" localSheetId="19">#REF!</definedName>
    <definedName name="MAY">#REF!</definedName>
    <definedName name="Mb" localSheetId="6">#REF!</definedName>
    <definedName name="Mb" localSheetId="7">#REF!</definedName>
    <definedName name="Mb" localSheetId="10">#REF!</definedName>
    <definedName name="Mb" localSheetId="19">#REF!</definedName>
    <definedName name="Mb">#REF!</definedName>
    <definedName name="MDC" localSheetId="6">#REF!</definedName>
    <definedName name="MDC" localSheetId="7">#REF!</definedName>
    <definedName name="MDC" localSheetId="19">#REF!</definedName>
    <definedName name="MDC">#REF!</definedName>
    <definedName name="mdd" localSheetId="10" hidden="1">{"via1",#N/A,TRUE,"general";"via2",#N/A,TRUE,"general";"via3",#N/A,TRUE,"general"}</definedName>
    <definedName name="mdd" localSheetId="18"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9" hidden="1">{"via1",#N/A,TRUE,"general";"via2",#N/A,TRUE,"general";"via3",#N/A,TRUE,"general"}</definedName>
    <definedName name="mdd" hidden="1">{"via1",#N/A,TRUE,"general";"via2",#N/A,TRUE,"general";"via3",#N/A,TRUE,"general"}</definedName>
    <definedName name="MDEO">NA()</definedName>
    <definedName name="MDEO_4">NA()</definedName>
    <definedName name="ME" localSheetId="6">#REF!</definedName>
    <definedName name="ME" localSheetId="7">#REF!</definedName>
    <definedName name="ME" localSheetId="10">#REF!</definedName>
    <definedName name="ME" localSheetId="19">#REF!</definedName>
    <definedName name="ME">#REF!</definedName>
    <definedName name="meg" localSheetId="10" hidden="1">{"TAB1",#N/A,TRUE,"GENERAL";"TAB2",#N/A,TRUE,"GENERAL";"TAB3",#N/A,TRUE,"GENERAL";"TAB4",#N/A,TRUE,"GENERAL";"TAB5",#N/A,TRUE,"GENERAL"}</definedName>
    <definedName name="meg" localSheetId="18"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9" hidden="1">{"TAB1",#N/A,TRUE,"GENERAL";"TAB2",#N/A,TRUE,"GENERAL";"TAB3",#N/A,TRUE,"GENERAL";"TAB4",#N/A,TRUE,"GENERAL";"TAB5",#N/A,TRUE,"GENERAL"}</definedName>
    <definedName name="meg" hidden="1">{"TAB1",#N/A,TRUE,"GENERAL";"TAB2",#N/A,TRUE,"GENERAL";"TAB3",#N/A,TRUE,"GENERAL";"TAB4",#N/A,TRUE,"GENERAL";"TAB5",#N/A,TRUE,"GENERAL"}</definedName>
    <definedName name="MEJORA" localSheetId="6">#REF!</definedName>
    <definedName name="MEJORA" localSheetId="7">#REF!</definedName>
    <definedName name="MEJORA" localSheetId="10">#N/A</definedName>
    <definedName name="MEJORA" localSheetId="19">#N/A</definedName>
    <definedName name="MEJORA">#REF!</definedName>
    <definedName name="mejoramientosubrasante" localSheetId="18">#REF!</definedName>
    <definedName name="mejoramientosubrasante">#N/A</definedName>
    <definedName name="MENOR">'[86]PPTO QBRA - SBN DELMEDIO'!$A$23</definedName>
    <definedName name="MES" localSheetId="10">[39]PRESUPUESTO!$C$13</definedName>
    <definedName name="MES">[39]PRESUPUESTO!$C$13</definedName>
    <definedName name="meses" localSheetId="6">#REF!</definedName>
    <definedName name="meses" localSheetId="7">#REF!</definedName>
    <definedName name="meses" localSheetId="10">#REF!</definedName>
    <definedName name="meses" localSheetId="18">#REF!</definedName>
    <definedName name="MESES" localSheetId="19">#N/A</definedName>
    <definedName name="meses">#REF!</definedName>
    <definedName name="MesIn">#N/A</definedName>
    <definedName name="met_dep" localSheetId="10">[53]Listado!$AA$2:$AA$2</definedName>
    <definedName name="met_dep" localSheetId="19">[53]Listado!$AA$2:$AA$2</definedName>
    <definedName name="met_dep">[53]Listado!$AA$2:$AA$2</definedName>
    <definedName name="METORS_CUBICOS_OFICIALES" localSheetId="6">#REF!</definedName>
    <definedName name="METORS_CUBICOS_OFICIALES" localSheetId="7">#REF!</definedName>
    <definedName name="METORS_CUBICOS_OFICIALES">#REF!</definedName>
    <definedName name="METROAGUA" localSheetId="6">#REF!</definedName>
    <definedName name="METROAGUA" localSheetId="7">#REF!</definedName>
    <definedName name="METROAGUA">#REF!</definedName>
    <definedName name="METROS_CUBICOS" localSheetId="6">#REF!</definedName>
    <definedName name="METROS_CUBICOS" localSheetId="7">#REF!</definedName>
    <definedName name="METROS_CUBICOS">#REF!</definedName>
    <definedName name="METROS_CUBICOS..." localSheetId="6">#REF!</definedName>
    <definedName name="METROS_CUBICOS..." localSheetId="7">#REF!</definedName>
    <definedName name="METROS_CUBICOS...">#REF!</definedName>
    <definedName name="METROS_CUBICOS_COMERCIALES" localSheetId="6">#REF!</definedName>
    <definedName name="METROS_CUBICOS_COMERCIALES" localSheetId="7">#REF!</definedName>
    <definedName name="METROS_CUBICOS_COMERCIALES">#REF!</definedName>
    <definedName name="METROS_CUBICOS_INDUSTRIALES" localSheetId="6">#REF!</definedName>
    <definedName name="METROS_CUBICOS_INDUSTRIALES" localSheetId="7">#REF!</definedName>
    <definedName name="METROS_CUBICOS_INDUSTRIALES">#REF!</definedName>
    <definedName name="METROS_CUBICOS_OFICIALES" localSheetId="6">#REF!</definedName>
    <definedName name="METROS_CUBICOS_OFICIALES" localSheetId="7">#REF!</definedName>
    <definedName name="METROS_CUBICOS_OFICIALES">#REF!</definedName>
    <definedName name="MEZCLADORA" localSheetId="18">#REF!</definedName>
    <definedName name="MEZCLADORA">#N/A</definedName>
    <definedName name="mfgjrdt" localSheetId="10"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9"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18"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9" hidden="1">{"via1",#N/A,TRUE,"general";"via2",#N/A,TRUE,"general";"via3",#N/A,TRUE,"general"}</definedName>
    <definedName name="mghm" hidden="1">{"via1",#N/A,TRUE,"general";"via2",#N/A,TRUE,"general";"via3",#N/A,TRUE,"general"}</definedName>
    <definedName name="MI" localSheetId="6">#REF!,#REF!,#REF!,#REF!,#REF!,#REF!,#REF!</definedName>
    <definedName name="MI" localSheetId="7">#REF!,#REF!,#REF!,#REF!,#REF!,#REF!,#REF!</definedName>
    <definedName name="MI" localSheetId="10">#REF!,#REF!,#REF!,#REF!,#REF!,#REF!,#REF!</definedName>
    <definedName name="MI" localSheetId="19">#REF!,#REF!,#REF!,#REF!,#REF!,#REF!,#REF!</definedName>
    <definedName name="MI">#REF!,#REF!,#REF!,#REF!,#REF!,#REF!,#REF!</definedName>
    <definedName name="Minimo">#N/A</definedName>
    <definedName name="Mínimo" localSheetId="6">#REF!</definedName>
    <definedName name="Mínimo" localSheetId="7">#REF!</definedName>
    <definedName name="Mínimo" localSheetId="10">#REF!</definedName>
    <definedName name="Mínimo" localSheetId="19">#REF!</definedName>
    <definedName name="Mínimo">#REF!</definedName>
    <definedName name="mjmj" localSheetId="10" hidden="1">{"via1",#N/A,TRUE,"general";"via2",#N/A,TRUE,"general";"via3",#N/A,TRUE,"general"}</definedName>
    <definedName name="mjmj" localSheetId="18"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9"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18"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9"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18"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9" hidden="1">{"via1",#N/A,TRUE,"general";"via2",#N/A,TRUE,"general";"via3",#N/A,TRUE,"general"}</definedName>
    <definedName name="mjnhgkio" hidden="1">{"via1",#N/A,TRUE,"general";"via2",#N/A,TRUE,"general";"via3",#N/A,TRUE,"general"}</definedName>
    <definedName name="ML" localSheetId="6">#REF!,#REF!,#REF!,#REF!,#REF!,#REF!,#REF!</definedName>
    <definedName name="ML" localSheetId="7">#REF!,#REF!,#REF!,#REF!,#REF!,#REF!,#REF!</definedName>
    <definedName name="ML" localSheetId="10">#REF!,#REF!,#REF!,#REF!,#REF!,#REF!,#REF!</definedName>
    <definedName name="ML" localSheetId="19">#REF!,#REF!,#REF!,#REF!,#REF!,#REF!,#REF!</definedName>
    <definedName name="ML">#REF!,#REF!,#REF!,#REF!,#REF!,#REF!,#REF!</definedName>
    <definedName name="mmjmjh" localSheetId="10"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9"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18"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9"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18"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9"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9"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18"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9"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18"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9" hidden="1">{"via1",#N/A,TRUE,"general";"via2",#N/A,TRUE,"general";"via3",#N/A,TRUE,"general"}</definedName>
    <definedName name="MN" hidden="1">{"via1",#N/A,TRUE,"general";"via2",#N/A,TRUE,"general";"via3",#N/A,TRUE,"general"}</definedName>
    <definedName name="MO" localSheetId="6">'[85]CIRCUITOS CODENSA'!#REF!</definedName>
    <definedName name="MO" localSheetId="7">'[85]CIRCUITOS CODENSA'!#REF!</definedName>
    <definedName name="MO" localSheetId="10">'[85]CIRCUITOS CODENSA'!#REF!</definedName>
    <definedName name="MO" localSheetId="18">[174]MATERIALES!$A$10:$A$12</definedName>
    <definedName name="MO" localSheetId="19">[174]MATERIALES!$A$10:$A$12</definedName>
    <definedName name="MO">'[85]CIRCUITOS CODENSA'!#REF!</definedName>
    <definedName name="MOBRA">'[86]MEMORIA DE CALCULOS'!$A$5:$A$1000</definedName>
    <definedName name="MOBRAS">'[86]MEMORIA DE CALCULOS'!$A$4:$D$1000</definedName>
    <definedName name="Modalidad">[119]Validaciones!$M$3:$M$4</definedName>
    <definedName name="MODIF">[77]dts!$B$20</definedName>
    <definedName name="MONGUI" localSheetId="6">#REF!</definedName>
    <definedName name="MONGUI" localSheetId="7">#REF!</definedName>
    <definedName name="MONGUI" localSheetId="19">#REF!</definedName>
    <definedName name="MONGUI">#REF!</definedName>
    <definedName name="MOR1_4" localSheetId="18">#REF!</definedName>
    <definedName name="MOR1_4">#N/A</definedName>
    <definedName name="MORTE12" localSheetId="18">#REF!</definedName>
    <definedName name="MORTE12">#N/A</definedName>
    <definedName name="MORTE12IMP" localSheetId="6">#REF!</definedName>
    <definedName name="MORTE12IMP" localSheetId="7">#REF!</definedName>
    <definedName name="MORTE12IMP">#REF!</definedName>
    <definedName name="MORTE13" localSheetId="6">#REF!</definedName>
    <definedName name="MORTE13" localSheetId="7">#REF!</definedName>
    <definedName name="MORTE13">#REF!</definedName>
    <definedName name="MORTE13IMP" localSheetId="6">#REF!</definedName>
    <definedName name="MORTE13IMP" localSheetId="7">#REF!</definedName>
    <definedName name="MORTE13IMP">#REF!</definedName>
    <definedName name="MORTE14" localSheetId="18">#REF!</definedName>
    <definedName name="MORTE14">#N/A</definedName>
    <definedName name="morte15" localSheetId="18">#REF!</definedName>
    <definedName name="morte15">#N/A</definedName>
    <definedName name="MORTE16" localSheetId="18">#REF!</definedName>
    <definedName name="MORTE16">#N/A</definedName>
    <definedName name="MORTER_IMPERMEABILIZANTE1_3" localSheetId="6">[93]BASICOS!#REF!</definedName>
    <definedName name="MORTER_IMPERMEABILIZANTE1_3" localSheetId="7">[93]BASICOS!#REF!</definedName>
    <definedName name="MORTER_IMPERMEABILIZANTE1_3" localSheetId="10">[93]BASICOS!#REF!</definedName>
    <definedName name="MORTER_IMPERMEABILIZANTE1_3" localSheetId="19">[93]BASICOS!#REF!</definedName>
    <definedName name="MORTER_IMPERMEABILIZANTE1_3">[93]BASICOS!#REF!</definedName>
    <definedName name="MORTER_JUNTAS_BORDILLO_PREFABRICADO" localSheetId="6">[93]BASICOS!#REF!</definedName>
    <definedName name="MORTER_JUNTAS_BORDILLO_PREFABRICADO" localSheetId="7">[93]BASICOS!#REF!</definedName>
    <definedName name="MORTER_JUNTAS_BORDILLO_PREFABRICADO" localSheetId="10">[93]BASICOS!#REF!</definedName>
    <definedName name="MORTER_JUNTAS_BORDILLO_PREFABRICADO" localSheetId="19">[93]BASICOS!#REF!</definedName>
    <definedName name="MORTER_JUNTAS_BORDILLO_PREFABRICADO">[93]BASICOS!#REF!</definedName>
    <definedName name="MORTER1_1" localSheetId="6">[93]BASICOS!#REF!</definedName>
    <definedName name="MORTER1_1" localSheetId="7">[93]BASICOS!#REF!</definedName>
    <definedName name="MORTER1_1" localSheetId="10">[93]BASICOS!#REF!</definedName>
    <definedName name="MORTER1_1" localSheetId="19">[93]BASICOS!#REF!</definedName>
    <definedName name="MORTER1_1">[93]BASICOS!#REF!</definedName>
    <definedName name="MORTER1_2" localSheetId="6">[93]BASICOS!#REF!</definedName>
    <definedName name="MORTER1_2" localSheetId="7">[93]BASICOS!#REF!</definedName>
    <definedName name="MORTER1_2" localSheetId="10">[93]BASICOS!#REF!</definedName>
    <definedName name="MORTER1_2" localSheetId="19">[93]BASICOS!#REF!</definedName>
    <definedName name="MORTER1_2">[93]BASICOS!#REF!</definedName>
    <definedName name="MORTER1_3" localSheetId="6">[93]BASICOS!#REF!</definedName>
    <definedName name="MORTER1_3" localSheetId="7">[93]BASICOS!#REF!</definedName>
    <definedName name="MORTER1_3">[93]BASICOS!#REF!</definedName>
    <definedName name="MORTER1_4" localSheetId="6">[93]BASICOS!#REF!</definedName>
    <definedName name="MORTER1_4" localSheetId="7">[93]BASICOS!#REF!</definedName>
    <definedName name="MORTER1_4">[93]BASICOS!#REF!</definedName>
    <definedName name="mortero" localSheetId="18">#REF!</definedName>
    <definedName name="mortero">#N/A</definedName>
    <definedName name="MORTERO_1_5">'[101]LISTA DE PRECIOS'!$C$48</definedName>
    <definedName name="MORTERO_DE_PEGA_JUNTAS_BORDILLO_PREFABRICADO" localSheetId="6">[93]BASICOS!#REF!</definedName>
    <definedName name="MORTERO_DE_PEGA_JUNTAS_BORDILLO_PREFABRICADO" localSheetId="7">[93]BASICOS!#REF!</definedName>
    <definedName name="MORTERO_DE_PEGA_JUNTAS_BORDILLO_PREFABRICADO" localSheetId="19">[93]BASICOS!#REF!</definedName>
    <definedName name="MORTERO_DE_PEGA_JUNTAS_BORDILLO_PREFABRICADO">[93]BASICOS!#REF!</definedName>
    <definedName name="mortero14" localSheetId="18">[129]unitario!$G$1283</definedName>
    <definedName name="mortero14">[121]unitario!$G$1283</definedName>
    <definedName name="MOTO" localSheetId="6">#REF!</definedName>
    <definedName name="MOTO" localSheetId="7">#REF!</definedName>
    <definedName name="MOTO" localSheetId="19">#REF!</definedName>
    <definedName name="MOTO">#REF!</definedName>
    <definedName name="motobomba" localSheetId="6">'[64]PRESTACIONES SOCIALES'!#REF!</definedName>
    <definedName name="motobomba" localSheetId="7">'[64]PRESTACIONES SOCIALES'!#REF!</definedName>
    <definedName name="motobomba" localSheetId="10">'[64]PRESTACIONES SOCIALES'!#REF!</definedName>
    <definedName name="motobomba" localSheetId="19">'[64]PRESTACIONES SOCIALES'!#REF!</definedName>
    <definedName name="motobomba">'[64]PRESTACIONES SOCIALES'!#REF!</definedName>
    <definedName name="motosierra" localSheetId="6">[110]Mater!#REF!</definedName>
    <definedName name="motosierra" localSheetId="7">[110]Mater!#REF!</definedName>
    <definedName name="motosierra" localSheetId="19">[110]Mater!#REF!</definedName>
    <definedName name="motosierra">[110]Mater!#REF!</definedName>
    <definedName name="MRO">[54]CYM!$B$108:$G$110</definedName>
    <definedName name="MU" localSheetId="6">'[85]CIRCUITOS CODENSA'!#REF!</definedName>
    <definedName name="MU" localSheetId="7">'[85]CIRCUITOS CODENSA'!#REF!</definedName>
    <definedName name="MU" localSheetId="10">'[85]CIRCUITOS CODENSA'!#REF!</definedName>
    <definedName name="MU" localSheetId="19">'[85]CIRCUITOS CODENSA'!#REF!</definedName>
    <definedName name="MU">'[85]CIRCUITOS CODENSA'!#REF!</definedName>
    <definedName name="municipios1" localSheetId="10">[170]Hoja1!$B$2:$B$1120</definedName>
    <definedName name="municipios1" localSheetId="19">[170]Hoja1!$B$2:$B$1120</definedName>
    <definedName name="municipios1">[170]Hoja1!$B$2:$B$1120</definedName>
    <definedName name="muro" localSheetId="18">#REF!</definedName>
    <definedName name="muro">#N/A</definedName>
    <definedName name="murocontencion" localSheetId="18">#REF!</definedName>
    <definedName name="murocontencion">#N/A</definedName>
    <definedName name="MZ" localSheetId="6">'[85]CIRCUITOS CODENSA'!#REF!</definedName>
    <definedName name="MZ" localSheetId="7">'[85]CIRCUITOS CODENSA'!#REF!</definedName>
    <definedName name="MZ" localSheetId="10">'[85]CIRCUITOS CODENSA'!#REF!</definedName>
    <definedName name="MZ" localSheetId="19">'[85]CIRCUITOS CODENSA'!#REF!</definedName>
    <definedName name="MZ">'[85]CIRCUITOS CODENSA'!#REF!</definedName>
    <definedName name="N" localSheetId="6">'3,1'!SI(ESERROR('3,1'!NA),"",'3,1'!NA)</definedName>
    <definedName name="N" localSheetId="7">'3,2'!SI(ESERROR('3,2'!NA),"",'3,2'!NA)</definedName>
    <definedName name="N" localSheetId="10">IF(ISERROR('AIU '!NA),"",'AIU '!NA)</definedName>
    <definedName name="N" localSheetId="13">[0]!SI(ESERROR([0]!NA),"",[0]!NA)</definedName>
    <definedName name="N" localSheetId="15">[0]!SI(ESERROR([0]!NA),"",[0]!NA)</definedName>
    <definedName name="n" localSheetId="18" hidden="1">{"via1",#N/A,TRUE,"general";"via2",#N/A,TRUE,"general";"via3",#N/A,TRUE,"general"}</definedName>
    <definedName name="N" localSheetId="16">SI(ESERROR(NA),"",NA)</definedName>
    <definedName name="N" localSheetId="17">SI(ESERROR(NA),"",NA)</definedName>
    <definedName name="n" localSheetId="19" hidden="1">{"via1",#N/A,TRUE,"general";"via2",#N/A,TRUE,"general";"via3",#N/A,TRUE,"general"}</definedName>
    <definedName name="N">SI(ESERROR(NA),"",NA)</definedName>
    <definedName name="NA" localSheetId="6">#REF!</definedName>
    <definedName name="NA" localSheetId="7">#REF!</definedName>
    <definedName name="NA" localSheetId="10">#REF!</definedName>
    <definedName name="NA" localSheetId="19">#REF!</definedName>
    <definedName name="NA">#REF!</definedName>
    <definedName name="nana" localSheetId="6">#REF!</definedName>
    <definedName name="nana" localSheetId="7">#REF!</definedName>
    <definedName name="nana">#REF!</definedName>
    <definedName name="Nb" localSheetId="6">#REF!</definedName>
    <definedName name="Nb" localSheetId="7">#REF!</definedName>
    <definedName name="Nb" localSheetId="10">#REF!</definedName>
    <definedName name="Nb" localSheetId="19">#REF!</definedName>
    <definedName name="Nb">#REF!</definedName>
    <definedName name="nbvnv" localSheetId="10" hidden="1">{"via1",#N/A,TRUE,"general";"via2",#N/A,TRUE,"general";"via3",#N/A,TRUE,"general"}</definedName>
    <definedName name="nbvnv" localSheetId="18"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9" hidden="1">{"via1",#N/A,TRUE,"general";"via2",#N/A,TRUE,"general";"via3",#N/A,TRUE,"general"}</definedName>
    <definedName name="nbvnv" hidden="1">{"via1",#N/A,TRUE,"general";"via2",#N/A,TRUE,"general";"via3",#N/A,TRUE,"general"}</definedName>
    <definedName name="Nc" localSheetId="6">#REF!</definedName>
    <definedName name="Nc" localSheetId="7">#REF!</definedName>
    <definedName name="Nc" localSheetId="10">#REF!</definedName>
    <definedName name="Nc" localSheetId="19">#REF!</definedName>
    <definedName name="Nc">#REF!</definedName>
    <definedName name="Nd" localSheetId="6">#REF!</definedName>
    <definedName name="Nd" localSheetId="7">#REF!</definedName>
    <definedName name="Nd" localSheetId="10">#REF!</definedName>
    <definedName name="Nd" localSheetId="19">#REF!</definedName>
    <definedName name="Nd">#REF!</definedName>
    <definedName name="NDHS" localSheetId="10" hidden="1">{"TAB1",#N/A,TRUE,"GENERAL";"TAB2",#N/A,TRUE,"GENERAL";"TAB3",#N/A,TRUE,"GENERAL";"TAB4",#N/A,TRUE,"GENERAL";"TAB5",#N/A,TRUE,"GENERAL"}</definedName>
    <definedName name="NDHS" localSheetId="18"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9" hidden="1">{"TAB1",#N/A,TRUE,"GENERAL";"TAB2",#N/A,TRUE,"GENERAL";"TAB3",#N/A,TRUE,"GENERAL";"TAB4",#N/A,TRUE,"GENERAL";"TAB5",#N/A,TRUE,"GENERAL"}</definedName>
    <definedName name="NDHS" hidden="1">{"TAB1",#N/A,TRUE,"GENERAL";"TAB2",#N/A,TRUE,"GENERAL";"TAB3",#N/A,TRUE,"GENERAL";"TAB4",#N/A,TRUE,"GENERAL";"TAB5",#N/A,TRUE,"GENERAL"}</definedName>
    <definedName name="Ne" localSheetId="6">#REF!</definedName>
    <definedName name="Ne" localSheetId="7">#REF!</definedName>
    <definedName name="Ne" localSheetId="10">#REF!</definedName>
    <definedName name="Ne" localSheetId="19">#REF!</definedName>
    <definedName name="Ne">#REF!</definedName>
    <definedName name="NEOLAI" localSheetId="18">#REF!</definedName>
    <definedName name="NEOLAI">#N/A</definedName>
    <definedName name="nf" localSheetId="10" hidden="1">{"TAB1",#N/A,TRUE,"GENERAL";"TAB2",#N/A,TRUE,"GENERAL";"TAB3",#N/A,TRUE,"GENERAL";"TAB4",#N/A,TRUE,"GENERAL";"TAB5",#N/A,TRUE,"GENERAL"}</definedName>
    <definedName name="nf" localSheetId="18"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9"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18"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9"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18"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9"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18"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9"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18"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9"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18"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9"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9"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18"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9" hidden="1">{"via1",#N/A,TRUE,"general";"via2",#N/A,TRUE,"general";"via3",#N/A,TRUE,"general"}</definedName>
    <definedName name="nhndr" hidden="1">{"via1",#N/A,TRUE,"general";"via2",#N/A,TRUE,"general";"via3",#N/A,TRUE,"general"}</definedName>
    <definedName name="ninguno" localSheetId="6">#REF!</definedName>
    <definedName name="ninguno" localSheetId="7">#REF!</definedName>
    <definedName name="ninguno" localSheetId="10">#REF!</definedName>
    <definedName name="ninguno" localSheetId="19">#REF!</definedName>
    <definedName name="ninguno">#REF!</definedName>
    <definedName name="NIPLE_DE_1_2__ROSCADO_DE_HG_x_L__3_PULGADAS" localSheetId="18">#REF!</definedName>
    <definedName name="NIPLE_DE_1_2__ROSCADO_DE_HG_x_L__3_PULGADAS">#N/A</definedName>
    <definedName name="NIPLE_DE_3__B_x_EL_L__0.25_MTS" localSheetId="18">#REF!</definedName>
    <definedName name="NIPLE_DE_3__B_x_EL_L__0.25_MTS">#N/A</definedName>
    <definedName name="NIPLE_DE_4__B_x_EL_L__0.25_MTS" localSheetId="18">#REF!</definedName>
    <definedName name="NIPLE_DE_4__B_x_EL_L__0.25_MTS">#N/A</definedName>
    <definedName name="NIPLE_EN_ACERO_DE_16__DE__L__3_0m">'[47]LISTA DE PRECIOS'!$B$36</definedName>
    <definedName name="NIPLE_L__0.25" localSheetId="18">#REF!</definedName>
    <definedName name="NIPLE_L__0.25">#N/A</definedName>
    <definedName name="nm" localSheetId="6">#REF!</definedName>
    <definedName name="nm" localSheetId="7">#REF!</definedName>
    <definedName name="nm">#REF!</definedName>
    <definedName name="nmmmm" localSheetId="10" hidden="1">{"via1",#N/A,TRUE,"general";"via2",#N/A,TRUE,"general";"via3",#N/A,TRUE,"general"}</definedName>
    <definedName name="nmmmm" localSheetId="18"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9"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18"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9"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9"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18"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9"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18"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9"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18"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9"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9"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9"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18"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9" hidden="1">{"via1",#N/A,TRUE,"general";"via2",#N/A,TRUE,"general";"via3",#N/A,TRUE,"general"}</definedName>
    <definedName name="nnnnnh" hidden="1">{"via1",#N/A,TRUE,"general";"via2",#N/A,TRUE,"general";"via3",#N/A,TRUE,"general"}</definedName>
    <definedName name="NO" localSheetId="10">[3]!ERR</definedName>
    <definedName name="NO">[3]!ERR</definedName>
    <definedName name="No." localSheetId="6">#REF!</definedName>
    <definedName name="No." localSheetId="7">#REF!</definedName>
    <definedName name="No.">#REF!</definedName>
    <definedName name="NoFacturable" localSheetId="6">#REF!</definedName>
    <definedName name="NoFacturable" localSheetId="7">#REF!</definedName>
    <definedName name="NoFacturable" localSheetId="10">#REF!</definedName>
    <definedName name="NoFacturable" localSheetId="19">#REF!</definedName>
    <definedName name="NoFacturable">#REF!</definedName>
    <definedName name="NOMB5" localSheetId="6">#REF!</definedName>
    <definedName name="NOMB5" localSheetId="7">#REF!</definedName>
    <definedName name="NOMB5">#REF!</definedName>
    <definedName name="NOMBRE" localSheetId="6">#REF!</definedName>
    <definedName name="NOMBRE" localSheetId="7">#REF!</definedName>
    <definedName name="NOMBRE" localSheetId="10">#REF!</definedName>
    <definedName name="NOMBRE" localSheetId="19">#N/A</definedName>
    <definedName name="NOMBRE">#REF!</definedName>
    <definedName name="NOMBRE_3">[150]Hoja1!$B$128</definedName>
    <definedName name="Norte">#N/A</definedName>
    <definedName name="NOTARIA" localSheetId="6">#REF!</definedName>
    <definedName name="NOTARIA" localSheetId="7">#REF!</definedName>
    <definedName name="NOTARIA">#REF!</definedName>
    <definedName name="NOV" localSheetId="6">#REF!</definedName>
    <definedName name="NOV" localSheetId="7">#REF!</definedName>
    <definedName name="NOV" localSheetId="10">#REF!</definedName>
    <definedName name="NOV" localSheetId="19">#REF!</definedName>
    <definedName name="NOV">#REF!</definedName>
    <definedName name="NSEM">[77]dts!$B$16</definedName>
    <definedName name="NUEVO">#N/A</definedName>
    <definedName name="NUNI" localSheetId="6">#REF!</definedName>
    <definedName name="NUNI" localSheetId="7">#REF!</definedName>
    <definedName name="NUNI" localSheetId="10">#REF!</definedName>
    <definedName name="NUNI" localSheetId="19">#REF!</definedName>
    <definedName name="NUNI">#REF!</definedName>
    <definedName name="NVOCD">[91]INSUMOS!$P$6</definedName>
    <definedName name="nxn" localSheetId="10" hidden="1">{"via1",#N/A,TRUE,"general";"via2",#N/A,TRUE,"general";"via3",#N/A,TRUE,"general"}</definedName>
    <definedName name="nxn" localSheetId="18"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9"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localSheetId="18"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9" hidden="1">{"via1",#N/A,TRUE,"general";"via2",#N/A,TRUE,"general";"via3",#N/A,TRUE,"general"}</definedName>
    <definedName name="ñpñpñ" hidden="1">{"via1",#N/A,TRUE,"general";"via2",#N/A,TRUE,"general";"via3",#N/A,TRUE,"general"}</definedName>
    <definedName name="O">'[92]PRESUPUESTO IE'!$I$6</definedName>
    <definedName name="º1">#N/A</definedName>
    <definedName name="O1001A">'[54]PMT 1,11 y 2,11'!$J$39</definedName>
    <definedName name="O101A">'[54]1.1'!$J$38</definedName>
    <definedName name="O1101A">'[54]PAGA-3,1,1'!$J$39</definedName>
    <definedName name="O201A">'[54]2.1'!$J$38</definedName>
    <definedName name="O202A">'[54]2.2'!$J$38</definedName>
    <definedName name="O301A">'[54]3.1'!$J$38</definedName>
    <definedName name="O302A">'[54]3.2'!$J$38</definedName>
    <definedName name="O303P">'[54]3.3.2 (P)'!$J$38</definedName>
    <definedName name="O303S">'[54]3.3.1 (S)'!$J$38</definedName>
    <definedName name="O304P">'[54]3.4.2 (P)'!$J$40</definedName>
    <definedName name="O304S">'[54]3.4.1 (S)'!$J$40</definedName>
    <definedName name="O401P">'[54]4.1.2 (P)'!$J$39</definedName>
    <definedName name="O401S">'[54]4.1.1 (S)'!$J$39</definedName>
    <definedName name="O501P">'[54]5.1.2 (P)'!$J$40</definedName>
    <definedName name="O501S">'[54]5.1.1 (S)'!$J$40</definedName>
    <definedName name="O601P">'[54]6.1.2 (P)'!$J$46</definedName>
    <definedName name="O601S">'[54]6.1.1 (S)'!$J$46</definedName>
    <definedName name="O602P">'[54]6.2.2 (P)'!$J$40</definedName>
    <definedName name="O602S">'[54]6.2.1 (S)'!$J$40</definedName>
    <definedName name="O603P">'[54]6.3.2 (P)'!$J$39</definedName>
    <definedName name="O603S">'[54]6.3.1 (S)'!$J$39</definedName>
    <definedName name="O604P" localSheetId="6">#REF!</definedName>
    <definedName name="O604P" localSheetId="7">#REF!</definedName>
    <definedName name="O604P" localSheetId="10">#REF!</definedName>
    <definedName name="O604P" localSheetId="19">#REF!</definedName>
    <definedName name="O604P">#REF!</definedName>
    <definedName name="O604S">'[54]6.4.1 (S)'!$J$39</definedName>
    <definedName name="O701P">'[54]7.1.2 (P)'!$J$38</definedName>
    <definedName name="O701S">'[54]7.1.1 (S)'!$J$38</definedName>
    <definedName name="O702A">'[54]7.2'!$J$43</definedName>
    <definedName name="O703P">'[54]7.3.2 (P)'!$J$43</definedName>
    <definedName name="O703S">'[54]7.3.1 (S)'!$J$43</definedName>
    <definedName name="O704P">'[54]7.4.2 (P)'!$J$43</definedName>
    <definedName name="O704S">'[54]7.4.1 (S)'!$J$43</definedName>
    <definedName name="O801A">'[54]8.1'!$J$43</definedName>
    <definedName name="O802P">'[54]8.2.2 (P)'!$J$39</definedName>
    <definedName name="O802S">'[54]8.2.1 (S)'!$J$39</definedName>
    <definedName name="o9o9" localSheetId="10" hidden="1">{"via1",#N/A,TRUE,"general";"via2",#N/A,TRUE,"general";"via3",#N/A,TRUE,"general"}</definedName>
    <definedName name="o9o9" localSheetId="18"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9" hidden="1">{"via1",#N/A,TRUE,"general";"via2",#N/A,TRUE,"general";"via3",#N/A,TRUE,"general"}</definedName>
    <definedName name="o9o9" hidden="1">{"via1",#N/A,TRUE,"general";"via2",#N/A,TRUE,"general";"via3",#N/A,TRUE,"general"}</definedName>
    <definedName name="OBJ" localSheetId="10">[39]PRESUPUESTO!$C$10</definedName>
    <definedName name="OBJ">[39]PRESUPUESTO!$C$10</definedName>
    <definedName name="OBJETO">[77]dts!$B$2</definedName>
    <definedName name="Obra" localSheetId="10">#REF!</definedName>
    <definedName name="Obra" localSheetId="18">#REF!</definedName>
    <definedName name="Obra" localSheetId="19">#N/A</definedName>
    <definedName name="Obra">[122]Datos!$B$1</definedName>
    <definedName name="OBRERO">'[33]MANO DE OBRA'!$D$6</definedName>
    <definedName name="OBSERV" localSheetId="6">#REF!</definedName>
    <definedName name="OBSERV" localSheetId="7">#REF!</definedName>
    <definedName name="OBSERV" localSheetId="10">#REF!</definedName>
    <definedName name="OBSERV" localSheetId="19">#REF!</definedName>
    <definedName name="OBSERV">#REF!</definedName>
    <definedName name="OCT" localSheetId="6">#REF!</definedName>
    <definedName name="OCT" localSheetId="7">#REF!</definedName>
    <definedName name="OCT" localSheetId="10">#REF!</definedName>
    <definedName name="OCT" localSheetId="19">#REF!</definedName>
    <definedName name="OCT">#REF!</definedName>
    <definedName name="OF">#N/A</definedName>
    <definedName name="OFI" localSheetId="6">#REF!</definedName>
    <definedName name="OFI" localSheetId="7">#REF!</definedName>
    <definedName name="OFI" localSheetId="19">#REF!</definedName>
    <definedName name="OFI">#REF!</definedName>
    <definedName name="OFICIAL" localSheetId="18">[89]PRECIOS!$B$17</definedName>
    <definedName name="OFICIAL">[90]PRECIOS!$B$17</definedName>
    <definedName name="OficialHR">[91]F.Prestacional!$G$11</definedName>
    <definedName name="Oficina" localSheetId="6">#REF!</definedName>
    <definedName name="Oficina" localSheetId="7">#REF!</definedName>
    <definedName name="Oficina" localSheetId="10">#REF!</definedName>
    <definedName name="Oficina" localSheetId="19">#REF!</definedName>
    <definedName name="Oficina">#REF!</definedName>
    <definedName name="oiret" localSheetId="10"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9"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9"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18"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9" hidden="1">{"via1",#N/A,TRUE,"general";"via2",#N/A,TRUE,"general";"via3",#N/A,TRUE,"general"}</definedName>
    <definedName name="OIUOIU" hidden="1">{"via1",#N/A,TRUE,"general";"via2",#N/A,TRUE,"general";"via3",#N/A,TRUE,"general"}</definedName>
    <definedName name="OLG" localSheetId="6">#REF!</definedName>
    <definedName name="OLG" localSheetId="7">#REF!</definedName>
    <definedName name="OLG">#REF!</definedName>
    <definedName name="olga" localSheetId="6">#REF!</definedName>
    <definedName name="olga" localSheetId="7">#REF!</definedName>
    <definedName name="olga">#REF!</definedName>
    <definedName name="OMAR" localSheetId="6">#REF!</definedName>
    <definedName name="OMAR" localSheetId="7">#REF!</definedName>
    <definedName name="OMAR">#REF!</definedName>
    <definedName name="OO" localSheetId="6">#REF!</definedName>
    <definedName name="OO" localSheetId="7">#REF!</definedName>
    <definedName name="OO" localSheetId="10">#REF!</definedName>
    <definedName name="OO" localSheetId="19">#REF!</definedName>
    <definedName name="OO">#REF!</definedName>
    <definedName name="ooo" localSheetId="10" hidden="1">{"via1",#N/A,TRUE,"general";"via2",#N/A,TRUE,"general";"via3",#N/A,TRUE,"general"}</definedName>
    <definedName name="ooo" localSheetId="18"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9"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9"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18"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9" hidden="1">{"via1",#N/A,TRUE,"general";"via2",#N/A,TRUE,"general";"via3",#N/A,TRUE,"general"}</definedName>
    <definedName name="oooos" hidden="1">{"via1",#N/A,TRUE,"general";"via2",#N/A,TRUE,"general";"via3",#N/A,TRUE,"general"}</definedName>
    <definedName name="op">[199]Planilla!$D$60</definedName>
    <definedName name="opciones1">[200]Hoja2!$I$8:$I$9</definedName>
    <definedName name="OPERADOR_DE_CORTADORA_DE_PAVIMENTO">'[47]LISTA DE PRECIOS'!$B$70</definedName>
    <definedName name="OrigenConsultoria" localSheetId="6">#REF!</definedName>
    <definedName name="OrigenConsultoria" localSheetId="7">#REF!</definedName>
    <definedName name="OrigenConsultoria" localSheetId="10">#REF!</definedName>
    <definedName name="OrigenConsultoria" localSheetId="19">#REF!</definedName>
    <definedName name="OrigenConsultoria">#REF!</definedName>
    <definedName name="OrigenObra" localSheetId="6">#REF!</definedName>
    <definedName name="OrigenObra" localSheetId="7">#REF!</definedName>
    <definedName name="OrigenObra" localSheetId="10">#REF!</definedName>
    <definedName name="OrigenObra" localSheetId="19">#REF!</definedName>
    <definedName name="OrigenObra">#REF!</definedName>
    <definedName name="ORINALES">'[33]LISTA DE MATERIALES'!$D$190</definedName>
    <definedName name="ORO" localSheetId="6">#REF!</definedName>
    <definedName name="ORO" localSheetId="7">#REF!</definedName>
    <definedName name="ORO" localSheetId="10">#REF!</definedName>
    <definedName name="ORO" localSheetId="19">#REF!</definedName>
    <definedName name="ORO">#REF!</definedName>
    <definedName name="otros" localSheetId="10">[201]otros!$A$6:$A$1235</definedName>
    <definedName name="otros">[201]otros!$A$6:$A$1235</definedName>
    <definedName name="OVER" localSheetId="6">#REF!</definedName>
    <definedName name="OVER" localSheetId="7">#REF!</definedName>
    <definedName name="OVER" localSheetId="10">#REF!</definedName>
    <definedName name="OVER" localSheetId="19">#REF!</definedName>
    <definedName name="OVER">#REF!</definedName>
    <definedName name="P" localSheetId="6">[45]!absc</definedName>
    <definedName name="P" localSheetId="7">[45]!absc</definedName>
    <definedName name="P" localSheetId="10">[45]!absc</definedName>
    <definedName name="P" localSheetId="13">[45]!absc</definedName>
    <definedName name="P" localSheetId="15">[45]!absc</definedName>
    <definedName name="P" localSheetId="19">#N/A</definedName>
    <definedName name="P">[45]!absc</definedName>
    <definedName name="p0p0" localSheetId="10" hidden="1">{"via1",#N/A,TRUE,"general";"via2",#N/A,TRUE,"general";"via3",#N/A,TRUE,"general"}</definedName>
    <definedName name="p0p0" localSheetId="18"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9" hidden="1">{"via1",#N/A,TRUE,"general";"via2",#N/A,TRUE,"general";"via3",#N/A,TRUE,"general"}</definedName>
    <definedName name="p0p0" hidden="1">{"via1",#N/A,TRUE,"general";"via2",#N/A,TRUE,"general";"via3",#N/A,TRUE,"general"}</definedName>
    <definedName name="PA" localSheetId="6">[131]PRESUPUESTO!#REF!</definedName>
    <definedName name="PA" localSheetId="7">[131]PRESUPUESTO!#REF!</definedName>
    <definedName name="PA" localSheetId="10">[130]PRESUPUESTO!#REF!</definedName>
    <definedName name="Pa" localSheetId="19">#REF!</definedName>
    <definedName name="PA">[131]PRESUPUESTO!#REF!</definedName>
    <definedName name="palmira" localSheetId="6">#REF!</definedName>
    <definedName name="palmira" localSheetId="7">#REF!</definedName>
    <definedName name="palmira">#REF!</definedName>
    <definedName name="pañet" localSheetId="18">#REF!</definedName>
    <definedName name="pañet">#N/A</definedName>
    <definedName name="PARAMETROS" localSheetId="6">#REF!</definedName>
    <definedName name="PARAMETROS" localSheetId="7">#REF!</definedName>
    <definedName name="PARAMETROS">#REF!</definedName>
    <definedName name="Parentesco">[119]Validaciones!$AC$3:$AC$13</definedName>
    <definedName name="PART_PROD_USUARIO" localSheetId="6">#REF!</definedName>
    <definedName name="PART_PROD_USUARIO" localSheetId="7">#REF!</definedName>
    <definedName name="PART_PROD_USUARIO">#REF!</definedName>
    <definedName name="PASADOR__METALICO">'[33]LISTA DE MATERIALES'!$D$191</definedName>
    <definedName name="pasamanos" localSheetId="6">#REF!</definedName>
    <definedName name="pasamanos" localSheetId="7">#REF!</definedName>
    <definedName name="pasamanos" localSheetId="10">#REF!</definedName>
    <definedName name="pasamanos" localSheetId="19">#REF!</definedName>
    <definedName name="pasamanos">#REF!</definedName>
    <definedName name="pasamuro" localSheetId="6">[64]lisprecios!#REF!</definedName>
    <definedName name="pasamuro" localSheetId="7">[64]lisprecios!#REF!</definedName>
    <definedName name="pasamuro" localSheetId="10">[64]lisprecios!#REF!</definedName>
    <definedName name="pasamuro" localSheetId="19">[64]lisprecios!#REF!</definedName>
    <definedName name="pasamuro">[64]lisprecios!#REF!</definedName>
    <definedName name="PASAMURO_B_x_EL_L_0.25_Z_0.125_M" localSheetId="18">#REF!</definedName>
    <definedName name="PASAMURO_B_x_EL_L_0.25_Z_0.125_M">#N/A</definedName>
    <definedName name="patentesco" localSheetId="6">[119]Validaciones!#REF!</definedName>
    <definedName name="patentesco" localSheetId="7">[119]Validaciones!#REF!</definedName>
    <definedName name="patentesco">[119]Validaciones!#REF!</definedName>
    <definedName name="pavimento" localSheetId="6">#REF!</definedName>
    <definedName name="pavimento" localSheetId="7">#REF!</definedName>
    <definedName name="pavimento" localSheetId="19">#REF!</definedName>
    <definedName name="pavimento">#REF!</definedName>
    <definedName name="PB" localSheetId="6">[131]PRESUPUESTO!#REF!</definedName>
    <definedName name="PB" localSheetId="7">[131]PRESUPUESTO!#REF!</definedName>
    <definedName name="PB" localSheetId="10">[130]PRESUPUESTO!#REF!</definedName>
    <definedName name="Pb" localSheetId="19">#REF!</definedName>
    <definedName name="PB">[131]PRESUPUESTO!#REF!</definedName>
    <definedName name="PC" localSheetId="6">[131]PRESUPUESTO!#REF!</definedName>
    <definedName name="PC" localSheetId="7">[131]PRESUPUESTO!#REF!</definedName>
    <definedName name="PC" localSheetId="10">[130]PRESUPUESTO!#REF!</definedName>
    <definedName name="Pc" localSheetId="19">#REF!</definedName>
    <definedName name="PC">[131]PRESUPUESTO!#REF!</definedName>
    <definedName name="Pd" localSheetId="6">#REF!</definedName>
    <definedName name="Pd" localSheetId="7">#REF!</definedName>
    <definedName name="Pd" localSheetId="10">#REF!</definedName>
    <definedName name="Pd" localSheetId="19">#REF!</definedName>
    <definedName name="Pd">#REF!</definedName>
    <definedName name="PE" localSheetId="6">[131]PRESUPUESTO!#REF!</definedName>
    <definedName name="PE" localSheetId="7">[131]PRESUPUESTO!#REF!</definedName>
    <definedName name="PE" localSheetId="10">[130]PRESUPUESTO!#REF!</definedName>
    <definedName name="Pe" localSheetId="19">#REF!</definedName>
    <definedName name="PE">[131]PRESUPUESTO!#REF!</definedName>
    <definedName name="PEDESTAL_TUBO__DE_ACERO_GALVANIZADO">'[33]LISTA DE MATERIALES'!$D$193</definedName>
    <definedName name="PEGANTE_P.V.C" localSheetId="18">#REF!</definedName>
    <definedName name="PEGANTE_P.V.C">#N/A</definedName>
    <definedName name="PEGANTE_PARA_ENCHAPES">'[33]LISTA DE MATERIALES'!$D$195</definedName>
    <definedName name="Pegante_PVC" localSheetId="6">'[72]L. MAT.'!#REF!</definedName>
    <definedName name="Pegante_PVC" localSheetId="7">'[72]L. MAT.'!#REF!</definedName>
    <definedName name="Pegante_PVC">'[72]L. MAT.'!#REF!</definedName>
    <definedName name="PEPE" localSheetId="10">[3]!ERR</definedName>
    <definedName name="PEPE">[3]!ERR</definedName>
    <definedName name="PER_PAV" localSheetId="6">#REF!</definedName>
    <definedName name="PER_PAV" localSheetId="7">#REF!</definedName>
    <definedName name="PER_PAV" localSheetId="10">#REF!</definedName>
    <definedName name="PER_PAV" localSheetId="19">#REF!</definedName>
    <definedName name="PER_PAV">#REF!</definedName>
    <definedName name="PERA" localSheetId="6">#REF!</definedName>
    <definedName name="PERA" localSheetId="7">#REF!</definedName>
    <definedName name="PERA">#REF!</definedName>
    <definedName name="PERALTA" localSheetId="6">#REF!</definedName>
    <definedName name="PERALTA" localSheetId="7">#REF!</definedName>
    <definedName name="PERALTA">#REF!</definedName>
    <definedName name="perfil" localSheetId="6">[64]lisprecios!#REF!</definedName>
    <definedName name="perfil" localSheetId="7">[64]lisprecios!#REF!</definedName>
    <definedName name="perfil" localSheetId="10">[64]lisprecios!#REF!</definedName>
    <definedName name="perfil" localSheetId="19">[64]lisprecios!#REF!</definedName>
    <definedName name="perfil">[64]lisprecios!#REF!</definedName>
    <definedName name="PERFIL_DEL_TRAMO" localSheetId="6">#REF!</definedName>
    <definedName name="PERFIL_DEL_TRAMO" localSheetId="7">#REF!</definedName>
    <definedName name="PERFIL_DEL_TRAMO">#REF!</definedName>
    <definedName name="PERFIL_EN_ANGULO_2__x_2">'[47]LISTA DE PRECIOS'!$B$34</definedName>
    <definedName name="PERFIL_PHR_160X60X2">'[33]LISTA DE MATERIALES'!$D$199</definedName>
    <definedName name="PERFIL_PHR_220X80X3_0">'[33]LISTA DE MATERIALES'!$D$203</definedName>
    <definedName name="PERIODO">[202]CUMPLIMIENTO!$M$5</definedName>
    <definedName name="PERNO_5_8_X_38_cm">'[33]LISTA DE MATERIALES'!$D$205</definedName>
    <definedName name="PersonalProfesional" localSheetId="6">#REF!</definedName>
    <definedName name="PersonalProfesional" localSheetId="7">#REF!</definedName>
    <definedName name="PersonalProfesional" localSheetId="10">#REF!</definedName>
    <definedName name="PersonalProfesional" localSheetId="19">#REF!</definedName>
    <definedName name="PersonalProfesional">#REF!</definedName>
    <definedName name="PersonalTecnico" localSheetId="6">#REF!</definedName>
    <definedName name="PersonalTecnico" localSheetId="7">#REF!</definedName>
    <definedName name="PersonalTecnico" localSheetId="19">#REF!</definedName>
    <definedName name="PersonalTecnico">#REF!</definedName>
    <definedName name="PERT" localSheetId="10">'[87]MANO DE OBRA'!$G$8:$G$20</definedName>
    <definedName name="PERT" localSheetId="18">'[88]MANO DE OBRA'!$G$8:$G$20</definedName>
    <definedName name="PERT" localSheetId="19">'[88]MANO DE OBRA'!$G$8:$G$20</definedName>
    <definedName name="PERT">'[87]MANO DE OBRA'!$G$8:$G$20</definedName>
    <definedName name="peso">[203]acero!$O$13:$P$22</definedName>
    <definedName name="PESO14.2" localSheetId="6">#REF!</definedName>
    <definedName name="PESO14.2" localSheetId="7">#REF!</definedName>
    <definedName name="PESO14.2" localSheetId="10">#REF!</definedName>
    <definedName name="PESO14.2" localSheetId="19">#REF!</definedName>
    <definedName name="PESO14.2">#REF!</definedName>
    <definedName name="PESO14.3" localSheetId="6">#REF!</definedName>
    <definedName name="PESO14.3" localSheetId="7">#REF!</definedName>
    <definedName name="PESO14.3" localSheetId="10">#REF!</definedName>
    <definedName name="PESO14.3" localSheetId="19">#REF!</definedName>
    <definedName name="PESO14.3">#REF!</definedName>
    <definedName name="PESO14.4" localSheetId="6">#REF!</definedName>
    <definedName name="PESO14.4" localSheetId="7">#REF!</definedName>
    <definedName name="PESO14.4" localSheetId="10">#REF!</definedName>
    <definedName name="PESO14.4" localSheetId="19">#REF!</definedName>
    <definedName name="PESO14.4">#REF!</definedName>
    <definedName name="PESOS" localSheetId="18">#REF!</definedName>
    <definedName name="PESOS" localSheetId="19">#REF!</definedName>
    <definedName name="PESOS">#N/A</definedName>
    <definedName name="PF" localSheetId="6">#REF!</definedName>
    <definedName name="PF" localSheetId="7">#REF!</definedName>
    <definedName name="PF" localSheetId="10">#REF!</definedName>
    <definedName name="PF" localSheetId="19">#REF!</definedName>
    <definedName name="PF">#REF!</definedName>
    <definedName name="PFF" localSheetId="6">#REF!</definedName>
    <definedName name="PFF" localSheetId="7">#REF!</definedName>
    <definedName name="PFF" localSheetId="10">#REF!</definedName>
    <definedName name="PFF" localSheetId="19">#REF!</definedName>
    <definedName name="PFF">#REF!</definedName>
    <definedName name="PFFF" localSheetId="6">#REF!</definedName>
    <definedName name="PFFF" localSheetId="7">#REF!</definedName>
    <definedName name="PFFF" localSheetId="10">#REF!</definedName>
    <definedName name="PFFF" localSheetId="19">#REF!</definedName>
    <definedName name="PFFF">#REF!</definedName>
    <definedName name="pinos2" localSheetId="6">'[166]A. P. U.'!#REF!</definedName>
    <definedName name="pinos2" localSheetId="7">'[166]A. P. U.'!#REF!</definedName>
    <definedName name="pinos2" localSheetId="10">'[166]A. P. U.'!#REF!</definedName>
    <definedName name="pinos2" localSheetId="19">'[166]A. P. U.'!#REF!</definedName>
    <definedName name="pinos2">'[166]A. P. U.'!#REF!</definedName>
    <definedName name="PINTURA_ANTICORROSIVA">'[33]LISTA DE MATERIALES'!$D$208</definedName>
    <definedName name="PINTURA_ESMALTE">'[33]LISTA DE MATERIALES'!$D$209</definedName>
    <definedName name="pintura_sintetica" localSheetId="6">#REF!</definedName>
    <definedName name="pintura_sintetica" localSheetId="7">#REF!</definedName>
    <definedName name="pintura_sintetica" localSheetId="10">#REF!</definedName>
    <definedName name="pintura_sintetica" localSheetId="19">#REF!</definedName>
    <definedName name="pintura_sintetica">#REF!</definedName>
    <definedName name="pinturavinilo" localSheetId="6">#REF!</definedName>
    <definedName name="pinturavinilo" localSheetId="7">#REF!</definedName>
    <definedName name="pinturavinilo" localSheetId="10">#REF!</definedName>
    <definedName name="pinturavinilo" localSheetId="19">#REF!</definedName>
    <definedName name="pinturavinilo">#REF!</definedName>
    <definedName name="PKHK" localSheetId="10" hidden="1">{"TAB1",#N/A,TRUE,"GENERAL";"TAB2",#N/A,TRUE,"GENERAL";"TAB3",#N/A,TRUE,"GENERAL";"TAB4",#N/A,TRUE,"GENERAL";"TAB5",#N/A,TRUE,"GENERAL"}</definedName>
    <definedName name="PKHK" localSheetId="18"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9"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18"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9" hidden="1">{"TAB1",#N/A,TRUE,"GENERAL";"TAB2",#N/A,TRUE,"GENERAL";"TAB3",#N/A,TRUE,"GENERAL";"TAB4",#N/A,TRUE,"GENERAL";"TAB5",#N/A,TRUE,"GENERAL"}</definedName>
    <definedName name="pkj" hidden="1">{"TAB1",#N/A,TRUE,"GENERAL";"TAB2",#N/A,TRUE,"GENERAL";"TAB3",#N/A,TRUE,"GENERAL";"TAB4",#N/A,TRUE,"GENERAL";"TAB5",#N/A,TRUE,"GENERAL"}</definedName>
    <definedName name="PL" localSheetId="6">[131]PRESUPUESTO!#REF!</definedName>
    <definedName name="PL" localSheetId="7">[131]PRESUPUESTO!#REF!</definedName>
    <definedName name="PL" localSheetId="19">[130]PRESUPUESTO!#REF!</definedName>
    <definedName name="PL">[131]PRESUPUESTO!#REF!</definedName>
    <definedName name="Placas_.9x.9_Azul_labrador" localSheetId="6">'[72]L. MAT.'!#REF!</definedName>
    <definedName name="Placas_.9x.9_Azul_labrador" localSheetId="7">'[72]L. MAT.'!#REF!</definedName>
    <definedName name="Placas_.9x.9_Azul_labrador">'[72]L. MAT.'!#REF!</definedName>
    <definedName name="PLAD" localSheetId="10" hidden="1">{"TAB1",#N/A,TRUE,"GENERAL";"TAB2",#N/A,TRUE,"GENERAL";"TAB3",#N/A,TRUE,"GENERAL";"TAB4",#N/A,TRUE,"GENERAL";"TAB5",#N/A,TRUE,"GENERAL"}</definedName>
    <definedName name="PLAD" localSheetId="18"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9" hidden="1">{"TAB1",#N/A,TRUE,"GENERAL";"TAB2",#N/A,TRUE,"GENERAL";"TAB3",#N/A,TRUE,"GENERAL";"TAB4",#N/A,TRUE,"GENERAL";"TAB5",#N/A,TRUE,"GENERAL"}</definedName>
    <definedName name="PLAD" hidden="1">{"TAB1",#N/A,TRUE,"GENERAL";"TAB2",#N/A,TRUE,"GENERAL";"TAB3",#N/A,TRUE,"GENERAL";"TAB4",#N/A,TRUE,"GENERAL";"TAB5",#N/A,TRUE,"GENERAL"}</definedName>
    <definedName name="PLAFON">'[33]LISTA DE MATERIALES'!$D$212</definedName>
    <definedName name="PLAN" localSheetId="10">'[87]ITEMS RESUMIDOS'!$A$2:$D$34</definedName>
    <definedName name="PLAN" localSheetId="18">'[88]ITEMS RESUMIDOS'!$A$2:$D$34</definedName>
    <definedName name="PLAN" localSheetId="19">'[88]ITEMS RESUMIDOS'!$A$2:$D$34</definedName>
    <definedName name="PLAN">'[87]ITEMS RESUMIDOS'!$A$2:$D$34</definedName>
    <definedName name="PLAN_DE_INVERSION" localSheetId="6">#REF!</definedName>
    <definedName name="PLAN_DE_INVERSION" localSheetId="7">#REF!</definedName>
    <definedName name="PLAN_DE_INVERSION">#REF!</definedName>
    <definedName name="PLAN_DE_INVERSIONES" localSheetId="6">#REF!</definedName>
    <definedName name="PLAN_DE_INVERSIONES" localSheetId="7">#REF!</definedName>
    <definedName name="PLAN_DE_INVERSIONES">#REF!</definedName>
    <definedName name="PLANEACION" localSheetId="10">[87]MAQUINARIA!$A$2:$A$18</definedName>
    <definedName name="PLANEACION" localSheetId="18">[88]MAQUINARIA!$A$2:$A$18</definedName>
    <definedName name="PLANEACION" localSheetId="19">[88]MAQUINARIA!$A$2:$A$18</definedName>
    <definedName name="PLANEACION">[87]MAQUINARIA!$A$2:$A$18</definedName>
    <definedName name="PLANT7" localSheetId="18">#REF!</definedName>
    <definedName name="PLANT7">#N/A</definedName>
    <definedName name="plastocrete" localSheetId="6">[64]lisprecios!#REF!</definedName>
    <definedName name="plastocrete" localSheetId="7">[64]lisprecios!#REF!</definedName>
    <definedName name="plastocrete" localSheetId="10">[64]lisprecios!#REF!</definedName>
    <definedName name="plastocrete" localSheetId="19">[64]lisprecios!#REF!</definedName>
    <definedName name="plastocrete">[64]lisprecios!#REF!</definedName>
    <definedName name="PLASTROCRETE_DM" localSheetId="18">#REF!</definedName>
    <definedName name="PLASTROCRETE_DM">#N/A</definedName>
    <definedName name="PLATINA_DE_COBRE_DE_3__1_4__60CM">'[33]LISTA DE MATERIALES'!$D$216</definedName>
    <definedName name="PLATINA_PORTACORREA_TIPO_E_1_8">'[33]LISTA DE MATERIALES'!$D$219</definedName>
    <definedName name="PlazAIU">#N/A</definedName>
    <definedName name="Plazo" localSheetId="10">[108]BASES!$E$27</definedName>
    <definedName name="Plazo">[108]BASES!$E$27</definedName>
    <definedName name="PlazoAIU">#N/A</definedName>
    <definedName name="PlazoEnMeses" localSheetId="6">#REF!</definedName>
    <definedName name="PlazoEnMeses" localSheetId="7">#REF!</definedName>
    <definedName name="PlazoEnMeses" localSheetId="10">#REF!</definedName>
    <definedName name="PlazoEnMeses" localSheetId="19">#REF!</definedName>
    <definedName name="PlazoEnMeses">#REF!</definedName>
    <definedName name="Plegable" localSheetId="6">#REF!</definedName>
    <definedName name="Plegable" localSheetId="7">#REF!</definedName>
    <definedName name="Plegable" localSheetId="19">#REF!</definedName>
    <definedName name="Plegable">#REF!</definedName>
    <definedName name="PLOMERO" localSheetId="18">[50]PRECIOS!$B$15</definedName>
    <definedName name="PLOMERO">[51]PRECIOS!$B$15</definedName>
    <definedName name="PLPLUNN" localSheetId="10"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9" hidden="1">{"TAB1",#N/A,TRUE,"GENERAL";"TAB2",#N/A,TRUE,"GENERAL";"TAB3",#N/A,TRUE,"GENERAL";"TAB4",#N/A,TRUE,"GENERAL";"TAB5",#N/A,TRUE,"GENERAL"}</definedName>
    <definedName name="PLPLUNN" hidden="1">{"TAB1",#N/A,TRUE,"GENERAL";"TAB2",#N/A,TRUE,"GENERAL";"TAB3",#N/A,TRUE,"GENERAL";"TAB4",#N/A,TRUE,"GENERAL";"TAB5",#N/A,TRUE,"GENERAL"}</definedName>
    <definedName name="PMT" localSheetId="6">#REF!</definedName>
    <definedName name="PMT" localSheetId="7">#REF!</definedName>
    <definedName name="PMT" localSheetId="10">#REF!</definedName>
    <definedName name="PMT" localSheetId="19">#REF!</definedName>
    <definedName name="PMT">#REF!</definedName>
    <definedName name="poblado" localSheetId="6">#REF!</definedName>
    <definedName name="poblado" localSheetId="7">#REF!</definedName>
    <definedName name="poblado" localSheetId="19">#REF!</definedName>
    <definedName name="poblado">#REF!</definedName>
    <definedName name="POBRE" localSheetId="6">#REF!</definedName>
    <definedName name="POBRE" localSheetId="7">#REF!</definedName>
    <definedName name="POBRE">#REF!</definedName>
    <definedName name="POCETAS">#N/A</definedName>
    <definedName name="POIL" localSheetId="6">#REF!</definedName>
    <definedName name="POIL" localSheetId="7">#REF!</definedName>
    <definedName name="POIL" localSheetId="10">#REF!</definedName>
    <definedName name="POIL" localSheetId="19">#REF!</definedName>
    <definedName name="POIL">#REF!</definedName>
    <definedName name="POIUP" localSheetId="10" hidden="1">{"via1",#N/A,TRUE,"general";"via2",#N/A,TRUE,"general";"via3",#N/A,TRUE,"general"}</definedName>
    <definedName name="POIUP" localSheetId="18"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9" hidden="1">{"via1",#N/A,TRUE,"general";"via2",#N/A,TRUE,"general";"via3",#N/A,TRUE,"general"}</definedName>
    <definedName name="POIUP" hidden="1">{"via1",#N/A,TRUE,"general";"via2",#N/A,TRUE,"general";"via3",#N/A,TRUE,"general"}</definedName>
    <definedName name="POLISOMBRA">'[33]LISTA DE MATERIALES'!$D$221</definedName>
    <definedName name="popop" localSheetId="10" hidden="1">{"via1",#N/A,TRUE,"general";"via2",#N/A,TRUE,"general";"via3",#N/A,TRUE,"general"}</definedName>
    <definedName name="popop" localSheetId="18"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9"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18"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9" hidden="1">{"via1",#N/A,TRUE,"general";"via2",#N/A,TRUE,"general";"via3",#N/A,TRUE,"general"}</definedName>
    <definedName name="popp" hidden="1">{"via1",#N/A,TRUE,"general";"via2",#N/A,TRUE,"general";"via3",#N/A,TRUE,"general"}</definedName>
    <definedName name="popu">#N/A</definedName>
    <definedName name="popvds" localSheetId="10"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9" hidden="1">{"TAB1",#N/A,TRUE,"GENERAL";"TAB2",#N/A,TRUE,"GENERAL";"TAB3",#N/A,TRUE,"GENERAL";"TAB4",#N/A,TRUE,"GENERAL";"TAB5",#N/A,TRUE,"GENERAL"}</definedName>
    <definedName name="popvds" hidden="1">{"TAB1",#N/A,TRUE,"GENERAL";"TAB2",#N/A,TRUE,"GENERAL";"TAB3",#N/A,TRUE,"GENERAL";"TAB4",#N/A,TRUE,"GENERAL";"TAB5",#N/A,TRUE,"GENERAL"}</definedName>
    <definedName name="porc">#N/A</definedName>
    <definedName name="PORCE" localSheetId="10">[74]BASES!$E$26</definedName>
    <definedName name="PORCE">[74]BASES!$E$26</definedName>
    <definedName name="PORTACANDADO">'[33]LISTA DE MATERIALES'!$D$222</definedName>
    <definedName name="pouig" localSheetId="10" hidden="1">{"via1",#N/A,TRUE,"general";"via2",#N/A,TRUE,"general";"via3",#N/A,TRUE,"general"}</definedName>
    <definedName name="pouig" localSheetId="18"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9" hidden="1">{"via1",#N/A,TRUE,"general";"via2",#N/A,TRUE,"general";"via3",#N/A,TRUE,"general"}</definedName>
    <definedName name="pouig" hidden="1">{"via1",#N/A,TRUE,"general";"via2",#N/A,TRUE,"general";"via3",#N/A,TRUE,"general"}</definedName>
    <definedName name="POZ" localSheetId="6">#REF!</definedName>
    <definedName name="POZ" localSheetId="7">#REF!</definedName>
    <definedName name="POZ" localSheetId="10">#REF!</definedName>
    <definedName name="POZ" localSheetId="19">#REF!</definedName>
    <definedName name="POZ">#REF!</definedName>
    <definedName name="POZO" localSheetId="6">#REF!</definedName>
    <definedName name="POZO" localSheetId="7">#REF!</definedName>
    <definedName name="POZO" localSheetId="10">#REF!</definedName>
    <definedName name="POZO" localSheetId="19">#REF!</definedName>
    <definedName name="POZO">#REF!</definedName>
    <definedName name="POZO1.2" localSheetId="6">#REF!</definedName>
    <definedName name="POZO1.2" localSheetId="7">#REF!</definedName>
    <definedName name="POZO1.2" localSheetId="10">#REF!</definedName>
    <definedName name="POZO1.2" localSheetId="19">#REF!</definedName>
    <definedName name="POZO1.2">#REF!</definedName>
    <definedName name="POZOS" localSheetId="6">#REF!</definedName>
    <definedName name="POZOS" localSheetId="7">#REF!</definedName>
    <definedName name="POZOS" localSheetId="19">#REF!</definedName>
    <definedName name="POZOS">#REF!</definedName>
    <definedName name="PPPP" localSheetId="6">[204]PU!#REF!</definedName>
    <definedName name="PPPP" localSheetId="7">[204]PU!#REF!</definedName>
    <definedName name="PPPP" localSheetId="19">[204]PU!#REF!</definedName>
    <definedName name="PPPP">[204]PU!#REF!</definedName>
    <definedName name="ppppp9" localSheetId="10" hidden="1">{"via1",#N/A,TRUE,"general";"via2",#N/A,TRUE,"general";"via3",#N/A,TRUE,"general"}</definedName>
    <definedName name="ppppp9" localSheetId="18"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9"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9" hidden="1">{"TAB1",#N/A,TRUE,"GENERAL";"TAB2",#N/A,TRUE,"GENERAL";"TAB3",#N/A,TRUE,"GENERAL";"TAB4",#N/A,TRUE,"GENERAL";"TAB5",#N/A,TRUE,"GENERAL"}</definedName>
    <definedName name="pppppd" hidden="1">{"TAB1",#N/A,TRUE,"GENERAL";"TAB2",#N/A,TRUE,"GENERAL";"TAB3",#N/A,TRUE,"GENERAL";"TAB4",#N/A,TRUE,"GENERAL";"TAB5",#N/A,TRUE,"GENERAL"}</definedName>
    <definedName name="PPTO" localSheetId="6">[205]ANALISIS!#REF!</definedName>
    <definedName name="PPTO" localSheetId="7">[205]ANALISIS!#REF!</definedName>
    <definedName name="PPTO">[205]ANALISIS!#REF!</definedName>
    <definedName name="PPtoNorte">#N/A</definedName>
    <definedName name="pqroj" localSheetId="10" hidden="1">{"via1",#N/A,TRUE,"general";"via2",#N/A,TRUE,"general";"via3",#N/A,TRUE,"general"}</definedName>
    <definedName name="pqroj" localSheetId="18"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9" hidden="1">{"via1",#N/A,TRUE,"general";"via2",#N/A,TRUE,"general";"via3",#N/A,TRUE,"general"}</definedName>
    <definedName name="pqroj" hidden="1">{"via1",#N/A,TRUE,"general";"via2",#N/A,TRUE,"general";"via3",#N/A,TRUE,"general"}</definedName>
    <definedName name="pre" localSheetId="6">#REF!</definedName>
    <definedName name="pre" localSheetId="7">#REF!</definedName>
    <definedName name="PRE" localSheetId="10">#REF!</definedName>
    <definedName name="PRE" localSheetId="18">#REF!</definedName>
    <definedName name="PRE" localSheetId="19">#N/A</definedName>
    <definedName name="pre">#REF!</definedName>
    <definedName name="PRECIO" localSheetId="18">#REF!</definedName>
    <definedName name="Precio">#N/A</definedName>
    <definedName name="precio2">#N/A</definedName>
    <definedName name="PrecioS">#N/A</definedName>
    <definedName name="preciosmateriales">[206]Lista_de_Precios!$D$11:$H$817</definedName>
    <definedName name="Preinversión" localSheetId="6">#REF!</definedName>
    <definedName name="Preinversión" localSheetId="7">#REF!</definedName>
    <definedName name="Preinversión">#REF!</definedName>
    <definedName name="PRELIMINAR" localSheetId="6">#REF!</definedName>
    <definedName name="PRELIMINAR" localSheetId="7">#REF!</definedName>
    <definedName name="PRELIMINAR" localSheetId="10">#REF!</definedName>
    <definedName name="PRELIMINAR" localSheetId="19">#REF!</definedName>
    <definedName name="PRELIMINAR">#REF!</definedName>
    <definedName name="Preliminares" comment="Apus_Preliminares">[151]Apus_Preliminares!$A$13:$K$288</definedName>
    <definedName name="PREST" localSheetId="10">'[20]Base Datos'!$B$11</definedName>
    <definedName name="PREST" localSheetId="18">'[19]Base Datos'!$B$11</definedName>
    <definedName name="PREST">'[20]Base Datos'!$B$11</definedName>
    <definedName name="Prestaciones_sociales">'[72]P.S.'!$C$33</definedName>
    <definedName name="PrestacionesSeguridadOtros" localSheetId="6">#REF!</definedName>
    <definedName name="PrestacionesSeguridadOtros" localSheetId="7">#REF!</definedName>
    <definedName name="PrestacionesSeguridadOtros" localSheetId="10">#REF!</definedName>
    <definedName name="PrestacionesSeguridadOtros" localSheetId="19">#REF!</definedName>
    <definedName name="PrestacionesSeguridadOtros">#REF!</definedName>
    <definedName name="PRESUPUESTADO" localSheetId="6">#REF!</definedName>
    <definedName name="PRESUPUESTADO" localSheetId="7">#REF!</definedName>
    <definedName name="PRESUPUESTADO" localSheetId="19">#REF!</definedName>
    <definedName name="PRESUPUESTADO">#REF!</definedName>
    <definedName name="Presupuesto" comment="Presup_Baños">[142]Presup_Vestier!$B$10:$H$207</definedName>
    <definedName name="PRIMER" localSheetId="10" hidden="1">{"via1",#N/A,TRUE,"general";"via2",#N/A,TRUE,"general";"via3",#N/A,TRUE,"general"}</definedName>
    <definedName name="PRIMER" localSheetId="18"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9" hidden="1">{"via1",#N/A,TRUE,"general";"via2",#N/A,TRUE,"general";"via3",#N/A,TRUE,"general"}</definedName>
    <definedName name="PRIMER" hidden="1">{"via1",#N/A,TRUE,"general";"via2",#N/A,TRUE,"general";"via3",#N/A,TRUE,"general"}</definedName>
    <definedName name="PRIMERO">#N/A</definedName>
    <definedName name="PRIMET" localSheetId="10"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9" hidden="1">{"TAB1",#N/A,TRUE,"GENERAL";"TAB2",#N/A,TRUE,"GENERAL";"TAB3",#N/A,TRUE,"GENERAL";"TAB4",#N/A,TRUE,"GENERAL";"TAB5",#N/A,TRUE,"GENERAL"}</definedName>
    <definedName name="PRIMET" hidden="1">{"TAB1",#N/A,TRUE,"GENERAL";"TAB2",#N/A,TRUE,"GENERAL";"TAB3",#N/A,TRUE,"GENERAL";"TAB4",#N/A,TRUE,"GENERAL";"TAB5",#N/A,TRUE,"GENERAL"}</definedName>
    <definedName name="PRINCIPAL">[119]Validaciones!$AL$3:$AL$21</definedName>
    <definedName name="PRINT_AREA">#N/A</definedName>
    <definedName name="Print_Area_MI" localSheetId="6">#REF!</definedName>
    <definedName name="Print_Area_MI" localSheetId="7">#REF!</definedName>
    <definedName name="Print_Area_MI" localSheetId="10">#REF!</definedName>
    <definedName name="PRINT_AREA_MI" localSheetId="19">#N/A</definedName>
    <definedName name="Print_Area_MI">#REF!</definedName>
    <definedName name="PRINT_TITLES">#N/A</definedName>
    <definedName name="PRINT_TITLES_MI">#N/A</definedName>
    <definedName name="proceso" localSheetId="10">[153]procesos!$A$2:$A$74</definedName>
    <definedName name="proceso" localSheetId="19">[153]procesos!$A$2:$A$74</definedName>
    <definedName name="proceso">[153]procesos!$A$2:$A$74</definedName>
    <definedName name="prof" localSheetId="6">'[54]Distancia Transporte'!#REF!</definedName>
    <definedName name="prof" localSheetId="7">'[54]Distancia Transporte'!#REF!</definedName>
    <definedName name="prof" localSheetId="10">'[54]Distancia Transporte'!#REF!</definedName>
    <definedName name="prof" localSheetId="19">'[54]Distancia Transporte'!#REF!</definedName>
    <definedName name="prof">'[54]Distancia Transporte'!#REF!</definedName>
    <definedName name="Profesional" localSheetId="6">#REF!</definedName>
    <definedName name="Profesional" localSheetId="7">#REF!</definedName>
    <definedName name="Profesional" localSheetId="10">#REF!</definedName>
    <definedName name="Profesional" localSheetId="19">#REF!</definedName>
    <definedName name="Profesional">#REF!</definedName>
    <definedName name="PrOfic" localSheetId="10">[108]BASES!$B$31</definedName>
    <definedName name="PrOfic">[108]BASES!$B$31</definedName>
    <definedName name="PROG" hidden="1">#N/A</definedName>
    <definedName name="PROGRAMA" localSheetId="10">'[87]ITEMS RESUMIDOS'!$A$2:$A$34</definedName>
    <definedName name="PROGRAMA" localSheetId="18">'[88]ITEMS RESUMIDOS'!$A$2:$A$34</definedName>
    <definedName name="PROGRAMA" localSheetId="19">'[88]ITEMS RESUMIDOS'!$A$2:$A$34</definedName>
    <definedName name="PROGRAMA">'[87]ITEMS RESUMIDOS'!$A$2:$A$34</definedName>
    <definedName name="programainv" localSheetId="10">[3]!ERR</definedName>
    <definedName name="programainv">[3]!ERR</definedName>
    <definedName name="PROP" localSheetId="10">[207]PRECIOS!$B$125</definedName>
    <definedName name="PROP" localSheetId="19">[207]PRECIOS!$B$125</definedName>
    <definedName name="PROP">[61]DATOS!$D$7</definedName>
    <definedName name="PROPONE" localSheetId="6">#REF!</definedName>
    <definedName name="PROPONE" localSheetId="7">#REF!</definedName>
    <definedName name="PROPONE" localSheetId="19">#REF!</definedName>
    <definedName name="PROPONE">#REF!</definedName>
    <definedName name="Proponente" localSheetId="6">#REF!</definedName>
    <definedName name="Proponente" localSheetId="7">#REF!</definedName>
    <definedName name="Proponente" localSheetId="10">#REF!</definedName>
    <definedName name="Proponente" localSheetId="18">#REF!</definedName>
    <definedName name="Proponente" localSheetId="19">#N/A</definedName>
    <definedName name="Proponente">#REF!</definedName>
    <definedName name="PROV" localSheetId="18">'[54]MEM-P'!$B$53:$J$87</definedName>
    <definedName name="Prov">#N/A</definedName>
    <definedName name="PROYECTO" localSheetId="10">[207]PRECIOS!$B$123</definedName>
    <definedName name="PROYECTO" localSheetId="19">[207]PRECIOS!$B$123</definedName>
    <definedName name="PROYECTO">[207]PRECIOS!$B$123</definedName>
    <definedName name="PROYECTO__OBRAS_VARIAS_EN_LA_ESCUELA_CONTRAINCENDIO" localSheetId="18">#REF!</definedName>
    <definedName name="PROYECTO__OBRAS_VARIAS_EN_LA_ESCUELA_CONTRAINCENDIO" localSheetId="19">#REF!</definedName>
    <definedName name="PROYECTO__OBRAS_VARIAS_EN_LA_ESCUELA_CONTRAINCENDIO">#N/A</definedName>
    <definedName name="prueba" localSheetId="6">#REF!</definedName>
    <definedName name="prueba" localSheetId="7">#REF!</definedName>
    <definedName name="PRUEBA" localSheetId="10">#N/A</definedName>
    <definedName name="PRUEBA" localSheetId="18">[208]!absc</definedName>
    <definedName name="PRUEBA" localSheetId="19">[209]!absc</definedName>
    <definedName name="prueba">#REF!</definedName>
    <definedName name="prueba1" localSheetId="6">[209]!absc</definedName>
    <definedName name="prueba1" localSheetId="7">[209]!absc</definedName>
    <definedName name="prueba1" localSheetId="10">[66]!absc</definedName>
    <definedName name="prueba1" localSheetId="13">[209]!absc</definedName>
    <definedName name="prueba1" localSheetId="15">[209]!absc</definedName>
    <definedName name="prueba1" localSheetId="18">[208]!absc</definedName>
    <definedName name="prueba1">[209]!absc</definedName>
    <definedName name="PRUEBA2" localSheetId="6">#REF!</definedName>
    <definedName name="PRUEBA2" localSheetId="7">#REF!</definedName>
    <definedName name="PRUEBA2" localSheetId="10">#REF!</definedName>
    <definedName name="PRUEBA2" localSheetId="18">#REF!</definedName>
    <definedName name="PRUEBA2" localSheetId="19">#N/A</definedName>
    <definedName name="PRUEBA2">#REF!</definedName>
    <definedName name="PSOCIAL" localSheetId="10">[207]PRECIOS!$D$93</definedName>
    <definedName name="PSOCIAL" localSheetId="19">[207]PRECIOS!$D$93</definedName>
    <definedName name="PSOCIAL">[207]PRECIOS!$D$93</definedName>
    <definedName name="ptope" localSheetId="10"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9"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18"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9" hidden="1">{"via1",#N/A,TRUE,"general";"via2",#N/A,TRUE,"general";"via3",#N/A,TRUE,"general"}</definedName>
    <definedName name="ptopes" hidden="1">{"via1",#N/A,TRUE,"general";"via2",#N/A,TRUE,"general";"via3",#N/A,TRUE,"general"}</definedName>
    <definedName name="PUERTA_BAÑO_EN_ALUMINIO_0._7X2.1">'[33]LISTA DE MATERIALES'!$D$231</definedName>
    <definedName name="PUERTA_EN_LAMINA_CAL_18_0_6X2_10">'[33]LISTA DE MATERIALES'!$D$235</definedName>
    <definedName name="PUERTA_EN_LAMINA_CAL_18_1_55X2.10">'[33]LISTA DE MATERIALES'!$D$237</definedName>
    <definedName name="PUERTA_EN_LAMINA_CAL_18_1_6X2.2">'[33]LISTA DE MATERIALES'!$D$238</definedName>
    <definedName name="PUERTA_EN_LAMINA_METALICA_0_65X1_80">'[33]LISTA DE MATERIALES'!$D$239</definedName>
    <definedName name="PUERTA_EN_LAMINA_METALICA_CAL_18_1_0_X_2_10">'[33]LISTA DE MATERIALES'!$D$241</definedName>
    <definedName name="puertas_metalicas" localSheetId="6">#REF!</definedName>
    <definedName name="puertas_metalicas" localSheetId="7">#REF!</definedName>
    <definedName name="puertas_metalicas" localSheetId="10">#REF!</definedName>
    <definedName name="puertas_metalicas" localSheetId="19">#REF!</definedName>
    <definedName name="puertas_metalicas">#REF!</definedName>
    <definedName name="Pulidora" localSheetId="6">'[72]L. MAT.'!#REF!</definedName>
    <definedName name="Pulidora" localSheetId="7">'[72]L. MAT.'!#REF!</definedName>
    <definedName name="Pulidora" localSheetId="10">'[72]L. MAT.'!#REF!</definedName>
    <definedName name="Pulidora" localSheetId="19">'[72]L. MAT.'!#REF!</definedName>
    <definedName name="Pulidora">'[72]L. MAT.'!#REF!</definedName>
    <definedName name="PUNT">[63]INSUMOS!$D$688</definedName>
    <definedName name="PUNTILLA" localSheetId="18">#REF!</definedName>
    <definedName name="PUNTILLA">#N/A</definedName>
    <definedName name="PUNTILLA_2">'[33]LISTA DE MATERIALES'!$D$249</definedName>
    <definedName name="PUNTILLA_2.1_2_CC_104_UND_LB">'[47]LISTA DE PRECIOS'!$B$25</definedName>
    <definedName name="PUNTILLA_3">'[33]LISTA DE MATERIALES'!$D$250</definedName>
    <definedName name="Q" localSheetId="6">#REF!</definedName>
    <definedName name="Q" localSheetId="7">#REF!</definedName>
    <definedName name="Q" localSheetId="10">#REF!</definedName>
    <definedName name="Q" localSheetId="18">[210]glvc!#REF!</definedName>
    <definedName name="Q" localSheetId="19">[210]glvc!#REF!</definedName>
    <definedName name="Q">#REF!</definedName>
    <definedName name="q1q1q" localSheetId="10" hidden="1">{"via1",#N/A,TRUE,"general";"via2",#N/A,TRUE,"general";"via3",#N/A,TRUE,"general"}</definedName>
    <definedName name="q1q1q" localSheetId="18"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9" hidden="1">{"via1",#N/A,TRUE,"general";"via2",#N/A,TRUE,"general";"via3",#N/A,TRUE,"general"}</definedName>
    <definedName name="q1q1q" hidden="1">{"via1",#N/A,TRUE,"general";"via2",#N/A,TRUE,"general";"via3",#N/A,TRUE,"general"}</definedName>
    <definedName name="QADS">#N/A</definedName>
    <definedName name="qaedtguj" localSheetId="10" hidden="1">{"via1",#N/A,TRUE,"general";"via2",#N/A,TRUE,"general";"via3",#N/A,TRUE,"general"}</definedName>
    <definedName name="qaedtguj" localSheetId="18"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9"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18"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9"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18"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9" hidden="1">{"via1",#N/A,TRUE,"general";"via2",#N/A,TRUE,"general";"via3",#N/A,TRUE,"general"}</definedName>
    <definedName name="qaqwwxcr" hidden="1">{"via1",#N/A,TRUE,"general";"via2",#N/A,TRUE,"general";"via3",#N/A,TRUE,"general"}</definedName>
    <definedName name="qaz">#N/A</definedName>
    <definedName name="qdefqfqwreqwerqw" localSheetId="6">[55]Insumos!#REF!</definedName>
    <definedName name="qdefqfqwreqwerqw" localSheetId="7">[55]Insumos!#REF!</definedName>
    <definedName name="qdefqfqwreqwerqw">[55]Insumos!#REF!</definedName>
    <definedName name="qdxcfvgbhn_dxfcgh" localSheetId="6">#REF!</definedName>
    <definedName name="qdxcfvgbhn_dxfcgh" localSheetId="7">#REF!</definedName>
    <definedName name="qdxcfvgbhn_dxfcgh" localSheetId="10">#REF!</definedName>
    <definedName name="qdxcfvgbhn_dxfcgh" localSheetId="19">#REF!</definedName>
    <definedName name="qdxcfvgbhn_dxfcgh">#REF!</definedName>
    <definedName name="qedcd" localSheetId="10" hidden="1">{"via1",#N/A,TRUE,"general";"via2",#N/A,TRUE,"general";"via3",#N/A,TRUE,"general"}</definedName>
    <definedName name="qedcd" localSheetId="18"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9"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9"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18"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9" hidden="1">{"via1",#N/A,TRUE,"general";"via2",#N/A,TRUE,"general";"via3",#N/A,TRUE,"general"}</definedName>
    <definedName name="qewj" hidden="1">{"via1",#N/A,TRUE,"general";"via2",#N/A,TRUE,"general";"via3",#N/A,TRUE,"general"}</definedName>
    <definedName name="QQ" localSheetId="6">[210]glvc!#REF!</definedName>
    <definedName name="QQ" localSheetId="7">[210]glvc!#REF!</definedName>
    <definedName name="QQ" localSheetId="19">[210]glvc!#REF!</definedName>
    <definedName name="QQ">[210]glvc!#REF!</definedName>
    <definedName name="qqq" localSheetId="6">#REF!</definedName>
    <definedName name="qqq" localSheetId="7">#REF!</definedName>
    <definedName name="qqq" localSheetId="10">#REF!</definedName>
    <definedName name="qqq" localSheetId="19">#REF!</definedName>
    <definedName name="qqq">#REF!</definedName>
    <definedName name="qqqqqw" localSheetId="10" hidden="1">{"via1",#N/A,TRUE,"general";"via2",#N/A,TRUE,"general";"via3",#N/A,TRUE,"general"}</definedName>
    <definedName name="qqqqqw" localSheetId="18"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9"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18"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9"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18"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9" hidden="1">{"via1",#N/A,TRUE,"general";"via2",#N/A,TRUE,"general";"via3",#N/A,TRUE,"general"}</definedName>
    <definedName name="qwdas2" hidden="1">{"via1",#N/A,TRUE,"general";"via2",#N/A,TRUE,"general";"via3",#N/A,TRUE,"general"}</definedName>
    <definedName name="QWE" localSheetId="6" hidden="1">'[23]ETAPA 50 SMMLV'!#REF!</definedName>
    <definedName name="QWE" localSheetId="7" hidden="1">'[23]ETAPA 50 SMMLV'!#REF!</definedName>
    <definedName name="QWE" hidden="1">'[23]ETAPA 50 SMMLV'!#REF!</definedName>
    <definedName name="QWEQ_2" localSheetId="6">#REF!</definedName>
    <definedName name="QWEQ_2" localSheetId="7">#REF!</definedName>
    <definedName name="QWEQ_2" localSheetId="10">#REF!</definedName>
    <definedName name="QWEQ_2" localSheetId="19">#REF!</definedName>
    <definedName name="QWEQ_2">#REF!</definedName>
    <definedName name="qweqe" localSheetId="10"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9" hidden="1">{"TAB1",#N/A,TRUE,"GENERAL";"TAB2",#N/A,TRUE,"GENERAL";"TAB3",#N/A,TRUE,"GENERAL";"TAB4",#N/A,TRUE,"GENERAL";"TAB5",#N/A,TRUE,"GENERAL"}</definedName>
    <definedName name="qweqe" hidden="1">{"TAB1",#N/A,TRUE,"GENERAL";"TAB2",#N/A,TRUE,"GENERAL";"TAB3",#N/A,TRUE,"GENERAL";"TAB4",#N/A,TRUE,"GENERAL";"TAB5",#N/A,TRUE,"GENERAL"}</definedName>
    <definedName name="QWERTY" localSheetId="10">[3]!ERR</definedName>
    <definedName name="QWERTY">[3]!ERR</definedName>
    <definedName name="qwqwqwj" localSheetId="10"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9" hidden="1">{"TAB1",#N/A,TRUE,"GENERAL";"TAB2",#N/A,TRUE,"GENERAL";"TAB3",#N/A,TRUE,"GENERAL";"TAB4",#N/A,TRUE,"GENERAL";"TAB5",#N/A,TRUE,"GENERAL"}</definedName>
    <definedName name="qwqwqwj" hidden="1">{"TAB1",#N/A,TRUE,"GENERAL";"TAB2",#N/A,TRUE,"GENERAL";"TAB3",#N/A,TRUE,"GENERAL";"TAB4",#N/A,TRUE,"GENERAL";"TAB5",#N/A,TRUE,"GENERAL"}</definedName>
    <definedName name="R.1" localSheetId="6">#REF!</definedName>
    <definedName name="R.1" localSheetId="7">#REF!</definedName>
    <definedName name="R.1" localSheetId="10">#REF!</definedName>
    <definedName name="R.1" localSheetId="19">#REF!</definedName>
    <definedName name="R.1">#REF!</definedName>
    <definedName name="R.10" localSheetId="6">#REF!</definedName>
    <definedName name="R.10" localSheetId="7">#REF!</definedName>
    <definedName name="R.10" localSheetId="10">#REF!</definedName>
    <definedName name="R.10" localSheetId="19">#REF!</definedName>
    <definedName name="R.10">#REF!</definedName>
    <definedName name="R.11" localSheetId="6">#REF!</definedName>
    <definedName name="R.11" localSheetId="7">#REF!</definedName>
    <definedName name="R.11" localSheetId="10">#REF!</definedName>
    <definedName name="R.11" localSheetId="19">#REF!</definedName>
    <definedName name="R.11">#REF!</definedName>
    <definedName name="R.12" localSheetId="6">#REF!</definedName>
    <definedName name="R.12" localSheetId="7">#REF!</definedName>
    <definedName name="R.12" localSheetId="10">#REF!</definedName>
    <definedName name="R.12" localSheetId="19">#REF!</definedName>
    <definedName name="R.12">#REF!</definedName>
    <definedName name="R.13" localSheetId="6">#REF!</definedName>
    <definedName name="R.13" localSheetId="7">#REF!</definedName>
    <definedName name="R.13" localSheetId="10">#REF!</definedName>
    <definedName name="R.13" localSheetId="19">#REF!</definedName>
    <definedName name="R.13">#REF!</definedName>
    <definedName name="R.14" localSheetId="6">#REF!</definedName>
    <definedName name="R.14" localSheetId="7">#REF!</definedName>
    <definedName name="R.14" localSheetId="10">#REF!</definedName>
    <definedName name="R.14" localSheetId="19">#REF!</definedName>
    <definedName name="R.14">#REF!</definedName>
    <definedName name="R.15" localSheetId="6">#REF!</definedName>
    <definedName name="R.15" localSheetId="7">#REF!</definedName>
    <definedName name="R.15" localSheetId="10">#REF!</definedName>
    <definedName name="R.15" localSheetId="19">#REF!</definedName>
    <definedName name="R.15">#REF!</definedName>
    <definedName name="R.16" localSheetId="6">#REF!</definedName>
    <definedName name="R.16" localSheetId="7">#REF!</definedName>
    <definedName name="R.16" localSheetId="10">#REF!</definedName>
    <definedName name="R.16" localSheetId="19">#REF!</definedName>
    <definedName name="R.16">#REF!</definedName>
    <definedName name="R.17" localSheetId="6">#REF!</definedName>
    <definedName name="R.17" localSheetId="7">#REF!</definedName>
    <definedName name="R.17" localSheetId="10">#REF!</definedName>
    <definedName name="R.17" localSheetId="19">#REF!</definedName>
    <definedName name="R.17">#REF!</definedName>
    <definedName name="R.18" localSheetId="6">#REF!</definedName>
    <definedName name="R.18" localSheetId="7">#REF!</definedName>
    <definedName name="R.18" localSheetId="10">#REF!</definedName>
    <definedName name="R.18" localSheetId="19">#REF!</definedName>
    <definedName name="R.18">#REF!</definedName>
    <definedName name="R.19" localSheetId="6">#REF!</definedName>
    <definedName name="R.19" localSheetId="7">#REF!</definedName>
    <definedName name="R.19" localSheetId="10">#REF!</definedName>
    <definedName name="R.19" localSheetId="19">#REF!</definedName>
    <definedName name="R.19">#REF!</definedName>
    <definedName name="R.2" localSheetId="6">#REF!</definedName>
    <definedName name="R.2" localSheetId="7">#REF!</definedName>
    <definedName name="R.2" localSheetId="10">#REF!</definedName>
    <definedName name="R.2" localSheetId="19">#REF!</definedName>
    <definedName name="R.2">#REF!</definedName>
    <definedName name="R.3" localSheetId="6">#REF!</definedName>
    <definedName name="R.3" localSheetId="7">#REF!</definedName>
    <definedName name="R.3" localSheetId="10">#REF!</definedName>
    <definedName name="R.3" localSheetId="19">#REF!</definedName>
    <definedName name="R.3">#REF!</definedName>
    <definedName name="R.4" localSheetId="6">#REF!</definedName>
    <definedName name="R.4" localSheetId="7">#REF!</definedName>
    <definedName name="R.4" localSheetId="10">#REF!</definedName>
    <definedName name="R.4" localSheetId="19">#REF!</definedName>
    <definedName name="R.4">#REF!</definedName>
    <definedName name="R.5" localSheetId="6">#REF!</definedName>
    <definedName name="R.5" localSheetId="7">#REF!</definedName>
    <definedName name="R.5" localSheetId="10">#REF!</definedName>
    <definedName name="R.5" localSheetId="19">#REF!</definedName>
    <definedName name="R.5">#REF!</definedName>
    <definedName name="R.6" localSheetId="6">#REF!</definedName>
    <definedName name="R.6" localSheetId="7">#REF!</definedName>
    <definedName name="R.6" localSheetId="10">#REF!</definedName>
    <definedName name="R.6" localSheetId="19">#REF!</definedName>
    <definedName name="R.6">#REF!</definedName>
    <definedName name="R.7" localSheetId="6">#REF!</definedName>
    <definedName name="R.7" localSheetId="7">#REF!</definedName>
    <definedName name="R.7" localSheetId="10">#REF!</definedName>
    <definedName name="R.7" localSheetId="19">#REF!</definedName>
    <definedName name="R.7">#REF!</definedName>
    <definedName name="R.8" localSheetId="6">#REF!</definedName>
    <definedName name="R.8" localSheetId="7">#REF!</definedName>
    <definedName name="R.8" localSheetId="10">#REF!</definedName>
    <definedName name="R.8" localSheetId="19">#REF!</definedName>
    <definedName name="R.8">#REF!</definedName>
    <definedName name="R.9" localSheetId="6">#REF!</definedName>
    <definedName name="R.9" localSheetId="7">#REF!</definedName>
    <definedName name="R.9" localSheetId="10">#REF!</definedName>
    <definedName name="R.9" localSheetId="19">#REF!</definedName>
    <definedName name="R.9">#REF!</definedName>
    <definedName name="Ra" localSheetId="6">#REF!</definedName>
    <definedName name="Ra" localSheetId="7">#REF!</definedName>
    <definedName name="Ra" localSheetId="10">#REF!</definedName>
    <definedName name="Ra" localSheetId="19">#REF!</definedName>
    <definedName name="Ra">#REF!</definedName>
    <definedName name="rajon" localSheetId="6">#REF!</definedName>
    <definedName name="rajon" localSheetId="7">#REF!</definedName>
    <definedName name="rajon" localSheetId="10">#REF!</definedName>
    <definedName name="rajon" localSheetId="19">#REF!</definedName>
    <definedName name="rajon">#REF!</definedName>
    <definedName name="rango">#N/A</definedName>
    <definedName name="Rb" localSheetId="6">#REF!</definedName>
    <definedName name="Rb" localSheetId="7">#REF!</definedName>
    <definedName name="Rb" localSheetId="10">#REF!</definedName>
    <definedName name="Rb" localSheetId="19">#REF!</definedName>
    <definedName name="Rb">#REF!</definedName>
    <definedName name="RCindPresup" localSheetId="6">#REF!</definedName>
    <definedName name="RCindPresup" localSheetId="7">#REF!</definedName>
    <definedName name="RCindPresup">#REF!</definedName>
    <definedName name="Rd" localSheetId="6">#REF!</definedName>
    <definedName name="Rd" localSheetId="7">#REF!</definedName>
    <definedName name="Rd" localSheetId="10">#REF!</definedName>
    <definedName name="Rd" localSheetId="19">#REF!</definedName>
    <definedName name="Rd">#REF!</definedName>
    <definedName name="Re" localSheetId="6">#REF!</definedName>
    <definedName name="Re" localSheetId="7">#REF!</definedName>
    <definedName name="Re" localSheetId="10">#REF!</definedName>
    <definedName name="Re" localSheetId="19">#REF!</definedName>
    <definedName name="Re">#REF!</definedName>
    <definedName name="recebo" localSheetId="6">#REF!</definedName>
    <definedName name="recebo" localSheetId="7">#REF!</definedName>
    <definedName name="recebo" localSheetId="10">#REF!</definedName>
    <definedName name="recebo" localSheetId="19">#REF!</definedName>
    <definedName name="recebo">#REF!</definedName>
    <definedName name="RECEBO_EN_CANTERA">'[33]LISTA DE MATERIALES'!$D$252</definedName>
    <definedName name="RECURSOS">'[211]REC-COD,'!$A$1:$D$962</definedName>
    <definedName name="recursos_general" localSheetId="10">[170]tipo_recurso!$A$1:$A$8</definedName>
    <definedName name="recursos_general" localSheetId="19">[170]tipo_recurso!$A$1:$A$8</definedName>
    <definedName name="recursos_general">[170]tipo_recurso!$A$1:$A$8</definedName>
    <definedName name="REDUCCION_3__x_2" localSheetId="18">#REF!</definedName>
    <definedName name="REDUCCION_3__x_2">#N/A</definedName>
    <definedName name="REDUCCION_4__x_3" localSheetId="18">#REF!</definedName>
    <definedName name="REDUCCION_4__x_3">#N/A</definedName>
    <definedName name="REF" localSheetId="18">#REF!</definedName>
    <definedName name="REF">#N/A</definedName>
    <definedName name="rege" localSheetId="10" hidden="1">{"TAB1",#N/A,TRUE,"GENERAL";"TAB2",#N/A,TRUE,"GENERAL";"TAB3",#N/A,TRUE,"GENERAL";"TAB4",#N/A,TRUE,"GENERAL";"TAB5",#N/A,TRUE,"GENERAL"}</definedName>
    <definedName name="rege" localSheetId="18"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9" hidden="1">{"TAB1",#N/A,TRUE,"GENERAL";"TAB2",#N/A,TRUE,"GENERAL";"TAB3",#N/A,TRUE,"GENERAL";"TAB4",#N/A,TRUE,"GENERAL";"TAB5",#N/A,TRUE,"GENERAL"}</definedName>
    <definedName name="rege" hidden="1">{"TAB1",#N/A,TRUE,"GENERAL";"TAB2",#N/A,TRUE,"GENERAL";"TAB3",#N/A,TRUE,"GENERAL";"TAB4",#N/A,TRUE,"GENERAL";"TAB5",#N/A,TRUE,"GENERAL"}</definedName>
    <definedName name="Regional" localSheetId="6">#REF!</definedName>
    <definedName name="Regional" localSheetId="7">#REF!</definedName>
    <definedName name="Regional" localSheetId="10">#REF!</definedName>
    <definedName name="regional" localSheetId="19">[96]CARRETERAS!$A$2</definedName>
    <definedName name="Regional">#REF!</definedName>
    <definedName name="regiones" localSheetId="6">#REF!</definedName>
    <definedName name="regiones" localSheetId="7">#REF!</definedName>
    <definedName name="regiones" localSheetId="10">#REF!</definedName>
    <definedName name="regiones" localSheetId="19">#REF!</definedName>
    <definedName name="regiones">#REF!</definedName>
    <definedName name="REGISTRO" localSheetId="6">#REF!</definedName>
    <definedName name="REGISTRO" localSheetId="7">#REF!</definedName>
    <definedName name="REGISTRO">#REF!</definedName>
    <definedName name="REGRESA" localSheetId="6">#REF!</definedName>
    <definedName name="REGRESA" localSheetId="7">#REF!</definedName>
    <definedName name="REGRESA" localSheetId="10">#REF!</definedName>
    <definedName name="REGRESA" localSheetId="19">#REF!</definedName>
    <definedName name="REGRESA">#REF!</definedName>
    <definedName name="regresd" localSheetId="10"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9"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9" hidden="1">{"TAB1",#N/A,TRUE,"GENERAL";"TAB2",#N/A,TRUE,"GENERAL";"TAB3",#N/A,TRUE,"GENERAL";"TAB4",#N/A,TRUE,"GENERAL";"TAB5",#N/A,TRUE,"GENERAL"}</definedName>
    <definedName name="regthio" hidden="1">{"TAB1",#N/A,TRUE,"GENERAL";"TAB2",#N/A,TRUE,"GENERAL";"TAB3",#N/A,TRUE,"GENERAL";"TAB4",#N/A,TRUE,"GENERAL";"TAB5",#N/A,TRUE,"GENERAL"}</definedName>
    <definedName name="REGULAR" localSheetId="10">'[194]ESTADO VÍA-CRIT.TECNICO'!XFC1&gt;2.5</definedName>
    <definedName name="REGULAR">'[194]ESTADO VÍA-CRIT.TECNICO'!XFC1&gt;2.5</definedName>
    <definedName name="REICIO" localSheetId="10">[3]!ERR</definedName>
    <definedName name="REICIO">[3]!ERR</definedName>
    <definedName name="reinicio" localSheetId="10">[3]!ERR</definedName>
    <definedName name="reinicio">[3]!ERR</definedName>
    <definedName name="REJHE" localSheetId="10" hidden="1">{"via1",#N/A,TRUE,"general";"via2",#N/A,TRUE,"general";"via3",#N/A,TRUE,"general"}</definedName>
    <definedName name="REJHE" localSheetId="18"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9" hidden="1">{"via1",#N/A,TRUE,"general";"via2",#N/A,TRUE,"general";"via3",#N/A,TRUE,"general"}</definedName>
    <definedName name="REJHE" hidden="1">{"via1",#N/A,TRUE,"general";"via2",#N/A,TRUE,"general";"via3",#N/A,TRUE,"general"}</definedName>
    <definedName name="REJILLA">'[33]LISTA DE MATERIALES'!$D$255</definedName>
    <definedName name="REJILLA_SIFON_DE_3">'[33]LISTA DE MATERIALES'!$D$256</definedName>
    <definedName name="rell" localSheetId="6">#REF!</definedName>
    <definedName name="rell" localSheetId="7">#REF!</definedName>
    <definedName name="rell" localSheetId="10">#REF!</definedName>
    <definedName name="rell" localSheetId="18">#REF!</definedName>
    <definedName name="rell" localSheetId="19">#N/A</definedName>
    <definedName name="rell">#REF!</definedName>
    <definedName name="relle" localSheetId="18">#REF!</definedName>
    <definedName name="relle">#N/A</definedName>
    <definedName name="relleno" localSheetId="18">#REF!</definedName>
    <definedName name="relleno">#N/A</definedName>
    <definedName name="Renoai">#N/A</definedName>
    <definedName name="REP.PAV">'[36]factores A.N.'!$F$15:$F$69</definedName>
    <definedName name="reparacion4" localSheetId="6">'[64]PRESTACIONES SOCIALES'!#REF!</definedName>
    <definedName name="reparacion4" localSheetId="7">'[64]PRESTACIONES SOCIALES'!#REF!</definedName>
    <definedName name="reparacion4" localSheetId="10">'[64]PRESTACIONES SOCIALES'!#REF!</definedName>
    <definedName name="reparacion4" localSheetId="19">'[64]PRESTACIONES SOCIALES'!#REF!</definedName>
    <definedName name="reparacion4">'[64]PRESTACIONES SOCIALES'!#REF!</definedName>
    <definedName name="repello" localSheetId="18">#REF!</definedName>
    <definedName name="repello">#N/A</definedName>
    <definedName name="replanteo" localSheetId="18">#REF!</definedName>
    <definedName name="replanteo">#N/A</definedName>
    <definedName name="REPROGRAMACION">#N/A</definedName>
    <definedName name="rer" localSheetId="10" hidden="1">{"via1",#N/A,TRUE,"general";"via2",#N/A,TRUE,"general";"via3",#N/A,TRUE,"general"}</definedName>
    <definedName name="rer" localSheetId="18"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9"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9"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18"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9"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9" hidden="1">{"TAB1",#N/A,TRUE,"GENERAL";"TAB2",#N/A,TRUE,"GENERAL";"TAB3",#N/A,TRUE,"GENERAL";"TAB4",#N/A,TRUE,"GENERAL";"TAB5",#N/A,TRUE,"GENERAL"}</definedName>
    <definedName name="rerrrrw" hidden="1">{"TAB1",#N/A,TRUE,"GENERAL";"TAB2",#N/A,TRUE,"GENERAL";"TAB3",#N/A,TRUE,"GENERAL";"TAB4",#N/A,TRUE,"GENERAL";"TAB5",#N/A,TRUE,"GENERAL"}</definedName>
    <definedName name="RES" localSheetId="6">#REF!</definedName>
    <definedName name="RES" localSheetId="7">#REF!</definedName>
    <definedName name="RES">#REF!</definedName>
    <definedName name="ResEquipo" localSheetId="6">#REF!</definedName>
    <definedName name="ResEquipo" localSheetId="7">#REF!</definedName>
    <definedName name="ResEquipo">#REF!</definedName>
    <definedName name="residente" localSheetId="10">'[96]GENERALIDADES '!$E$9</definedName>
    <definedName name="residente">'[96]GENERALIDADES '!$E$9</definedName>
    <definedName name="Resistenciaconductor" localSheetId="6">[124]Modelo!#REF!</definedName>
    <definedName name="Resistenciaconductor" localSheetId="7">[124]Modelo!#REF!</definedName>
    <definedName name="Resistenciaconductor" localSheetId="10">[124]Modelo!#REF!</definedName>
    <definedName name="Resistenciaconductor" localSheetId="19">[124]Modelo!#REF!</definedName>
    <definedName name="Resistenciaconductor">[124]Modelo!#REF!</definedName>
    <definedName name="ResMateriales" localSheetId="6">#REF!</definedName>
    <definedName name="ResMateriales" localSheetId="7">#REF!</definedName>
    <definedName name="ResMateriales">#REF!</definedName>
    <definedName name="ResMO" localSheetId="6">#REF!</definedName>
    <definedName name="ResMO" localSheetId="7">#REF!</definedName>
    <definedName name="ResMO">#REF!</definedName>
    <definedName name="ResOtros" localSheetId="6">#REF!</definedName>
    <definedName name="ResOtros" localSheetId="7">#REF!</definedName>
    <definedName name="ResOtros">#REF!</definedName>
    <definedName name="RESP">[77]dts!$B$6</definedName>
    <definedName name="RESU">#N/A</definedName>
    <definedName name="resul">#N/A</definedName>
    <definedName name="RESULTADO" localSheetId="10">[136]Listas!$C$2:$C$4</definedName>
    <definedName name="RESULTADO">[136]Listas!$C$2:$C$4</definedName>
    <definedName name="RESUM" localSheetId="6">'[73]1'!#REF!</definedName>
    <definedName name="RESUM" localSheetId="7">'[73]1'!#REF!</definedName>
    <definedName name="RESUM" localSheetId="10">'[73]1'!#REF!</definedName>
    <definedName name="RESUM" localSheetId="18">'[73]1'!#REF!</definedName>
    <definedName name="RESUM" localSheetId="19">'[73]1'!#REF!</definedName>
    <definedName name="RESUM">'[73]1'!#REF!</definedName>
    <definedName name="resum2" localSheetId="6">'[38]PU (2)'!#REF!</definedName>
    <definedName name="resum2" localSheetId="7">'[38]PU (2)'!#REF!</definedName>
    <definedName name="resum2" localSheetId="10">'[38]PU (2)'!#REF!</definedName>
    <definedName name="resum2" localSheetId="19">'[38]PU (2)'!#REF!</definedName>
    <definedName name="resum2">'[38]PU (2)'!#REF!</definedName>
    <definedName name="ResUnit_CD" localSheetId="6">#REF!</definedName>
    <definedName name="ResUnit_CD" localSheetId="7">#REF!</definedName>
    <definedName name="ResUnit_CD">#REF!</definedName>
    <definedName name="RET" localSheetId="6">#REF!</definedName>
    <definedName name="RET" localSheetId="7">#REF!</definedName>
    <definedName name="RET">#REF!</definedName>
    <definedName name="Retenc" localSheetId="10">[108]BASES!$E$31</definedName>
    <definedName name="Retenc">[108]BASES!$E$31</definedName>
    <definedName name="RETIRO">'[70]PREACTA(1)'!$P$298</definedName>
    <definedName name="retiroarbol" localSheetId="18">#REF!</definedName>
    <definedName name="retiroarbol">#N/A</definedName>
    <definedName name="retirocorte" localSheetId="18">#REF!</definedName>
    <definedName name="retirocorte">#N/A</definedName>
    <definedName name="RETIROV" localSheetId="6">#REF!</definedName>
    <definedName name="RETIROV" localSheetId="7">#REF!</definedName>
    <definedName name="RETIROV" localSheetId="19">#REF!</definedName>
    <definedName name="RETIROV">#REF!</definedName>
    <definedName name="retr" localSheetId="6">#REF!</definedName>
    <definedName name="retr" localSheetId="7">#REF!</definedName>
    <definedName name="retr">#REF!</definedName>
    <definedName name="RETRO" localSheetId="6">#REF!</definedName>
    <definedName name="RETRO" localSheetId="7">#REF!</definedName>
    <definedName name="RETRO" localSheetId="19">#REF!</definedName>
    <definedName name="RETRO">#REF!</definedName>
    <definedName name="RETROEXCAVADORA_DE_LLANTAS">'[47]LISTA DE PRECIOS'!$B$86</definedName>
    <definedName name="RETTRE" localSheetId="10" hidden="1">{"via1",#N/A,TRUE,"general";"via2",#N/A,TRUE,"general";"via3",#N/A,TRUE,"general"}</definedName>
    <definedName name="RETTRE" localSheetId="18"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9"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18"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9"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18"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9" hidden="1">{"via1",#N/A,TRUE,"general";"via2",#N/A,TRUE,"general";"via3",#N/A,TRUE,"general"}</definedName>
    <definedName name="rewfreg" hidden="1">{"via1",#N/A,TRUE,"general";"via2",#N/A,TRUE,"general";"via3",#N/A,TRUE,"general"}</definedName>
    <definedName name="REWQ" localSheetId="6">#REF!</definedName>
    <definedName name="REWQ" localSheetId="7">#REF!</definedName>
    <definedName name="REWQ" localSheetId="10">#REF!</definedName>
    <definedName name="REWQ" localSheetId="19">#REF!</definedName>
    <definedName name="REWQ">#REF!</definedName>
    <definedName name="rewq1" localSheetId="6">#REF!</definedName>
    <definedName name="rewq1" localSheetId="7">#REF!</definedName>
    <definedName name="rewq1" localSheetId="19">#REF!</definedName>
    <definedName name="rewq1">#REF!</definedName>
    <definedName name="rewr" localSheetId="10" hidden="1">{"via1",#N/A,TRUE,"general";"via2",#N/A,TRUE,"general";"via3",#N/A,TRUE,"general"}</definedName>
    <definedName name="rewr" localSheetId="18"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9"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9"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9"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18"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9"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18"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9"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18"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9" hidden="1">{"via1",#N/A,TRUE,"general";"via2",#N/A,TRUE,"general";"via3",#N/A,TRUE,"general"}</definedName>
    <definedName name="reyyt" hidden="1">{"via1",#N/A,TRUE,"general";"via2",#N/A,TRUE,"general";"via3",#N/A,TRUE,"general"}</definedName>
    <definedName name="Rf" localSheetId="6">#REF!</definedName>
    <definedName name="Rf" localSheetId="7">#REF!</definedName>
    <definedName name="Rf" localSheetId="10">#REF!</definedName>
    <definedName name="Rf" localSheetId="19">#REF!</definedName>
    <definedName name="Rf">#REF!</definedName>
    <definedName name="rfhnhjyu" localSheetId="10"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9" hidden="1">{"TAB1",#N/A,TRUE,"GENERAL";"TAB2",#N/A,TRUE,"GENERAL";"TAB3",#N/A,TRUE,"GENERAL";"TAB4",#N/A,TRUE,"GENERAL";"TAB5",#N/A,TRUE,"GENERAL"}</definedName>
    <definedName name="rfhnhjyu" hidden="1">{"TAB1",#N/A,TRUE,"GENERAL";"TAB2",#N/A,TRUE,"GENERAL";"TAB3",#N/A,TRUE,"GENERAL";"TAB4",#N/A,TRUE,"GENERAL";"TAB5",#N/A,TRUE,"GENERAL"}</definedName>
    <definedName name="rfref" localSheetId="6">#REF!</definedName>
    <definedName name="rfref" localSheetId="7">#REF!</definedName>
    <definedName name="rfref" localSheetId="10">#REF!</definedName>
    <definedName name="rfref" localSheetId="19">#REF!</definedName>
    <definedName name="rfref">#REF!</definedName>
    <definedName name="rfrf" localSheetId="10" hidden="1">{"via1",#N/A,TRUE,"general";"via2",#N/A,TRUE,"general";"via3",#N/A,TRUE,"general"}</definedName>
    <definedName name="rfrf" localSheetId="18"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9" hidden="1">{"via1",#N/A,TRUE,"general";"via2",#N/A,TRUE,"general";"via3",#N/A,TRUE,"general"}</definedName>
    <definedName name="rfrf" hidden="1">{"via1",#N/A,TRUE,"general";"via2",#N/A,TRUE,"general";"via3",#N/A,TRUE,"general"}</definedName>
    <definedName name="Rg" localSheetId="6">#REF!</definedName>
    <definedName name="Rg" localSheetId="7">#REF!</definedName>
    <definedName name="Rg" localSheetId="10">#REF!</definedName>
    <definedName name="Rg" localSheetId="19">#REF!</definedName>
    <definedName name="Rg">#REF!</definedName>
    <definedName name="rge" localSheetId="10" hidden="1">{"via1",#N/A,TRUE,"general";"via2",#N/A,TRUE,"general";"via3",#N/A,TRUE,"general"}</definedName>
    <definedName name="rge" localSheetId="18"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9"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18"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9" hidden="1">{"via1",#N/A,TRUE,"general";"via2",#N/A,TRUE,"general";"via3",#N/A,TRUE,"general"}</definedName>
    <definedName name="rgegg" hidden="1">{"via1",#N/A,TRUE,"general";"via2",#N/A,TRUE,"general";"via3",#N/A,TRUE,"general"}</definedName>
    <definedName name="Rh" localSheetId="6">#REF!</definedName>
    <definedName name="Rh" localSheetId="7">#REF!</definedName>
    <definedName name="Rh" localSheetId="10">#REF!</definedName>
    <definedName name="Rh" localSheetId="19">#REF!</definedName>
    <definedName name="Rh">#REF!</definedName>
    <definedName name="rhh" localSheetId="10" hidden="1">{"TAB1",#N/A,TRUE,"GENERAL";"TAB2",#N/A,TRUE,"GENERAL";"TAB3",#N/A,TRUE,"GENERAL";"TAB4",#N/A,TRUE,"GENERAL";"TAB5",#N/A,TRUE,"GENERAL"}</definedName>
    <definedName name="rhh" localSheetId="18"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9"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9"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9" hidden="1">{"TAB1",#N/A,TRUE,"GENERAL";"TAB2",#N/A,TRUE,"GENERAL";"TAB3",#N/A,TRUE,"GENERAL";"TAB4",#N/A,TRUE,"GENERAL";"TAB5",#N/A,TRUE,"GENERAL"}</definedName>
    <definedName name="rhtry" hidden="1">{"TAB1",#N/A,TRUE,"GENERAL";"TAB2",#N/A,TRUE,"GENERAL";"TAB3",#N/A,TRUE,"GENERAL";"TAB4",#N/A,TRUE,"GENERAL";"TAB5",#N/A,TRUE,"GENERAL"}</definedName>
    <definedName name="Ri" localSheetId="6">#REF!</definedName>
    <definedName name="Ri" localSheetId="7">#REF!</definedName>
    <definedName name="Ri" localSheetId="10">#REF!</definedName>
    <definedName name="Ri" localSheetId="19">#REF!</definedName>
    <definedName name="Ri">#REF!</definedName>
    <definedName name="RIELES">'[47]LISTA DE PRECIOS'!$B$93</definedName>
    <definedName name="rj" localSheetId="10" hidden="1">{"TAB1",#N/A,TRUE,"GENERAL";"TAB2",#N/A,TRUE,"GENERAL";"TAB3",#N/A,TRUE,"GENERAL";"TAB4",#N/A,TRUE,"GENERAL";"TAB5",#N/A,TRUE,"GENERAL"}</definedName>
    <definedName name="rj" localSheetId="18"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9"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9"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18"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9" hidden="1">{"via1",#N/A,TRUE,"general";"via2",#N/A,TRUE,"general";"via3",#N/A,TRUE,"general"}</definedName>
    <definedName name="rjy" hidden="1">{"via1",#N/A,TRUE,"general";"via2",#N/A,TRUE,"general";"via3",#N/A,TRUE,"general"}</definedName>
    <definedName name="Rk" localSheetId="6">#REF!</definedName>
    <definedName name="Rk" localSheetId="7">#REF!</definedName>
    <definedName name="Rk" localSheetId="10">#REF!</definedName>
    <definedName name="Rk" localSheetId="19">#REF!</definedName>
    <definedName name="Rk">#REF!</definedName>
    <definedName name="rkjyk" localSheetId="10"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9"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18"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9"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18"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9" hidden="1">{"TAB1",#N/A,TRUE,"GENERAL";"TAB2",#N/A,TRUE,"GENERAL";"TAB3",#N/A,TRUE,"GENERAL";"TAB4",#N/A,TRUE,"GENERAL";"TAB5",#N/A,TRUE,"GENERAL"}</definedName>
    <definedName name="rky" hidden="1">{"TAB1",#N/A,TRUE,"GENERAL";"TAB2",#N/A,TRUE,"GENERAL";"TAB3",#N/A,TRUE,"GENERAL";"TAB4",#N/A,TRUE,"GENERAL";"TAB5",#N/A,TRUE,"GENERAL"}</definedName>
    <definedName name="Rm" localSheetId="6">#REF!</definedName>
    <definedName name="Rm" localSheetId="7">#REF!</definedName>
    <definedName name="Rm" localSheetId="10">#REF!</definedName>
    <definedName name="Rm" localSheetId="19">#REF!</definedName>
    <definedName name="Rm">#REF!</definedName>
    <definedName name="Rmm" localSheetId="6">#REF!</definedName>
    <definedName name="Rmm" localSheetId="7">#REF!</definedName>
    <definedName name="Rmm" localSheetId="10">#REF!</definedName>
    <definedName name="Rmm" localSheetId="19">#REF!</definedName>
    <definedName name="Rmm">#REF!</definedName>
    <definedName name="Rn" localSheetId="6">#REF!</definedName>
    <definedName name="Rn" localSheetId="7">#REF!</definedName>
    <definedName name="Rn" localSheetId="10">#REF!</definedName>
    <definedName name="Rn" localSheetId="19">#REF!</definedName>
    <definedName name="Rn">#REF!</definedName>
    <definedName name="Rñ" localSheetId="6">#REF!</definedName>
    <definedName name="Rñ" localSheetId="7">#REF!</definedName>
    <definedName name="Rñ" localSheetId="10">#REF!</definedName>
    <definedName name="Rñ" localSheetId="19">#REF!</definedName>
    <definedName name="Rñ">#REF!</definedName>
    <definedName name="Ro" localSheetId="6">#REF!</definedName>
    <definedName name="Ro" localSheetId="7">#REF!</definedName>
    <definedName name="Ro" localSheetId="10">#REF!</definedName>
    <definedName name="Ro" localSheetId="19">#REF!</definedName>
    <definedName name="Ro">#REF!</definedName>
    <definedName name="rodaje" localSheetId="6">[64]lisprecios!#REF!</definedName>
    <definedName name="rodaje" localSheetId="7">[64]lisprecios!#REF!</definedName>
    <definedName name="rodaje" localSheetId="10">[64]lisprecios!#REF!</definedName>
    <definedName name="rodaje">[64]lisprecios!#REF!</definedName>
    <definedName name="Rp" localSheetId="6">#REF!</definedName>
    <definedName name="Rp" localSheetId="7">#REF!</definedName>
    <definedName name="Rp" localSheetId="10">#REF!</definedName>
    <definedName name="Rp" localSheetId="19">#REF!</definedName>
    <definedName name="Rp">#REF!</definedName>
    <definedName name="Rq" localSheetId="6">#REF!</definedName>
    <definedName name="Rq" localSheetId="7">#REF!</definedName>
    <definedName name="Rq" localSheetId="10">#REF!</definedName>
    <definedName name="Rq" localSheetId="19">#REF!</definedName>
    <definedName name="Rq">#REF!</definedName>
    <definedName name="rr" localSheetId="10">[3]!ERR</definedName>
    <definedName name="rr">[3]!ERR</definedName>
    <definedName name="rrr" localSheetId="10" hidden="1">{"via1",#N/A,TRUE,"general";"via2",#N/A,TRUE,"general";"via3",#N/A,TRUE,"general"}</definedName>
    <definedName name="rrr" localSheetId="18"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9" hidden="1">{"via1",#N/A,TRUE,"general";"via2",#N/A,TRUE,"general";"via3",#N/A,TRUE,"general"}</definedName>
    <definedName name="rrr" hidden="1">{"via1",#N/A,TRUE,"general";"via2",#N/A,TRUE,"general";"via3",#N/A,TRUE,"general"}</definedName>
    <definedName name="rrrr" localSheetId="6">#REF!</definedName>
    <definedName name="rrrr" localSheetId="7">#REF!</definedName>
    <definedName name="rrrr" localSheetId="10">#REF!</definedName>
    <definedName name="rrrr" localSheetId="19">#REF!</definedName>
    <definedName name="rrrr">#REF!</definedName>
    <definedName name="rrrrrb" localSheetId="10" hidden="1">{"via1",#N/A,TRUE,"general";"via2",#N/A,TRUE,"general";"via3",#N/A,TRUE,"general"}</definedName>
    <definedName name="rrrrrb" localSheetId="18"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9"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9"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18"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9" hidden="1">{"via1",#N/A,TRUE,"general";"via2",#N/A,TRUE,"general";"via3",#N/A,TRUE,"general"}</definedName>
    <definedName name="rrrrt" hidden="1">{"via1",#N/A,TRUE,"general";"via2",#N/A,TRUE,"general";"via3",#N/A,TRUE,"general"}</definedName>
    <definedName name="Rs" localSheetId="6">#REF!</definedName>
    <definedName name="Rs" localSheetId="7">#REF!</definedName>
    <definedName name="Rs" localSheetId="10">#REF!</definedName>
    <definedName name="Rs" localSheetId="19">#REF!</definedName>
    <definedName name="Rs">#REF!</definedName>
    <definedName name="rsdgsd5" localSheetId="10"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9"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18">#REF!</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9"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18"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9"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18"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9"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9"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18"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9"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9"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9"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18"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9"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18"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9"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18"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9"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18"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9"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18"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9"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18"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9"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9"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18"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9"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18"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9"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18"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9"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18"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9"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18"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9"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9"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18"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9"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9"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18"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9"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18"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9"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18"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9"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18"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9" hidden="1">{"via1",#N/A,TRUE,"general";"via2",#N/A,TRUE,"general";"via3",#N/A,TRUE,"general"}</definedName>
    <definedName name="rtytry" hidden="1">{"via1",#N/A,TRUE,"general";"via2",#N/A,TRUE,"general";"via3",#N/A,TRUE,"general"}</definedName>
    <definedName name="rueda" localSheetId="6">[64]lisprecios!#REF!</definedName>
    <definedName name="rueda" localSheetId="7">[64]lisprecios!#REF!</definedName>
    <definedName name="rueda">[64]lisprecios!#REF!</definedName>
    <definedName name="ruru" localSheetId="10" hidden="1">{"TAB1",#N/A,TRUE,"GENERAL";"TAB2",#N/A,TRUE,"GENERAL";"TAB3",#N/A,TRUE,"GENERAL";"TAB4",#N/A,TRUE,"GENERAL";"TAB5",#N/A,TRUE,"GENERAL"}</definedName>
    <definedName name="ruru" localSheetId="18"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9" hidden="1">{"TAB1",#N/A,TRUE,"GENERAL";"TAB2",#N/A,TRUE,"GENERAL";"TAB3",#N/A,TRUE,"GENERAL";"TAB4",#N/A,TRUE,"GENERAL";"TAB5",#N/A,TRUE,"GENERAL"}</definedName>
    <definedName name="ruru" hidden="1">{"TAB1",#N/A,TRUE,"GENERAL";"TAB2",#N/A,TRUE,"GENERAL";"TAB3",#N/A,TRUE,"GENERAL";"TAB4",#N/A,TRUE,"GENERAL";"TAB5",#N/A,TRUE,"GENERAL"}</definedName>
    <definedName name="RUTA" localSheetId="10">'[87]MANO DE OBRA'!$G$8:$M$20</definedName>
    <definedName name="RUTA" localSheetId="18">'[88]MANO DE OBRA'!$G$8:$M$20</definedName>
    <definedName name="RUTA" localSheetId="19">'[88]MANO DE OBRA'!$G$8:$M$20</definedName>
    <definedName name="RUTA">'[87]MANO DE OBRA'!$G$8:$M$20</definedName>
    <definedName name="rutu" localSheetId="10" hidden="1">{"via1",#N/A,TRUE,"general";"via2",#N/A,TRUE,"general";"via3",#N/A,TRUE,"general"}</definedName>
    <definedName name="rutu" localSheetId="18"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9" hidden="1">{"via1",#N/A,TRUE,"general";"via2",#N/A,TRUE,"general";"via3",#N/A,TRUE,"general"}</definedName>
    <definedName name="rutu" hidden="1">{"via1",#N/A,TRUE,"general";"via2",#N/A,TRUE,"general";"via3",#N/A,TRUE,"general"}</definedName>
    <definedName name="Rv" localSheetId="6">#REF!</definedName>
    <definedName name="Rv" localSheetId="7">#REF!</definedName>
    <definedName name="Rv" localSheetId="10">#REF!</definedName>
    <definedName name="Rv" localSheetId="19">#REF!</definedName>
    <definedName name="Rv">#REF!</definedName>
    <definedName name="RVS">[77]dts!$B$23</definedName>
    <definedName name="Rw" localSheetId="6">#REF!</definedName>
    <definedName name="Rw" localSheetId="7">#REF!</definedName>
    <definedName name="Rw" localSheetId="10">#REF!</definedName>
    <definedName name="Rw" localSheetId="19">#REF!</definedName>
    <definedName name="Rw">#REF!</definedName>
    <definedName name="rwt" localSheetId="10" hidden="1">{"via1",#N/A,TRUE,"general";"via2",#N/A,TRUE,"general";"via3",#N/A,TRUE,"general"}</definedName>
    <definedName name="rwt" localSheetId="18"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9" hidden="1">{"via1",#N/A,TRUE,"general";"via2",#N/A,TRUE,"general";"via3",#N/A,TRUE,"general"}</definedName>
    <definedName name="rwt" hidden="1">{"via1",#N/A,TRUE,"general";"via2",#N/A,TRUE,"general";"via3",#N/A,TRUE,"general"}</definedName>
    <definedName name="Rx" localSheetId="6">#REF!</definedName>
    <definedName name="Rx" localSheetId="7">#REF!</definedName>
    <definedName name="Rx" localSheetId="10">#REF!</definedName>
    <definedName name="Rx" localSheetId="19">#REF!</definedName>
    <definedName name="Rx">#REF!</definedName>
    <definedName name="ry" localSheetId="10" hidden="1">{"via1",#N/A,TRUE,"general";"via2",#N/A,TRUE,"general";"via3",#N/A,TRUE,"general"}</definedName>
    <definedName name="Ry" localSheetId="18">#REF!</definedName>
    <definedName name="ry" localSheetId="16" hidden="1">{"via1",#N/A,TRUE,"general";"via2",#N/A,TRUE,"general";"via3",#N/A,TRUE,"general"}</definedName>
    <definedName name="ry" localSheetId="17" hidden="1">{"via1",#N/A,TRUE,"general";"via2",#N/A,TRUE,"general";"via3",#N/A,TRUE,"general"}</definedName>
    <definedName name="ry" localSheetId="19"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9"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18"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9" hidden="1">{"via1",#N/A,TRUE,"general";"via2",#N/A,TRUE,"general";"via3",#N/A,TRUE,"general"}</definedName>
    <definedName name="rytrsdg" hidden="1">{"via1",#N/A,TRUE,"general";"via2",#N/A,TRUE,"general";"via3",#N/A,TRUE,"general"}</definedName>
    <definedName name="Rz" localSheetId="6">#REF!</definedName>
    <definedName name="Rz" localSheetId="7">#REF!</definedName>
    <definedName name="Rz" localSheetId="10">#REF!</definedName>
    <definedName name="Rz" localSheetId="19">#REF!</definedName>
    <definedName name="Rz">#REF!</definedName>
    <definedName name="S" localSheetId="6">#REF!</definedName>
    <definedName name="S" localSheetId="7">#REF!</definedName>
    <definedName name="S" localSheetId="10">#REF!</definedName>
    <definedName name="S" localSheetId="18">#REF!</definedName>
    <definedName name="s" localSheetId="19">[3]!ERR</definedName>
    <definedName name="S">#REF!</definedName>
    <definedName name="SA" localSheetId="6">[131]PRESUPUESTO!#REF!</definedName>
    <definedName name="SA" localSheetId="7">[131]PRESUPUESTO!#REF!</definedName>
    <definedName name="SA" localSheetId="10">[130]PRESUPUESTO!#REF!</definedName>
    <definedName name="Sa" localSheetId="19">#REF!</definedName>
    <definedName name="SA">[131]PRESUPUESTO!#REF!</definedName>
    <definedName name="saa" localSheetId="10" hidden="1">{"via1",#N/A,TRUE,"general";"via2",#N/A,TRUE,"general";"via3",#N/A,TRUE,"general"}</definedName>
    <definedName name="saa" localSheetId="18"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9" hidden="1">{"via1",#N/A,TRUE,"general";"via2",#N/A,TRUE,"general";"via3",#N/A,TRUE,"general"}</definedName>
    <definedName name="saa" hidden="1">{"via1",#N/A,TRUE,"general";"via2",#N/A,TRUE,"general";"via3",#N/A,TRUE,"general"}</definedName>
    <definedName name="sac" localSheetId="6">#REF!</definedName>
    <definedName name="sac" localSheetId="7">#REF!</definedName>
    <definedName name="sac">#REF!</definedName>
    <definedName name="sac1a">'[212]RESUMEN CMA'!$B$39</definedName>
    <definedName name="saca">'[35]RESUMEN CMA'!$B$39</definedName>
    <definedName name="SAD" localSheetId="10" hidden="1">{"via1",#N/A,TRUE,"general";"via2",#N/A,TRUE,"general";"via3",#N/A,TRUE,"general"}</definedName>
    <definedName name="SAD" localSheetId="18"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9"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18"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9"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9"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18"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9"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9" hidden="1">{"TAB1",#N/A,TRUE,"GENERAL";"TAB2",#N/A,TRUE,"GENERAL";"TAB3",#N/A,TRUE,"GENERAL";"TAB4",#N/A,TRUE,"GENERAL";"TAB5",#N/A,TRUE,"GENERAL"}</definedName>
    <definedName name="safdp" hidden="1">{"TAB1",#N/A,TRUE,"GENERAL";"TAB2",#N/A,TRUE,"GENERAL";"TAB3",#N/A,TRUE,"GENERAL";"TAB4",#N/A,TRUE,"GENERAL";"TAB5",#N/A,TRUE,"GENERAL"}</definedName>
    <definedName name="Salarios" localSheetId="6">#REF!</definedName>
    <definedName name="Salarios" localSheetId="7">#REF!</definedName>
    <definedName name="Salarios" localSheetId="10">#REF!</definedName>
    <definedName name="salarios" localSheetId="19">[3]!ERR</definedName>
    <definedName name="Salarios">#REF!</definedName>
    <definedName name="SalMinimo" localSheetId="10">[108]BASES!$E$41</definedName>
    <definedName name="SalMinimo">[108]BASES!$E$41</definedName>
    <definedName name="SALTARIN">[33]EQUIPO!$D$24</definedName>
    <definedName name="sanitario" localSheetId="18">[129]lisprecios!$D$35</definedName>
    <definedName name="sanitario">[121]lisprecios!$D$35</definedName>
    <definedName name="SANITARIO_LINEA_INSTITUCIONAL">'[33]LISTA DE MATERIALES'!$D$258</definedName>
    <definedName name="SANITARIO_PARA_MINUSVALIDOS">'[33]LISTA DE MATERIALES'!$D$259</definedName>
    <definedName name="SARDINELV" localSheetId="6">#REF!</definedName>
    <definedName name="SARDINELV" localSheetId="7">#REF!</definedName>
    <definedName name="SARDINELV" localSheetId="19">#REF!</definedName>
    <definedName name="SARDINELV">#REF!</definedName>
    <definedName name="SAX">[54]MdeOB.!$B$28:$E$29</definedName>
    <definedName name="SB" localSheetId="6">[131]PRESUPUESTO!#REF!</definedName>
    <definedName name="SB" localSheetId="7">[131]PRESUPUESTO!#REF!</definedName>
    <definedName name="SB" localSheetId="10">[130]PRESUPUESTO!#REF!</definedName>
    <definedName name="Sb" localSheetId="19">#REF!</definedName>
    <definedName name="SB">[131]PRESUPUESTO!#REF!</definedName>
    <definedName name="sbgfbgdr" localSheetId="10" hidden="1">{"via1",#N/A,TRUE,"general";"via2",#N/A,TRUE,"general";"via3",#N/A,TRUE,"general"}</definedName>
    <definedName name="sbgfbgdr" localSheetId="18"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9" hidden="1">{"via1",#N/A,TRUE,"general";"via2",#N/A,TRUE,"general";"via3",#N/A,TRUE,"general"}</definedName>
    <definedName name="sbgfbgdr" hidden="1">{"via1",#N/A,TRUE,"general";"via2",#N/A,TRUE,"general";"via3",#N/A,TRUE,"general"}</definedName>
    <definedName name="SbtPpto" localSheetId="6">'[213]PRESUPUESTO GRAL'!#REF!</definedName>
    <definedName name="SbtPpto" localSheetId="7">'[213]PRESUPUESTO GRAL'!#REF!</definedName>
    <definedName name="SbtPpto" localSheetId="10">'[213]PRESUPUESTO GRAL'!#REF!</definedName>
    <definedName name="SbtPpto" localSheetId="19">'[213]PRESUPUESTO GRAL'!#REF!</definedName>
    <definedName name="SbtPpto">'[213]PRESUPUESTO GRAL'!#REF!</definedName>
    <definedName name="SC" localSheetId="6">[131]PRESUPUESTO!#REF!</definedName>
    <definedName name="SC" localSheetId="7">[131]PRESUPUESTO!#REF!</definedName>
    <definedName name="SC" localSheetId="10">[130]PRESUPUESTO!#REF!</definedName>
    <definedName name="SC" localSheetId="19">[54]MdeOB.!$B$33:$E$36</definedName>
    <definedName name="SC">[131]PRESUPUESTO!#REF!</definedName>
    <definedName name="SCI" localSheetId="6">#REF!</definedName>
    <definedName name="SCI" localSheetId="7">#REF!</definedName>
    <definedName name="SCI" localSheetId="10">#REF!</definedName>
    <definedName name="SCI" localSheetId="19">#REF!</definedName>
    <definedName name="SCI">#REF!</definedName>
    <definedName name="SCSF" localSheetId="6">'[97]A.P.U'!#REF!</definedName>
    <definedName name="SCSF" localSheetId="7">'[97]A.P.U'!#REF!</definedName>
    <definedName name="SCSF" localSheetId="10">'[97]A.P.U'!#REF!</definedName>
    <definedName name="SCSF" localSheetId="19">'[97]A.P.U'!#REF!</definedName>
    <definedName name="SCSF">'[97]A.P.U'!#REF!</definedName>
    <definedName name="sd" localSheetId="10" hidden="1">{"TAB1",#N/A,TRUE,"GENERAL";"TAB2",#N/A,TRUE,"GENERAL";"TAB3",#N/A,TRUE,"GENERAL";"TAB4",#N/A,TRUE,"GENERAL";"TAB5",#N/A,TRUE,"GENERAL"}</definedName>
    <definedName name="Sd" localSheetId="18">#REF!</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9" hidden="1">{"TAB1",#N/A,TRUE,"GENERAL";"TAB2",#N/A,TRUE,"GENERAL";"TAB3",#N/A,TRUE,"GENERAL";"TAB4",#N/A,TRUE,"GENERAL";"TAB5",#N/A,TRUE,"GENERAL"}</definedName>
    <definedName name="sd" hidden="1">{"TAB1",#N/A,TRUE,"GENERAL";"TAB2",#N/A,TRUE,"GENERAL";"TAB3",#N/A,TRUE,"GENERAL";"TAB4",#N/A,TRUE,"GENERAL";"TAB5",#N/A,TRUE,"GENERAL"}</definedName>
    <definedName name="SDad">#N/A</definedName>
    <definedName name="sdaf" localSheetId="10" hidden="1">{"via1",#N/A,TRUE,"general";"via2",#N/A,TRUE,"general";"via3",#N/A,TRUE,"general"}</definedName>
    <definedName name="sdaf" localSheetId="18"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9"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18"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9"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localSheetId="18"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9"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9" hidden="1">{"TAB1",#N/A,TRUE,"GENERAL";"TAB2",#N/A,TRUE,"GENERAL";"TAB3",#N/A,TRUE,"GENERAL";"TAB4",#N/A,TRUE,"GENERAL";"TAB5",#N/A,TRUE,"GENERAL"}</definedName>
    <definedName name="SDCDSCT" hidden="1">{"TAB1",#N/A,TRUE,"GENERAL";"TAB2",#N/A,TRUE,"GENERAL";"TAB3",#N/A,TRUE,"GENERAL";"TAB4",#N/A,TRUE,"GENERAL";"TAB5",#N/A,TRUE,"GENERAL"}</definedName>
    <definedName name="sdf" localSheetId="6">#REF!</definedName>
    <definedName name="sdf" localSheetId="7">#REF!</definedName>
    <definedName name="sdf" localSheetId="10">#REF!</definedName>
    <definedName name="sdf" localSheetId="19">#REF!</definedName>
    <definedName name="sdf">#REF!</definedName>
    <definedName name="SDFCE" localSheetId="10"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9"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18"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9"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18"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9"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18"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9"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9" hidden="1">{"TAB1",#N/A,TRUE,"GENERAL";"TAB2",#N/A,TRUE,"GENERAL";"TAB3",#N/A,TRUE,"GENERAL";"TAB4",#N/A,TRUE,"GENERAL";"TAB5",#N/A,TRUE,"GENERAL"}</definedName>
    <definedName name="sdfdstp" hidden="1">{"TAB1",#N/A,TRUE,"GENERAL";"TAB2",#N/A,TRUE,"GENERAL";"TAB3",#N/A,TRUE,"GENERAL";"TAB4",#N/A,TRUE,"GENERAL";"TAB5",#N/A,TRUE,"GENERAL"}</definedName>
    <definedName name="sdfdxf" localSheetId="18">#REF!</definedName>
    <definedName name="sdfdxf" localSheetId="19">#REF!</definedName>
    <definedName name="sdfdxf">#N/A</definedName>
    <definedName name="SDFEO" localSheetId="10" hidden="1">{"via1",#N/A,TRUE,"general";"via2",#N/A,TRUE,"general";"via3",#N/A,TRUE,"general"}</definedName>
    <definedName name="SDFEO" localSheetId="18"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9"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18"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9"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18"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9"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18"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9"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9" hidden="1">{"TAB1",#N/A,TRUE,"GENERAL";"TAB2",#N/A,TRUE,"GENERAL";"TAB3",#N/A,TRUE,"GENERAL";"TAB4",#N/A,TRUE,"GENERAL";"TAB5",#N/A,TRUE,"GENERAL"}</definedName>
    <definedName name="SDFLJK" hidden="1">{"TAB1",#N/A,TRUE,"GENERAL";"TAB2",#N/A,TRUE,"GENERAL";"TAB3",#N/A,TRUE,"GENERAL";"TAB4",#N/A,TRUE,"GENERAL";"TAB5",#N/A,TRUE,"GENERAL"}</definedName>
    <definedName name="sdfsd">#N/A</definedName>
    <definedName name="sdfsd4" localSheetId="10" hidden="1">{"via1",#N/A,TRUE,"general";"via2",#N/A,TRUE,"general";"via3",#N/A,TRUE,"general"}</definedName>
    <definedName name="sdfsd4" localSheetId="18"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9"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9"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18"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9"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9"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9"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9"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18"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9"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18"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9"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9"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18"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9"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9"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18"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9" hidden="1">{"via1",#N/A,TRUE,"general";"via2",#N/A,TRUE,"general";"via3",#N/A,TRUE,"general"}</definedName>
    <definedName name="sdsdfh" hidden="1">{"via1",#N/A,TRUE,"general";"via2",#N/A,TRUE,"general";"via3",#N/A,TRUE,"general"}</definedName>
    <definedName name="SE" localSheetId="6">[131]PRESUPUESTO!#REF!</definedName>
    <definedName name="SE" localSheetId="7">[131]PRESUPUESTO!#REF!</definedName>
    <definedName name="SE" localSheetId="10">[130]PRESUPUESTO!#REF!</definedName>
    <definedName name="SE" localSheetId="19">#REF!</definedName>
    <definedName name="SE">[131]PRESUPUESTO!#REF!</definedName>
    <definedName name="SECTOR">#N/A</definedName>
    <definedName name="SEGUETA" localSheetId="10">[46]PRECIOS!$F$94</definedName>
    <definedName name="SEGUETA">[46]PRECIOS!$F$94</definedName>
    <definedName name="SEGUNDO">#N/A</definedName>
    <definedName name="selalternativas" localSheetId="6">#REF!</definedName>
    <definedName name="selalternativas" localSheetId="7">#REF!</definedName>
    <definedName name="selalternativas" localSheetId="10">#REF!</definedName>
    <definedName name="selalternativas" localSheetId="19">#REF!</definedName>
    <definedName name="selalternativas">#REF!</definedName>
    <definedName name="SELLANTE_ELASTICO__PARA_CUBIERTAS___TUBO_600_CC">'[33]LISTA DE MATERIALES'!$D$260</definedName>
    <definedName name="SEMANA">[77]dts!$B$8</definedName>
    <definedName name="SENAL_DE_PARE___SIGA">'[47]LISTA DE PRECIOS'!$B$37</definedName>
    <definedName name="SENAL_TIPO_SP_101__VIA_EN_CONSTRUCCION">'[47]LISTA DE PRECIOS'!$B$39</definedName>
    <definedName name="SENAL_TIPO_SP_38__OBREROS_EN_LA_VIA">'[47]LISTA DE PRECIOS'!$B$40</definedName>
    <definedName name="SENAL_TIPO_SR_30__AVISO_A_30_MTS">'[47]LISTA DE PRECIOS'!$B$41</definedName>
    <definedName name="sencount" hidden="1">1</definedName>
    <definedName name="Señalizacion_con_cinta" localSheetId="6">#REF!</definedName>
    <definedName name="Señalizacion_con_cinta" localSheetId="7">#REF!</definedName>
    <definedName name="Señalizacion_con_cinta">#REF!</definedName>
    <definedName name="SEP" localSheetId="6">#REF!</definedName>
    <definedName name="SEP" localSheetId="7">#REF!</definedName>
    <definedName name="SEP" localSheetId="10">#REF!</definedName>
    <definedName name="SEP" localSheetId="19">#REF!</definedName>
    <definedName name="SEP">#REF!</definedName>
    <definedName name="serf" localSheetId="6">#REF!</definedName>
    <definedName name="serf" localSheetId="7">#REF!</definedName>
    <definedName name="serf">#REF!</definedName>
    <definedName name="SERO" localSheetId="10">[3]!ERR</definedName>
    <definedName name="SERO">[3]!ERR</definedName>
    <definedName name="ses" localSheetId="6">[41]!absc</definedName>
    <definedName name="ses" localSheetId="7">[41]!absc</definedName>
    <definedName name="ses" localSheetId="13">[41]!absc</definedName>
    <definedName name="ses" localSheetId="15">[41]!absc</definedName>
    <definedName name="ses">[41]!absc</definedName>
    <definedName name="setrj" localSheetId="10" hidden="1">{"via1",#N/A,TRUE,"general";"via2",#N/A,TRUE,"general";"via3",#N/A,TRUE,"general"}</definedName>
    <definedName name="setrj" localSheetId="18"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9"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18"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9" hidden="1">{"via1",#N/A,TRUE,"general";"via2",#N/A,TRUE,"general";"via3",#N/A,TRUE,"general"}</definedName>
    <definedName name="sett" hidden="1">{"via1",#N/A,TRUE,"general";"via2",#N/A,TRUE,"general";"via3",#N/A,TRUE,"general"}</definedName>
    <definedName name="SF" localSheetId="6">'[85]CIRCUITOS CODENSA'!#REF!</definedName>
    <definedName name="SF" localSheetId="7">'[85]CIRCUITOS CODENSA'!#REF!</definedName>
    <definedName name="SF" localSheetId="10">'[85]CIRCUITOS CODENSA'!#REF!</definedName>
    <definedName name="Sf" localSheetId="19">#REF!</definedName>
    <definedName name="SF">'[85]CIRCUITOS CODENSA'!#REF!</definedName>
    <definedName name="sfasf" localSheetId="10"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9" hidden="1">{"TAB1",#N/A,TRUE,"GENERAL";"TAB2",#N/A,TRUE,"GENERAL";"TAB3",#N/A,TRUE,"GENERAL";"TAB4",#N/A,TRUE,"GENERAL";"TAB5",#N/A,TRUE,"GENERAL"}</definedName>
    <definedName name="sfasf" hidden="1">{"TAB1",#N/A,TRUE,"GENERAL";"TAB2",#N/A,TRUE,"GENERAL";"TAB3",#N/A,TRUE,"GENERAL";"TAB4",#N/A,TRUE,"GENERAL";"TAB5",#N/A,TRUE,"GENERAL"}</definedName>
    <definedName name="SFD_5" localSheetId="6">#REF!</definedName>
    <definedName name="SFD_5" localSheetId="7">#REF!</definedName>
    <definedName name="SFD_5" localSheetId="10">#REF!</definedName>
    <definedName name="SFD_5" localSheetId="19">#REF!</definedName>
    <definedName name="SFD_5">#REF!</definedName>
    <definedName name="SFHSGFH" localSheetId="10"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9"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18"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9"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9"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9"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9" hidden="1">{"TAB1",#N/A,TRUE,"GENERAL";"TAB2",#N/A,TRUE,"GENERAL";"TAB3",#N/A,TRUE,"GENERAL";"TAB4",#N/A,TRUE,"GENERAL";"TAB5",#N/A,TRUE,"GENERAL"}</definedName>
    <definedName name="sfsdfs" hidden="1">{"TAB1",#N/A,TRUE,"GENERAL";"TAB2",#N/A,TRUE,"GENERAL";"TAB3",#N/A,TRUE,"GENERAL";"TAB4",#N/A,TRUE,"GENERAL";"TAB5",#N/A,TRUE,"GENERAL"}</definedName>
    <definedName name="Sg" localSheetId="6">#REF!</definedName>
    <definedName name="Sg" localSheetId="7">#REF!</definedName>
    <definedName name="Sg" localSheetId="10">#REF!</definedName>
    <definedName name="Sg" localSheetId="19">#REF!</definedName>
    <definedName name="Sg">#REF!</definedName>
    <definedName name="SGI_V_INDICES_CIRCUITO_CAUSA" localSheetId="6">#REF!</definedName>
    <definedName name="SGI_V_INDICES_CIRCUITO_CAUSA" localSheetId="7">#REF!</definedName>
    <definedName name="SGI_V_INDICES_CIRCUITO_CAUSA" localSheetId="19">#REF!</definedName>
    <definedName name="SGI_V_INDICES_CIRCUITO_CAUSA">#REF!</definedName>
    <definedName name="Sh" localSheetId="6">#REF!</definedName>
    <definedName name="Sh" localSheetId="7">#REF!</definedName>
    <definedName name="Sh" localSheetId="10">#REF!</definedName>
    <definedName name="Sh" localSheetId="19">#REF!</definedName>
    <definedName name="Sh">#REF!</definedName>
    <definedName name="SHARED_FORMULA_21">#N/A</definedName>
    <definedName name="SI" localSheetId="6">#REF!</definedName>
    <definedName name="SI" localSheetId="7">#REF!</definedName>
    <definedName name="si" localSheetId="10">#REF!</definedName>
    <definedName name="SI" localSheetId="19">[3]!ERR</definedName>
    <definedName name="SI">#REF!</definedName>
    <definedName name="SIFON_180_2" localSheetId="18">#REF!</definedName>
    <definedName name="SIFON_180_2">#N/A</definedName>
    <definedName name="SIKA" localSheetId="18">#REF!</definedName>
    <definedName name="SIKA">#N/A</definedName>
    <definedName name="SIKADUR" localSheetId="18">#REF!</definedName>
    <definedName name="SIKADUR">#N/A</definedName>
    <definedName name="SILICONA">'[33]LISTA DE MATERIALES'!$D$262</definedName>
    <definedName name="SISISIS" localSheetId="10">[3]!ERR</definedName>
    <definedName name="SISISIS">[3]!ERR</definedName>
    <definedName name="SJ" localSheetId="6">'[85]CIRCUITOS CODENSA'!#REF!</definedName>
    <definedName name="SJ" localSheetId="7">'[85]CIRCUITOS CODENSA'!#REF!</definedName>
    <definedName name="SJ" localSheetId="10">'[85]CIRCUITOS CODENSA'!#REF!</definedName>
    <definedName name="SJ" localSheetId="19">'[85]CIRCUITOS CODENSA'!#REF!</definedName>
    <definedName name="SJ">'[85]CIRCUITOS CODENSA'!#REF!</definedName>
    <definedName name="SL" localSheetId="6">[131]PRESUPUESTO!#REF!</definedName>
    <definedName name="SL" localSheetId="7">[131]PRESUPUESTO!#REF!</definedName>
    <definedName name="SL" localSheetId="10">[130]PRESUPUESTO!#REF!</definedName>
    <definedName name="SL" localSheetId="19">[130]PRESUPUESTO!#REF!</definedName>
    <definedName name="SL">[131]PRESUPUESTO!#REF!</definedName>
    <definedName name="SM" localSheetId="6">'[85]CIRCUITOS CODENSA'!#REF!</definedName>
    <definedName name="SM" localSheetId="7">'[85]CIRCUITOS CODENSA'!#REF!</definedName>
    <definedName name="SM">'[85]CIRCUITOS CODENSA'!#REF!</definedName>
    <definedName name="SOBRE2H" localSheetId="18">#REF!</definedName>
    <definedName name="SOBRE2H">#N/A</definedName>
    <definedName name="sobrecimiento" localSheetId="18">#REF!</definedName>
    <definedName name="sobrecimiento">#N/A</definedName>
    <definedName name="SOCIAL" localSheetId="6">#REF!</definedName>
    <definedName name="SOCIAL" localSheetId="7">#REF!</definedName>
    <definedName name="SOCIAL" localSheetId="10">#REF!</definedName>
    <definedName name="SOCIAL" localSheetId="19">#REF!</definedName>
    <definedName name="SOCIAL">#REF!</definedName>
    <definedName name="SOL" localSheetId="10">'[17]Base Datos'!$B$130</definedName>
    <definedName name="SOL" localSheetId="18">'[16]Base Datos'!$B$130</definedName>
    <definedName name="SOL">'[17]Base Datos'!$B$130</definedName>
    <definedName name="solado" localSheetId="18">#REF!</definedName>
    <definedName name="solado">#N/A</definedName>
    <definedName name="soladov" localSheetId="6">#REF!</definedName>
    <definedName name="soladov" localSheetId="7">#REF!</definedName>
    <definedName name="soladov" localSheetId="19">#REF!</definedName>
    <definedName name="soladov">#REF!</definedName>
    <definedName name="SOLDA" localSheetId="18">#REF!</definedName>
    <definedName name="SOLDA">#N/A</definedName>
    <definedName name="SOLDADURA" localSheetId="18">#REF!</definedName>
    <definedName name="SOLDADURA">#N/A</definedName>
    <definedName name="SOLDADURA_60.13_DE_1_8">'[47]LISTA DE PRECIOS'!$B$33</definedName>
    <definedName name="SOLDADURA_ELECTRICA__6011_x_1_8">'[33]LISTA DE MATERIALES'!$D$269</definedName>
    <definedName name="Soldadura_Exotermica_115_Gm">'[33]LISTA DE MATERIALES'!$D$270</definedName>
    <definedName name="SOLDADURA_PVC">'[33]LISTA DE MATERIALES'!$D$272</definedName>
    <definedName name="SOSO" localSheetId="6" hidden="1">'[23]ETAPA 50 SMMLV'!#REF!</definedName>
    <definedName name="SOSO" localSheetId="7" hidden="1">'[23]ETAPA 50 SMMLV'!#REF!</definedName>
    <definedName name="SOSO" localSheetId="10" hidden="1">'[23]ETAPA 50 SMMLV'!#REF!</definedName>
    <definedName name="SOSO" localSheetId="19" hidden="1">'[23]ETAPA 50 SMMLV'!#REF!</definedName>
    <definedName name="SOSO" hidden="1">'[23]ETAPA 50 SMMLV'!#REF!</definedName>
    <definedName name="srwrwr" localSheetId="10"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9" hidden="1">{"TAB1",#N/A,TRUE,"GENERAL";"TAB2",#N/A,TRUE,"GENERAL";"TAB3",#N/A,TRUE,"GENERAL";"TAB4",#N/A,TRUE,"GENERAL";"TAB5",#N/A,TRUE,"GENERAL"}</definedName>
    <definedName name="srwrwr" hidden="1">{"TAB1",#N/A,TRUE,"GENERAL";"TAB2",#N/A,TRUE,"GENERAL";"TAB3",#N/A,TRUE,"GENERAL";"TAB4",#N/A,TRUE,"GENERAL";"TAB5",#N/A,TRUE,"GENERAL"}</definedName>
    <definedName name="SS">#N/A</definedName>
    <definedName name="SSD" localSheetId="6">#REF!</definedName>
    <definedName name="SSD" localSheetId="7">#REF!</definedName>
    <definedName name="SSD">#REF!</definedName>
    <definedName name="SSDFsdf" localSheetId="6">#REF!</definedName>
    <definedName name="SSDFsdf" localSheetId="7">#REF!</definedName>
    <definedName name="SSDFsdf" localSheetId="10">#REF!</definedName>
    <definedName name="SSDFsdf" localSheetId="19">#REF!</definedName>
    <definedName name="SSDFsdf">#REF!</definedName>
    <definedName name="SSS" localSheetId="6">'[73]1'!#REF!</definedName>
    <definedName name="SSS" localSheetId="7">'[73]1'!#REF!</definedName>
    <definedName name="SSS" localSheetId="10">'[73]1'!#REF!</definedName>
    <definedName name="SSS" localSheetId="19">'[73]1'!#REF!</definedName>
    <definedName name="SSS">'[73]1'!#REF!</definedName>
    <definedName name="SSSS" localSheetId="10">[3]!ERR</definedName>
    <definedName name="SSSS">[3]!ERR</definedName>
    <definedName name="sssss7" localSheetId="10" hidden="1">{"via1",#N/A,TRUE,"general";"via2",#N/A,TRUE,"general";"via3",#N/A,TRUE,"general"}</definedName>
    <definedName name="sssss7" localSheetId="18"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9"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9"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18"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9" hidden="1">{"via1",#N/A,TRUE,"general";"via2",#N/A,TRUE,"general";"via3",#N/A,TRUE,"general"}</definedName>
    <definedName name="sssssy" hidden="1">{"via1",#N/A,TRUE,"general";"via2",#N/A,TRUE,"general";"via3",#N/A,TRUE,"general"}</definedName>
    <definedName name="st" localSheetId="6">#REF!</definedName>
    <definedName name="st" localSheetId="7">#REF!</definedName>
    <definedName name="st" localSheetId="10">#REF!</definedName>
    <definedName name="ST" localSheetId="19">[54]MdeOB.!$B$15:$E$17</definedName>
    <definedName name="st">#REF!</definedName>
    <definedName name="stt" localSheetId="10" hidden="1">{"via1",#N/A,TRUE,"general";"via2",#N/A,TRUE,"general";"via3",#N/A,TRUE,"general"}</definedName>
    <definedName name="stt" localSheetId="18"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9" hidden="1">{"via1",#N/A,TRUE,"general";"via2",#N/A,TRUE,"general";"via3",#N/A,TRUE,"general"}</definedName>
    <definedName name="stt" hidden="1">{"via1",#N/A,TRUE,"general";"via2",#N/A,TRUE,"general";"via3",#N/A,TRUE,"general"}</definedName>
    <definedName name="SU" localSheetId="6">'[85]CIRCUITOS CODENSA'!#REF!</definedName>
    <definedName name="SU" localSheetId="7">'[85]CIRCUITOS CODENSA'!#REF!</definedName>
    <definedName name="SU">'[85]CIRCUITOS CODENSA'!#REF!</definedName>
    <definedName name="SUBANALISIS" localSheetId="6">#REF!</definedName>
    <definedName name="SUBANALISIS" localSheetId="7">#REF!</definedName>
    <definedName name="SUBANALISIS">#REF!</definedName>
    <definedName name="SUBBASE" localSheetId="6">#REF!</definedName>
    <definedName name="SUBBASE" localSheetId="7">#REF!</definedName>
    <definedName name="SUBBASE" localSheetId="19">#REF!</definedName>
    <definedName name="SUBBASE">#REF!</definedName>
    <definedName name="SUBESTACIONES" localSheetId="6">'[214]OBRAS SES'!#REF!</definedName>
    <definedName name="SUBESTACIONES" localSheetId="7">'[214]OBRAS SES'!#REF!</definedName>
    <definedName name="SUBESTACIONES">'[214]OBRAS SES'!#REF!</definedName>
    <definedName name="SUBPRODUCTOS" localSheetId="6">#REF!</definedName>
    <definedName name="SUBPRODUCTOS" localSheetId="7">#REF!</definedName>
    <definedName name="SUBPRODUCTOS" localSheetId="10">#REF!</definedName>
    <definedName name="SUBPRODUCTOS" localSheetId="19">#REF!</definedName>
    <definedName name="SUBPRODUCTOS">#REF!</definedName>
    <definedName name="subprograma" localSheetId="10">[153]Subprograma!$B$2:$B$87</definedName>
    <definedName name="subprograma" localSheetId="19">[153]Subprograma!$B$2:$B$87</definedName>
    <definedName name="subprograma">[153]Subprograma!$B$2:$B$87</definedName>
    <definedName name="subregiones" localSheetId="10">[170]Listado!$B$4:$B$9</definedName>
    <definedName name="subregiones" localSheetId="19">[170]Listado!$B$4:$B$9</definedName>
    <definedName name="subregiones">[170]Listado!$B$4:$B$9</definedName>
    <definedName name="SUBTOTAL" localSheetId="6">#REF!</definedName>
    <definedName name="SUBTOTAL" localSheetId="7">#REF!</definedName>
    <definedName name="SUBTOTAL">#REF!</definedName>
    <definedName name="SUBTOTAL_PRESTACIONES_SOCIALES">[101]PARAFISCALES!$C$28</definedName>
    <definedName name="SUBTOTALMAT" localSheetId="19">'[130]2,2,6,1 Pilotes 0,30'!$I$19</definedName>
    <definedName name="SUBTOTALMAT">'[131]2,2,6,1 Pilotes 0,30'!$I$19</definedName>
    <definedName name="SUJETADORES_PARA_CABLE_DE_3_8">'[47]LISTA DE PRECIOS'!$B$32</definedName>
    <definedName name="suma" localSheetId="10">[107]Hoja1!$F$60</definedName>
    <definedName name="SUMA">[107]Hoja1!$F$60</definedName>
    <definedName name="SUMINISTRO" localSheetId="6">#REF!</definedName>
    <definedName name="SUMINISTRO" localSheetId="7">#REF!</definedName>
    <definedName name="SUMINISTRO" localSheetId="10">#REF!</definedName>
    <definedName name="SUMINISTRO" localSheetId="19">#REF!</definedName>
    <definedName name="SUMINISTRO">#REF!</definedName>
    <definedName name="suministros" localSheetId="6">#REF!</definedName>
    <definedName name="suministros" localSheetId="7">#REF!</definedName>
    <definedName name="suministros" localSheetId="10">#REF!</definedName>
    <definedName name="suministros" localSheetId="19">#REF!</definedName>
    <definedName name="suministros">#REF!</definedName>
    <definedName name="Summary">#N/A</definedName>
    <definedName name="SUPERCEL" localSheetId="18">#REF!</definedName>
    <definedName name="SUPERCEL">#N/A</definedName>
    <definedName name="sw" localSheetId="10">[3]!ERR</definedName>
    <definedName name="sw">[3]!ERR</definedName>
    <definedName name="swsw" localSheetId="10" hidden="1">{"via1",#N/A,TRUE,"general";"via2",#N/A,TRUE,"general";"via3",#N/A,TRUE,"general"}</definedName>
    <definedName name="swsw" localSheetId="18"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9"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9" hidden="1">{"TAB1",#N/A,TRUE,"GENERAL";"TAB2",#N/A,TRUE,"GENERAL";"TAB3",#N/A,TRUE,"GENERAL";"TAB4",#N/A,TRUE,"GENERAL";"TAB5",#N/A,TRUE,"GENERAL"}</definedName>
    <definedName name="swsw3" hidden="1">{"TAB1",#N/A,TRUE,"GENERAL";"TAB2",#N/A,TRUE,"GENERAL";"TAB3",#N/A,TRUE,"GENERAL";"TAB4",#N/A,TRUE,"GENERAL";"TAB5",#N/A,TRUE,"GENERAL"}</definedName>
    <definedName name="t" localSheetId="6">#REF!</definedName>
    <definedName name="t" localSheetId="7">#REF!</definedName>
    <definedName name="t" localSheetId="10">[32]!absc</definedName>
    <definedName name="T" localSheetId="19">'[92]PRESUPUESTO IE'!$I$7</definedName>
    <definedName name="t">#REF!</definedName>
    <definedName name="T.1" localSheetId="6">#REF!</definedName>
    <definedName name="T.1" localSheetId="7">#REF!</definedName>
    <definedName name="T.1" localSheetId="10">#REF!</definedName>
    <definedName name="T.1" localSheetId="19">#REF!</definedName>
    <definedName name="T.1">#REF!</definedName>
    <definedName name="T.1_POZ">[215]TUBERIA!$AB$10:$AB$84</definedName>
    <definedName name="T.10" localSheetId="6">#REF!</definedName>
    <definedName name="T.10" localSheetId="7">#REF!</definedName>
    <definedName name="T.10" localSheetId="10">#REF!</definedName>
    <definedName name="T.10" localSheetId="19">#REF!</definedName>
    <definedName name="T.10">#REF!</definedName>
    <definedName name="T.11" localSheetId="6">#REF!</definedName>
    <definedName name="T.11" localSheetId="7">#REF!</definedName>
    <definedName name="T.11" localSheetId="10">#REF!</definedName>
    <definedName name="T.11" localSheetId="19">#REF!</definedName>
    <definedName name="T.11">#REF!</definedName>
    <definedName name="T.12" localSheetId="6">#REF!</definedName>
    <definedName name="T.12" localSheetId="7">#REF!</definedName>
    <definedName name="T.12" localSheetId="10">#REF!</definedName>
    <definedName name="T.12" localSheetId="19">#REF!</definedName>
    <definedName name="T.12">#REF!</definedName>
    <definedName name="T.13" localSheetId="6">#REF!</definedName>
    <definedName name="T.13" localSheetId="7">#REF!</definedName>
    <definedName name="T.13" localSheetId="10">#REF!</definedName>
    <definedName name="T.13" localSheetId="19">#REF!</definedName>
    <definedName name="T.13">#REF!</definedName>
    <definedName name="T.14" localSheetId="6">#REF!</definedName>
    <definedName name="T.14" localSheetId="7">#REF!</definedName>
    <definedName name="T.14" localSheetId="10">#REF!</definedName>
    <definedName name="T.14" localSheetId="19">#REF!</definedName>
    <definedName name="T.14">#REF!</definedName>
    <definedName name="T.15" localSheetId="6">#REF!</definedName>
    <definedName name="T.15" localSheetId="7">#REF!</definedName>
    <definedName name="T.15" localSheetId="10">#REF!</definedName>
    <definedName name="T.15" localSheetId="19">#REF!</definedName>
    <definedName name="T.15">#REF!</definedName>
    <definedName name="T.16" localSheetId="6">#REF!</definedName>
    <definedName name="T.16" localSheetId="7">#REF!</definedName>
    <definedName name="T.16" localSheetId="10">#REF!</definedName>
    <definedName name="T.16" localSheetId="19">#REF!</definedName>
    <definedName name="T.16">#REF!</definedName>
    <definedName name="T.17" localSheetId="6">#REF!</definedName>
    <definedName name="T.17" localSheetId="7">#REF!</definedName>
    <definedName name="T.17" localSheetId="10">#REF!</definedName>
    <definedName name="T.17" localSheetId="19">#REF!</definedName>
    <definedName name="T.17">#REF!</definedName>
    <definedName name="T.2" localSheetId="6">#REF!</definedName>
    <definedName name="T.2" localSheetId="7">#REF!</definedName>
    <definedName name="T.2" localSheetId="10">#REF!</definedName>
    <definedName name="T.2" localSheetId="19">#REF!</definedName>
    <definedName name="T.2">#REF!</definedName>
    <definedName name="T.3" localSheetId="6">'[143]CANT.5921'!#REF!</definedName>
    <definedName name="T.3" localSheetId="7">'[143]CANT.5921'!#REF!</definedName>
    <definedName name="T.3" localSheetId="10">'[143]CANT.5921'!#REF!</definedName>
    <definedName name="T.3" localSheetId="19">#REF!</definedName>
    <definedName name="T.3">'[143]CANT.5921'!#REF!</definedName>
    <definedName name="T.4" localSheetId="6">#REF!</definedName>
    <definedName name="T.4" localSheetId="7">#REF!</definedName>
    <definedName name="T.4" localSheetId="10">#REF!</definedName>
    <definedName name="T.4" localSheetId="19">#REF!</definedName>
    <definedName name="T.4">#REF!</definedName>
    <definedName name="T.5" localSheetId="6">#REF!</definedName>
    <definedName name="T.5" localSheetId="7">#REF!</definedName>
    <definedName name="T.5" localSheetId="10">#REF!</definedName>
    <definedName name="T.5" localSheetId="19">#REF!</definedName>
    <definedName name="T.5">#REF!</definedName>
    <definedName name="T.6" localSheetId="6">#REF!</definedName>
    <definedName name="T.6" localSheetId="7">#REF!</definedName>
    <definedName name="T.6" localSheetId="10">#REF!</definedName>
    <definedName name="T.6" localSheetId="19">#REF!</definedName>
    <definedName name="T.6">#REF!</definedName>
    <definedName name="T.7" localSheetId="6">#REF!</definedName>
    <definedName name="T.7" localSheetId="7">#REF!</definedName>
    <definedName name="T.7" localSheetId="10">#REF!</definedName>
    <definedName name="T.7" localSheetId="19">#REF!</definedName>
    <definedName name="T.7">#REF!</definedName>
    <definedName name="T.8" localSheetId="6">#REF!</definedName>
    <definedName name="T.8" localSheetId="7">#REF!</definedName>
    <definedName name="T.8" localSheetId="10">#REF!</definedName>
    <definedName name="T.8" localSheetId="19">#REF!</definedName>
    <definedName name="T.8">#REF!</definedName>
    <definedName name="T.9" localSheetId="6">#REF!</definedName>
    <definedName name="T.9" localSheetId="7">#REF!</definedName>
    <definedName name="T.9" localSheetId="10">#REF!</definedName>
    <definedName name="T.9" localSheetId="19">#REF!</definedName>
    <definedName name="T.9">#REF!</definedName>
    <definedName name="T.VIA">'[36]factores A.N.'!$H$15:$H$306</definedName>
    <definedName name="T___2_.3_FC_2.2" localSheetId="6">#REF!</definedName>
    <definedName name="T___2_.3_FC_2.2" localSheetId="7">#REF!</definedName>
    <definedName name="T___2_.3_FC_2.2" localSheetId="10">#REF!</definedName>
    <definedName name="T___2_.3_FC_2.2" localSheetId="19">#REF!</definedName>
    <definedName name="T___2_.3_FC_2.2">#REF!</definedName>
    <definedName name="T1_" localSheetId="6">#REF!</definedName>
    <definedName name="T1_" localSheetId="7">#REF!</definedName>
    <definedName name="T1_" localSheetId="10">#REF!</definedName>
    <definedName name="T1_" localSheetId="19">#REF!</definedName>
    <definedName name="T1_">#REF!</definedName>
    <definedName name="T1__2_FC1_5" localSheetId="6">#REF!</definedName>
    <definedName name="T1__2_FC1_5" localSheetId="7">#REF!</definedName>
    <definedName name="T1__2_FC1_5" localSheetId="10">#REF!</definedName>
    <definedName name="T1__2_FC1_5" localSheetId="19">#REF!</definedName>
    <definedName name="T1__2_FC1_5">#REF!</definedName>
    <definedName name="T1__2_FC1_9" localSheetId="6">#REF!</definedName>
    <definedName name="T1__2_FC1_9" localSheetId="7">#REF!</definedName>
    <definedName name="T1__2_FC1_9" localSheetId="19">#REF!</definedName>
    <definedName name="T1__2_FC1_9">#REF!</definedName>
    <definedName name="T1__3__2_FC1_9" localSheetId="6">#REF!</definedName>
    <definedName name="T1__3__2_FC1_9" localSheetId="7">#REF!</definedName>
    <definedName name="T1__3__2_FC1_9" localSheetId="19">#REF!</definedName>
    <definedName name="T1__3__2_FC1_9">#REF!</definedName>
    <definedName name="T1_FC_1.5__.2" localSheetId="6">#REF!</definedName>
    <definedName name="T1_FC_1.5__.2" localSheetId="7">#REF!</definedName>
    <definedName name="T1_FC_1.5__.2" localSheetId="19">#REF!</definedName>
    <definedName name="T1_FC_1.5__.2">#REF!</definedName>
    <definedName name="T1_FC_1.9__.2" localSheetId="6">#REF!</definedName>
    <definedName name="T1_FC_1.9__.2" localSheetId="7">#REF!</definedName>
    <definedName name="T1_FC_1.9__.2" localSheetId="19">#REF!</definedName>
    <definedName name="T1_FC_1.9__.2">#REF!</definedName>
    <definedName name="T1_FC1_5">'[36]factores A.N.'!$H$8:$H$33</definedName>
    <definedName name="T1_FC1_9">'[36]factores A.N.'!$J$8:$J$33</definedName>
    <definedName name="T1_FC2.2">[216]FACTORES!$M$8:$M$23</definedName>
    <definedName name="T101A">'[54]1.1'!$J$30</definedName>
    <definedName name="T1101A">'[54]PAGA-3,1,1'!$J$30</definedName>
    <definedName name="T11SF15" localSheetId="6">#REF!</definedName>
    <definedName name="T11SF15" localSheetId="7">#REF!</definedName>
    <definedName name="T11SF15" localSheetId="10">#REF!</definedName>
    <definedName name="T11SF15" localSheetId="19">#REF!</definedName>
    <definedName name="T11SF15">#REF!</definedName>
    <definedName name="T11SF19" localSheetId="6">#REF!</definedName>
    <definedName name="T11SF19" localSheetId="7">#REF!</definedName>
    <definedName name="T11SF19" localSheetId="10">#REF!</definedName>
    <definedName name="T11SF19" localSheetId="19">#REF!</definedName>
    <definedName name="T11SF19">#REF!</definedName>
    <definedName name="T12SF15" localSheetId="6">#REF!</definedName>
    <definedName name="T12SF15" localSheetId="7">#REF!</definedName>
    <definedName name="T12SF15" localSheetId="10">#REF!</definedName>
    <definedName name="T12SF15" localSheetId="19">#REF!</definedName>
    <definedName name="T12SF15">#REF!</definedName>
    <definedName name="T12SF19" localSheetId="6">#REF!</definedName>
    <definedName name="T12SF19" localSheetId="7">#REF!</definedName>
    <definedName name="T12SF19" localSheetId="19">#REF!</definedName>
    <definedName name="T12SF19">#REF!</definedName>
    <definedName name="T1RF15" localSheetId="6">#REF!</definedName>
    <definedName name="T1RF15" localSheetId="7">#REF!</definedName>
    <definedName name="T1RF15" localSheetId="19">#REF!</definedName>
    <definedName name="T1RF15">#REF!</definedName>
    <definedName name="T1RF19" localSheetId="6">#REF!</definedName>
    <definedName name="T1RF19" localSheetId="7">#REF!</definedName>
    <definedName name="T1RF19" localSheetId="19">#REF!</definedName>
    <definedName name="T1RF19">#REF!</definedName>
    <definedName name="T2.PVC">'[36]factores A.N.'!$P$8:$P$19</definedName>
    <definedName name="T2_" localSheetId="6">#REF!</definedName>
    <definedName name="T2_" localSheetId="7">#REF!</definedName>
    <definedName name="T2_" localSheetId="10">#REF!</definedName>
    <definedName name="T2_" localSheetId="19">#REF!</definedName>
    <definedName name="T2_">#REF!</definedName>
    <definedName name="T2_.3" localSheetId="6">#REF!</definedName>
    <definedName name="T2_.3" localSheetId="7">#REF!</definedName>
    <definedName name="T2_.3" localSheetId="10">#REF!</definedName>
    <definedName name="T2_.3" localSheetId="19">#REF!</definedName>
    <definedName name="T2_.3">#REF!</definedName>
    <definedName name="T2__2_FC1_5" localSheetId="6">#REF!</definedName>
    <definedName name="T2__2_FC1_5" localSheetId="7">#REF!</definedName>
    <definedName name="T2__2_FC1_5" localSheetId="10">#REF!</definedName>
    <definedName name="T2__2_FC1_5" localSheetId="19">#REF!</definedName>
    <definedName name="T2__2_FC1_5">#REF!</definedName>
    <definedName name="T2__3_FC1_9" localSheetId="6">#REF!</definedName>
    <definedName name="T2__3_FC1_9" localSheetId="7">#REF!</definedName>
    <definedName name="T2__3_FC1_9" localSheetId="19">#REF!</definedName>
    <definedName name="T2__3_FC1_9">#REF!</definedName>
    <definedName name="T2_FC_1.5__.3" localSheetId="6">#REF!</definedName>
    <definedName name="T2_FC_1.5__.3" localSheetId="7">#REF!</definedName>
    <definedName name="T2_FC_1.5__.3" localSheetId="19">#REF!</definedName>
    <definedName name="T2_FC_1.5__.3">#REF!</definedName>
    <definedName name="T2_FC_1.5__.3_.2" localSheetId="6">#REF!</definedName>
    <definedName name="T2_FC_1.5__.3_.2" localSheetId="7">#REF!</definedName>
    <definedName name="T2_FC_1.5__.3_.2" localSheetId="19">#REF!</definedName>
    <definedName name="T2_FC_1.5__.3_.2">#REF!</definedName>
    <definedName name="T2_FC_1.9__.3" localSheetId="6">#REF!</definedName>
    <definedName name="T2_FC_1.9__.3" localSheetId="7">#REF!</definedName>
    <definedName name="T2_FC_1.9__.3" localSheetId="19">#REF!</definedName>
    <definedName name="T2_FC_1.9__.3">#REF!</definedName>
    <definedName name="T2_FC_1.9__.3_.2" localSheetId="6">#REF!</definedName>
    <definedName name="T2_FC_1.9__.3_.2" localSheetId="7">#REF!</definedName>
    <definedName name="T2_FC_1.9__.3_.2" localSheetId="19">#REF!</definedName>
    <definedName name="T2_FC_1.9__.3_.2">#REF!</definedName>
    <definedName name="T2_FC1_5">'[36]factores A.N.'!$I$8:$I$33</definedName>
    <definedName name="T2_FC1_9">'[36]factores A.N.'!$K$8:$K$33</definedName>
    <definedName name="T2_POZ" localSheetId="6">#REF!</definedName>
    <definedName name="T2_POZ" localSheetId="7">#REF!</definedName>
    <definedName name="T2_POZ" localSheetId="10">#REF!</definedName>
    <definedName name="T2_POZ" localSheetId="19">#REF!</definedName>
    <definedName name="T2_POZ">#REF!</definedName>
    <definedName name="T2_RAS" localSheetId="6">#REF!</definedName>
    <definedName name="T2_RAS" localSheetId="7">#REF!</definedName>
    <definedName name="T2_RAS" localSheetId="10">#REF!</definedName>
    <definedName name="T2_RAS" localSheetId="19">#REF!</definedName>
    <definedName name="T2_RAS">#REF!</definedName>
    <definedName name="T201A">'[54]2.1'!$J$30</definedName>
    <definedName name="T202A">'[54]2.2'!$J$30</definedName>
    <definedName name="T21SF15" localSheetId="6">#REF!</definedName>
    <definedName name="T21SF15" localSheetId="7">#REF!</definedName>
    <definedName name="T21SF15" localSheetId="10">#REF!</definedName>
    <definedName name="T21SF15" localSheetId="19">#REF!</definedName>
    <definedName name="T21SF15">#REF!</definedName>
    <definedName name="T21SF19" localSheetId="6">#REF!</definedName>
    <definedName name="T21SF19" localSheetId="7">#REF!</definedName>
    <definedName name="T21SF19" localSheetId="10">#REF!</definedName>
    <definedName name="T21SF19" localSheetId="19">#REF!</definedName>
    <definedName name="T21SF19">#REF!</definedName>
    <definedName name="T22SF15" localSheetId="6">#REF!</definedName>
    <definedName name="T22SF15" localSheetId="7">#REF!</definedName>
    <definedName name="T22SF15" localSheetId="10">#REF!</definedName>
    <definedName name="T22SF15" localSheetId="19">#REF!</definedName>
    <definedName name="T22SF15">#REF!</definedName>
    <definedName name="T22SF19" localSheetId="6">#REF!</definedName>
    <definedName name="T22SF19" localSheetId="7">#REF!</definedName>
    <definedName name="T22SF19" localSheetId="19">#REF!</definedName>
    <definedName name="T22SF19">#REF!</definedName>
    <definedName name="T2RF15" localSheetId="6">#REF!</definedName>
    <definedName name="T2RF15" localSheetId="7">#REF!</definedName>
    <definedName name="T2RF15" localSheetId="19">#REF!</definedName>
    <definedName name="T2RF15">#REF!</definedName>
    <definedName name="T2RF19" localSheetId="6">#REF!</definedName>
    <definedName name="T2RF19" localSheetId="7">#REF!</definedName>
    <definedName name="T2RF19" localSheetId="19">#REF!</definedName>
    <definedName name="T2RF19">#REF!</definedName>
    <definedName name="T301A">'[54]3.1'!$J$30</definedName>
    <definedName name="T302A">'[54]3.2'!$J$30</definedName>
    <definedName name="T303P">'[54]3.3.2 (P)'!$J$30</definedName>
    <definedName name="T303S">'[54]3.3.1 (S)'!$J$30</definedName>
    <definedName name="T304P">'[54]3.4.2 (P)'!$J$32</definedName>
    <definedName name="T304S">'[54]3.4.1 (S)'!$J$32</definedName>
    <definedName name="T401P">'[54]4.1.2 (P)'!$J$31</definedName>
    <definedName name="T401S">'[54]4.1.1 (S)'!$J$31</definedName>
    <definedName name="T501P">'[54]5.1.2 (P)'!$J$32</definedName>
    <definedName name="T501S">'[54]5.1.1 (S)'!$J$32</definedName>
    <definedName name="t5t5" localSheetId="10" hidden="1">{"TAB1",#N/A,TRUE,"GENERAL";"TAB2",#N/A,TRUE,"GENERAL";"TAB3",#N/A,TRUE,"GENERAL";"TAB4",#N/A,TRUE,"GENERAL";"TAB5",#N/A,TRUE,"GENERAL"}</definedName>
    <definedName name="t5t5" localSheetId="18"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9" hidden="1">{"TAB1",#N/A,TRUE,"GENERAL";"TAB2",#N/A,TRUE,"GENERAL";"TAB3",#N/A,TRUE,"GENERAL";"TAB4",#N/A,TRUE,"GENERAL";"TAB5",#N/A,TRUE,"GENERAL"}</definedName>
    <definedName name="t5t5" hidden="1">{"TAB1",#N/A,TRUE,"GENERAL";"TAB2",#N/A,TRUE,"GENERAL";"TAB3",#N/A,TRUE,"GENERAL";"TAB4",#N/A,TRUE,"GENERAL";"TAB5",#N/A,TRUE,"GENERAL"}</definedName>
    <definedName name="T601P">'[54]6.1.2 (P)'!$J$37</definedName>
    <definedName name="T601S">'[54]6.1.1 (S)'!$J$37</definedName>
    <definedName name="T602P">'[54]6.2.2 (P)'!$J$31</definedName>
    <definedName name="T602S">'[54]6.2.1 (S)'!$J$31</definedName>
    <definedName name="T603P">'[54]6.3.2 (P)'!$J$31</definedName>
    <definedName name="T603S">'[54]6.3.1 (S)'!$J$31</definedName>
    <definedName name="T604P" localSheetId="6">#REF!</definedName>
    <definedName name="T604P" localSheetId="7">#REF!</definedName>
    <definedName name="T604P" localSheetId="10">#REF!</definedName>
    <definedName name="T604P" localSheetId="19">#REF!</definedName>
    <definedName name="T604P">#REF!</definedName>
    <definedName name="T604S">'[54]6.4.1 (S)'!$J$30</definedName>
    <definedName name="T701P">'[54]7.1.2 (P)'!$J$29</definedName>
    <definedName name="T701S">'[54]7.1.1 (S)'!$J$29</definedName>
    <definedName name="T702A">'[54]7.2'!$J$34</definedName>
    <definedName name="T703P">'[54]7.3.2 (P)'!$J$34</definedName>
    <definedName name="T703S">'[54]7.3.1 (S)'!$J$34</definedName>
    <definedName name="T704P">'[54]7.4.2 (P)'!$J$34</definedName>
    <definedName name="T704S">'[54]7.4.1 (S)'!$J$34</definedName>
    <definedName name="T801A">'[54]8.1'!$J$34</definedName>
    <definedName name="T802P">'[54]8.2.2 (P)'!$J$30</definedName>
    <definedName name="T802S">'[54]8.2.1 (S)'!$J$30</definedName>
    <definedName name="TA" localSheetId="6">[131]PRESUPUESTO!#REF!</definedName>
    <definedName name="TA" localSheetId="7">[131]PRESUPUESTO!#REF!</definedName>
    <definedName name="TA" localSheetId="10">[130]PRESUPUESTO!#REF!</definedName>
    <definedName name="Ta" localSheetId="19">#REF!</definedName>
    <definedName name="TA">[131]PRESUPUESTO!#REF!</definedName>
    <definedName name="TabBL" localSheetId="10">'[217]L codos'!$A$3:$V$10</definedName>
    <definedName name="TabBL">'[217]L codos'!$A$3:$V$10</definedName>
    <definedName name="TABLA" localSheetId="6">#REF!</definedName>
    <definedName name="TABLA" localSheetId="7">#REF!</definedName>
    <definedName name="TABLA" localSheetId="10">#REF!</definedName>
    <definedName name="TABLA" localSheetId="18">#REF!</definedName>
    <definedName name="TABLA" localSheetId="19">#N/A</definedName>
    <definedName name="TABLA">#REF!</definedName>
    <definedName name="TABLA__COMUN_L__2_50_m__A__0_25_m">'[33]LISTA DE MATERIALES'!$D$274</definedName>
    <definedName name="TABLA_3m_x_0_3m">'[47]LISTA DE PRECIOS'!$B$21</definedName>
    <definedName name="TABLA_DE_CARACOLI" localSheetId="18">#REF!</definedName>
    <definedName name="TABLA_DE_CARACOLI">#N/A</definedName>
    <definedName name="TABLA1.2.2" localSheetId="6">'[97]A.P.U'!#REF!</definedName>
    <definedName name="TABLA1.2.2" localSheetId="7">'[97]A.P.U'!#REF!</definedName>
    <definedName name="TABLA1.2.2" localSheetId="10">'[97]A.P.U'!#REF!</definedName>
    <definedName name="TABLA1.2.2" localSheetId="19">'[97]A.P.U'!#REF!</definedName>
    <definedName name="TABLA1.2.2">'[97]A.P.U'!#REF!</definedName>
    <definedName name="tabla2" localSheetId="6">#REF!</definedName>
    <definedName name="tabla2" localSheetId="7">#REF!</definedName>
    <definedName name="tabla2" localSheetId="10">#REF!</definedName>
    <definedName name="tabla2" localSheetId="19">#REF!</definedName>
    <definedName name="tabla2">#REF!</definedName>
    <definedName name="TABLERO_DE_DESVIO">'[47]LISTA DE PRECIOS'!$B$42</definedName>
    <definedName name="TABLERO_GENERAL_DE_DISTRIBUCION">'[33]LISTA DE MATERIALES'!$D$275</definedName>
    <definedName name="Tablero_trifásico_12_circuitos" localSheetId="6">'[72]L. MAT.'!#REF!</definedName>
    <definedName name="Tablero_trifásico_12_circuitos" localSheetId="7">'[72]L. MAT.'!#REF!</definedName>
    <definedName name="Tablero_trifásico_12_circuitos">'[72]L. MAT.'!#REF!</definedName>
    <definedName name="tablilla" localSheetId="6">#REF!</definedName>
    <definedName name="tablilla" localSheetId="7">#REF!</definedName>
    <definedName name="tablilla" localSheetId="10">#REF!</definedName>
    <definedName name="tablilla" localSheetId="19">#REF!</definedName>
    <definedName name="tablilla">#REF!</definedName>
    <definedName name="tablillas" localSheetId="6">#REF!</definedName>
    <definedName name="tablillas" localSheetId="7">#REF!</definedName>
    <definedName name="tablillas" localSheetId="10">#REF!</definedName>
    <definedName name="tablillas" localSheetId="19">#REF!</definedName>
    <definedName name="tablillas">#REF!</definedName>
    <definedName name="TABLON">'[70]PREACTA(1)'!$L$298</definedName>
    <definedName name="TANQUE" localSheetId="6">#REF!</definedName>
    <definedName name="TANQUE" localSheetId="7">#REF!</definedName>
    <definedName name="TANQUE" localSheetId="19">#REF!</definedName>
    <definedName name="TANQUE">#REF!</definedName>
    <definedName name="TANQUE_DE_ALMACENAMIENTO_1000_LTS">'[33]LISTA DE MATERIALES'!$D$279</definedName>
    <definedName name="TAPA" localSheetId="18">[89]PRECIOS!$B$43</definedName>
    <definedName name="TAPA">[90]PRECIOS!$B$43</definedName>
    <definedName name="TAPA_HF" localSheetId="18">#REF!</definedName>
    <definedName name="TAPA_HF">#N/A</definedName>
    <definedName name="TAPAS_DE_CIERRE_DE_METALDECK">'[33]LISTA DE MATERIALES'!$D$273</definedName>
    <definedName name="TAPON_2__P.V.C" localSheetId="18">#REF!</definedName>
    <definedName name="TAPON_2__P.V.C">#N/A</definedName>
    <definedName name="TARIFA_CONSUMO_ALCANTARILLADO" localSheetId="6">#REF!</definedName>
    <definedName name="TARIFA_CONSUMO_ALCANTARILLADO" localSheetId="7">#REF!</definedName>
    <definedName name="TARIFA_CONSUMO_ALCANTARILLADO">#REF!</definedName>
    <definedName name="TARIFA_POR_CONSUMO" localSheetId="6">#REF!</definedName>
    <definedName name="TARIFA_POR_CONSUMO" localSheetId="7">#REF!</definedName>
    <definedName name="TARIFA_POR_CONSUMO">#REF!</definedName>
    <definedName name="TARIFAS" localSheetId="10">[218]TARIFAS!$A$1:$F$52</definedName>
    <definedName name="TARIFAS">[218]TARIFAS!$A$1:$F$52</definedName>
    <definedName name="TASA">#N/A</definedName>
    <definedName name="TB" localSheetId="6">[131]PRESUPUESTO!#REF!</definedName>
    <definedName name="TB" localSheetId="7">[131]PRESUPUESTO!#REF!</definedName>
    <definedName name="TB" localSheetId="10">[130]PRESUPUESTO!#REF!</definedName>
    <definedName name="Tb" localSheetId="19">#REF!</definedName>
    <definedName name="TB">[131]PRESUPUESTO!#REF!</definedName>
    <definedName name="TC" localSheetId="6">[131]PRESUPUESTO!#REF!</definedName>
    <definedName name="TC" localSheetId="7">[131]PRESUPUESTO!#REF!</definedName>
    <definedName name="TC" localSheetId="10">[130]PRESUPUESTO!#REF!</definedName>
    <definedName name="Tc" localSheetId="19">#REF!</definedName>
    <definedName name="TC">[131]PRESUPUESTO!#REF!</definedName>
    <definedName name="Td" localSheetId="6">#REF!</definedName>
    <definedName name="Td" localSheetId="7">#REF!</definedName>
    <definedName name="Td" localSheetId="10">#REF!</definedName>
    <definedName name="Td" localSheetId="19">#REF!</definedName>
    <definedName name="Td">#REF!</definedName>
    <definedName name="tdy" localSheetId="10" hidden="1">{"TAB1",#N/A,TRUE,"GENERAL";"TAB2",#N/A,TRUE,"GENERAL";"TAB3",#N/A,TRUE,"GENERAL";"TAB4",#N/A,TRUE,"GENERAL";"TAB5",#N/A,TRUE,"GENERAL"}</definedName>
    <definedName name="tdy" localSheetId="18"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9" hidden="1">{"TAB1",#N/A,TRUE,"GENERAL";"TAB2",#N/A,TRUE,"GENERAL";"TAB3",#N/A,TRUE,"GENERAL";"TAB4",#N/A,TRUE,"GENERAL";"TAB5",#N/A,TRUE,"GENERAL"}</definedName>
    <definedName name="tdy" hidden="1">{"TAB1",#N/A,TRUE,"GENERAL";"TAB2",#N/A,TRUE,"GENERAL";"TAB3",#N/A,TRUE,"GENERAL";"TAB4",#N/A,TRUE,"GENERAL";"TAB5",#N/A,TRUE,"GENERAL"}</definedName>
    <definedName name="TE" localSheetId="6">[131]PRESUPUESTO!#REF!</definedName>
    <definedName name="TE" localSheetId="7">[131]PRESUPUESTO!#REF!</definedName>
    <definedName name="TE" localSheetId="10">[130]PRESUPUESTO!#REF!</definedName>
    <definedName name="Te" localSheetId="19">#REF!</definedName>
    <definedName name="TE">[131]PRESUPUESTO!#REF!</definedName>
    <definedName name="Tec_Adesivo" localSheetId="6">'[72]L. MAT.'!#REF!</definedName>
    <definedName name="Tec_Adesivo" localSheetId="7">'[72]L. MAT.'!#REF!</definedName>
    <definedName name="Tec_Adesivo" localSheetId="10">'[72]L. MAT.'!#REF!</definedName>
    <definedName name="Tec_Adesivo">'[72]L. MAT.'!#REF!</definedName>
    <definedName name="Tecnico" localSheetId="6">#REF!</definedName>
    <definedName name="Tecnico" localSheetId="7">#REF!</definedName>
    <definedName name="Tecnico" localSheetId="10">#REF!</definedName>
    <definedName name="Tecnico" localSheetId="19">#REF!</definedName>
    <definedName name="Tecnico">#REF!</definedName>
    <definedName name="TEE_2_____2____P.V.C" localSheetId="18">#REF!</definedName>
    <definedName name="TEE_2_____2____P.V.C">#N/A</definedName>
    <definedName name="TEE_3____3____2____P.V.C" localSheetId="18">#REF!</definedName>
    <definedName name="TEE_3____3____2____P.V.C">#N/A</definedName>
    <definedName name="TEE_3____3____2____P.V.C_UM" localSheetId="18">#REF!</definedName>
    <definedName name="TEE_3____3____2____P.V.C_UM">#N/A</definedName>
    <definedName name="TEE_3____3____3____P.V.C" localSheetId="18">#REF!</definedName>
    <definedName name="TEE_3____3____3____P.V.C">#N/A</definedName>
    <definedName name="TEE_3__x_3__B_x_B" localSheetId="18">#REF!</definedName>
    <definedName name="TEE_3__x_3__B_x_B">#N/A</definedName>
    <definedName name="TEE_4____4____4____P.V.C_UM" localSheetId="18">#REF!</definedName>
    <definedName name="TEE_4____4____4____P.V.C_UM">#N/A</definedName>
    <definedName name="TEFLON" localSheetId="18">#REF!</definedName>
    <definedName name="TEFLON">#N/A</definedName>
    <definedName name="teja_de_asbesto_cemento_No._6" localSheetId="6">#REF!</definedName>
    <definedName name="teja_de_asbesto_cemento_No._6" localSheetId="7">#REF!</definedName>
    <definedName name="teja_de_asbesto_cemento_No._6" localSheetId="10">#REF!</definedName>
    <definedName name="teja_de_asbesto_cemento_No._6" localSheetId="19">#REF!</definedName>
    <definedName name="teja_de_asbesto_cemento_No._6">#REF!</definedName>
    <definedName name="TEJA_DE_ZINC_No_6">'[33]LISTA DE MATERIALES'!$D$286</definedName>
    <definedName name="TEJA_TERMOACUSTICA">'[33]LISTA DE MATERIALES'!$D$287</definedName>
    <definedName name="TELAVERDESINTET" localSheetId="10">[46]PRECIOS!$F$105</definedName>
    <definedName name="TELAVERDESINTET">[46]PRECIOS!$F$105</definedName>
    <definedName name="TER" localSheetId="10">[3]!ERR</definedName>
    <definedName name="TER">[3]!ERR</definedName>
    <definedName name="TERM" localSheetId="10">[3]!ERR</definedName>
    <definedName name="TERM">[3]!ERR</definedName>
    <definedName name="TERMINADORA" localSheetId="6">#REF!</definedName>
    <definedName name="TERMINADORA" localSheetId="7">#REF!</definedName>
    <definedName name="TERMINADORA" localSheetId="19">#REF!</definedName>
    <definedName name="TERMINADORA">#REF!</definedName>
    <definedName name="TERMINAL_PONCHAR_COBRE_ESTAÑADO_1_0__AWG___3M">'[33]LISTA DE MATERIALES'!$D$289</definedName>
    <definedName name="TÉRMINOS" localSheetId="10">[3]!ERR</definedName>
    <definedName name="TÉRMINOS">[3]!ERR</definedName>
    <definedName name="TERR" localSheetId="10">[39]PRESUPUESTO!$I$7</definedName>
    <definedName name="TERR">[39]PRESUPUESTO!$I$7</definedName>
    <definedName name="tewst" localSheetId="10"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9"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localSheetId="18"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9" hidden="1">{"via1",#N/A,TRUE,"general";"via2",#N/A,TRUE,"general";"via3",#N/A,TRUE,"general"}</definedName>
    <definedName name="teytrh" hidden="1">{"via1",#N/A,TRUE,"general";"via2",#N/A,TRUE,"general";"via3",#N/A,TRUE,"general"}</definedName>
    <definedName name="Tf" localSheetId="6">#REF!</definedName>
    <definedName name="Tf" localSheetId="7">#REF!</definedName>
    <definedName name="Tf" localSheetId="10">#REF!</definedName>
    <definedName name="Tf" localSheetId="19">#REF!</definedName>
    <definedName name="Tf">#REF!</definedName>
    <definedName name="Tg" localSheetId="6">#REF!</definedName>
    <definedName name="Tg" localSheetId="7">#REF!</definedName>
    <definedName name="Tg" localSheetId="10">#REF!</definedName>
    <definedName name="Tg" localSheetId="19">#REF!</definedName>
    <definedName name="Tg">#REF!</definedName>
    <definedName name="TH">[219]INSUMOS!$O$241</definedName>
    <definedName name="thdh" localSheetId="10" hidden="1">{"TAB1",#N/A,TRUE,"GENERAL";"TAB2",#N/A,TRUE,"GENERAL";"TAB3",#N/A,TRUE,"GENERAL";"TAB4",#N/A,TRUE,"GENERAL";"TAB5",#N/A,TRUE,"GENERAL"}</definedName>
    <definedName name="thdh" localSheetId="18"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9" hidden="1">{"TAB1",#N/A,TRUE,"GENERAL";"TAB2",#N/A,TRUE,"GENERAL";"TAB3",#N/A,TRUE,"GENERAL";"TAB4",#N/A,TRUE,"GENERAL";"TAB5",#N/A,TRUE,"GENERAL"}</definedName>
    <definedName name="thdh" hidden="1">{"TAB1",#N/A,TRUE,"GENERAL";"TAB2",#N/A,TRUE,"GENERAL";"TAB3",#N/A,TRUE,"GENERAL";"TAB4",#N/A,TRUE,"GENERAL";"TAB5",#N/A,TRUE,"GENERAL"}</definedName>
    <definedName name="thtj" localSheetId="10" hidden="1">{"via1",#N/A,TRUE,"general";"via2",#N/A,TRUE,"general";"via3",#N/A,TRUE,"general"}</definedName>
    <definedName name="thtj" localSheetId="18"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9" hidden="1">{"via1",#N/A,TRUE,"general";"via2",#N/A,TRUE,"general";"via3",#N/A,TRUE,"general"}</definedName>
    <definedName name="thtj" hidden="1">{"via1",#N/A,TRUE,"general";"via2",#N/A,TRUE,"general";"via3",#N/A,TRUE,"general"}</definedName>
    <definedName name="Ti" localSheetId="6">#REF!</definedName>
    <definedName name="Ti" localSheetId="7">#REF!</definedName>
    <definedName name="Ti" localSheetId="10">#REF!</definedName>
    <definedName name="Ti" localSheetId="19">#REF!</definedName>
    <definedName name="Ti">#REF!</definedName>
    <definedName name="TIEMPO" localSheetId="10">[74]BASES!$E$27</definedName>
    <definedName name="TIEMPO">[74]BASES!$E$27</definedName>
    <definedName name="TIPO" localSheetId="6">#REF!</definedName>
    <definedName name="TIPO" localSheetId="7">#REF!</definedName>
    <definedName name="TIPO" localSheetId="10">#REF!</definedName>
    <definedName name="TIPO" localSheetId="19">#REF!</definedName>
    <definedName name="TIPO">#REF!</definedName>
    <definedName name="TipoCosteo" localSheetId="6">#REF!</definedName>
    <definedName name="TipoCosteo" localSheetId="7">#REF!</definedName>
    <definedName name="TipoCosteo" localSheetId="10">#REF!</definedName>
    <definedName name="TipoCosteo" localSheetId="19">#REF!</definedName>
    <definedName name="TipoCosteo">#REF!</definedName>
    <definedName name="TipoCosteoNivelRiesgo" localSheetId="6">#REF!</definedName>
    <definedName name="TipoCosteoNivelRiesgo" localSheetId="7">#REF!</definedName>
    <definedName name="TipoCosteoNivelRiesgo" localSheetId="19">#REF!</definedName>
    <definedName name="TipoCosteoNivelRiesgo">#REF!</definedName>
    <definedName name="tipos_entidad" localSheetId="10">[170]tipos_entidad!$A$1:$A$5</definedName>
    <definedName name="tipos_entidad" localSheetId="19">[170]tipos_entidad!$A$1:$A$5</definedName>
    <definedName name="tipos_entidad">[170]tipos_entidad!$A$1:$A$5</definedName>
    <definedName name="TiposCampamentos" localSheetId="6">#REF!</definedName>
    <definedName name="TiposCampamentos" localSheetId="7">#REF!</definedName>
    <definedName name="TiposCampamentos" localSheetId="10">#REF!</definedName>
    <definedName name="TiposCampamentos" localSheetId="19">#REF!</definedName>
    <definedName name="TiposCampamentos">#REF!</definedName>
    <definedName name="TiposEnsayos" localSheetId="6">#REF!</definedName>
    <definedName name="TiposEnsayos" localSheetId="7">#REF!</definedName>
    <definedName name="TiposEnsayos" localSheetId="10">#REF!</definedName>
    <definedName name="TiposEnsayos" localSheetId="19">#REF!</definedName>
    <definedName name="TiposEnsayos">#REF!</definedName>
    <definedName name="TiposEquipos" localSheetId="6">#REF!</definedName>
    <definedName name="TiposEquipos" localSheetId="7">#REF!</definedName>
    <definedName name="TiposEquipos" localSheetId="10">#REF!</definedName>
    <definedName name="TiposEquipos" localSheetId="19">#REF!</definedName>
    <definedName name="TiposEquipos">#REF!</definedName>
    <definedName name="TiposOficina" localSheetId="6">#REF!</definedName>
    <definedName name="TiposOficina" localSheetId="7">#REF!</definedName>
    <definedName name="TiposOficina" localSheetId="19">#REF!</definedName>
    <definedName name="TiposOficina">#REF!</definedName>
    <definedName name="TiposPersonalProfesional" localSheetId="6">#REF!</definedName>
    <definedName name="TiposPersonalProfesional" localSheetId="7">#REF!</definedName>
    <definedName name="TiposPersonalProfesional" localSheetId="19">#REF!</definedName>
    <definedName name="TiposPersonalProfesional">#REF!</definedName>
    <definedName name="TiposPersonalTecnico" localSheetId="6">#REF!</definedName>
    <definedName name="TiposPersonalTecnico" localSheetId="7">#REF!</definedName>
    <definedName name="TiposPersonalTecnico" localSheetId="19">#REF!</definedName>
    <definedName name="TiposPersonalTecnico">#REF!</definedName>
    <definedName name="tipov">#N/A</definedName>
    <definedName name="TITULO" localSheetId="6">#REF!</definedName>
    <definedName name="TITULO" localSheetId="7">#REF!</definedName>
    <definedName name="TITULO" localSheetId="10">#REF!</definedName>
    <definedName name="TITULO" localSheetId="18">#REF!</definedName>
    <definedName name="TITULO" localSheetId="19">#N/A</definedName>
    <definedName name="TITULO">#REF!</definedName>
    <definedName name="_xlnm.Print_Titles" localSheetId="19">'PROGRAMACION '!$6:$6</definedName>
    <definedName name="_xlnm.Print_Titles">#N/A</definedName>
    <definedName name="Títulos_a_imprimir_IM" localSheetId="18">#REF!,#REF!</definedName>
    <definedName name="Títulos_a_imprimir_IM">#N/A</definedName>
    <definedName name="Tj" localSheetId="6">#REF!</definedName>
    <definedName name="Tj" localSheetId="7">#REF!</definedName>
    <definedName name="Tj" localSheetId="10">#REF!</definedName>
    <definedName name="Tj" localSheetId="19">#REF!</definedName>
    <definedName name="Tj">#REF!</definedName>
    <definedName name="Tk" localSheetId="6">#REF!</definedName>
    <definedName name="Tk" localSheetId="7">#REF!</definedName>
    <definedName name="Tk" localSheetId="10">#REF!</definedName>
    <definedName name="Tk" localSheetId="19">#REF!</definedName>
    <definedName name="Tk">#REF!</definedName>
    <definedName name="TL" localSheetId="6">[131]PRESUPUESTO!#REF!</definedName>
    <definedName name="TL" localSheetId="7">[131]PRESUPUESTO!#REF!</definedName>
    <definedName name="TL" localSheetId="19">[130]PRESUPUESTO!#REF!</definedName>
    <definedName name="TL">[131]PRESUPUESTO!#REF!</definedName>
    <definedName name="Tll" localSheetId="6">#REF!</definedName>
    <definedName name="Tll" localSheetId="7">#REF!</definedName>
    <definedName name="Tll" localSheetId="10">#REF!</definedName>
    <definedName name="Tll" localSheetId="19">#REF!</definedName>
    <definedName name="Tll">#REF!</definedName>
    <definedName name="Tm" localSheetId="6">#REF!</definedName>
    <definedName name="Tm" localSheetId="7">#REF!</definedName>
    <definedName name="Tm" localSheetId="10">#REF!</definedName>
    <definedName name="Tm" localSheetId="19">#REF!</definedName>
    <definedName name="Tm">#REF!</definedName>
    <definedName name="TMANHOLE" localSheetId="10">[207]PRECIOS!$D$58</definedName>
    <definedName name="TMANHOLE" localSheetId="19">[207]PRECIOS!$D$58</definedName>
    <definedName name="TMANHOLE">[207]PRECIOS!$D$58</definedName>
    <definedName name="Tn" localSheetId="6">#REF!</definedName>
    <definedName name="Tn" localSheetId="7">#REF!</definedName>
    <definedName name="Tn" localSheetId="10">#REF!</definedName>
    <definedName name="Tn" localSheetId="19">#REF!</definedName>
    <definedName name="Tn">#REF!</definedName>
    <definedName name="Tñ" localSheetId="6">#REF!</definedName>
    <definedName name="Tñ" localSheetId="7">#REF!</definedName>
    <definedName name="Tñ" localSheetId="10">#REF!</definedName>
    <definedName name="Tñ" localSheetId="19">#REF!</definedName>
    <definedName name="Tñ">#REF!</definedName>
    <definedName name="To" localSheetId="6">#REF!</definedName>
    <definedName name="To" localSheetId="7">#REF!</definedName>
    <definedName name="To" localSheetId="10">#REF!</definedName>
    <definedName name="To" localSheetId="19">#REF!</definedName>
    <definedName name="To">#REF!</definedName>
    <definedName name="TOMA_CORRIENTE_REGULADO_DOBLE_CON_POLO_A_TIERRA_250_W">'[33]LISTA DE MATERIALES'!$D$293</definedName>
    <definedName name="TOMA_Y_ROTURA_DE_CILINDROS_EN_LABORATORIO">'[47]LISTA DE PRECIOS'!$B$84</definedName>
    <definedName name="TOMACORRIENTE_DOBLE_POLO_A_TIERRA">'[33]LISTA DE MATERIALES'!$D$294</definedName>
    <definedName name="TOPO" localSheetId="6">#REF!</definedName>
    <definedName name="TOPO" localSheetId="7">#REF!</definedName>
    <definedName name="TOPO" localSheetId="19">#REF!</definedName>
    <definedName name="TOPO">#REF!</definedName>
    <definedName name="TOPOGRAFO">'[33]MANO DE OBRA'!$D$20</definedName>
    <definedName name="TORNILLO_3" localSheetId="18">#REF!</definedName>
    <definedName name="TORNILLO_3">#N/A</definedName>
    <definedName name="TORNILLO_PARA_FIJAR_CUBIERTA">'[33]LISTA DE MATERIALES'!$D$296</definedName>
    <definedName name="TORNILLOS_2.5" localSheetId="18">#REF!</definedName>
    <definedName name="TORNILLOS_2.5">#N/A</definedName>
    <definedName name="tortas" localSheetId="10"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9"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18"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9" hidden="1">{"via1",#N/A,TRUE,"general";"via2",#N/A,TRUE,"general";"via3",#N/A,TRUE,"general"}</definedName>
    <definedName name="tortas2" hidden="1">{"via1",#N/A,TRUE,"general";"via2",#N/A,TRUE,"general";"via3",#N/A,TRUE,"general"}</definedName>
    <definedName name="tot" localSheetId="6">#REF!</definedName>
    <definedName name="tot" localSheetId="7">#REF!</definedName>
    <definedName name="tot" localSheetId="10">#REF!</definedName>
    <definedName name="tot" localSheetId="19">#REF!</definedName>
    <definedName name="tot">#REF!</definedName>
    <definedName name="Total" localSheetId="6">#REF!</definedName>
    <definedName name="Total" localSheetId="7">#REF!</definedName>
    <definedName name="TOTAL" localSheetId="10">#REF!</definedName>
    <definedName name="TOTAL" localSheetId="18">#REF!</definedName>
    <definedName name="Total" localSheetId="19">[220]Requisición1!#REF!</definedName>
    <definedName name="Total">#REF!</definedName>
    <definedName name="TOTAL_ING_ALCANT_NETO_SUB" localSheetId="6">#REF!</definedName>
    <definedName name="TOTAL_ING_ALCANT_NETO_SUB" localSheetId="7">#REF!</definedName>
    <definedName name="TOTAL_ING_ALCANT_NETO_SUB">#REF!</definedName>
    <definedName name="TOTAL_INGRESO_ACUEDUCTO_NETO_SUBSIDIO" localSheetId="6">#REF!</definedName>
    <definedName name="TOTAL_INGRESO_ACUEDUCTO_NETO_SUBSIDIO" localSheetId="7">#REF!</definedName>
    <definedName name="TOTAL_INGRESO_ACUEDUCTO_NETO_SUBSIDIO">#REF!</definedName>
    <definedName name="TOTAL_INGRESOS" localSheetId="6">#REF!</definedName>
    <definedName name="TOTAL_INGRESOS" localSheetId="7">#REF!</definedName>
    <definedName name="TOTAL_INGRESOS">#REF!</definedName>
    <definedName name="TOTAL_INGRESOS_ACUEDUCTO" localSheetId="6">#REF!</definedName>
    <definedName name="TOTAL_INGRESOS_ACUEDUCTO" localSheetId="7">#REF!</definedName>
    <definedName name="TOTAL_INGRESOS_ACUEDUCTO">#REF!</definedName>
    <definedName name="TOTAL_INGRESOS_ALCANTARILLADO" localSheetId="6">#REF!</definedName>
    <definedName name="TOTAL_INGRESOS_ALCANTARILLADO" localSheetId="7">#REF!</definedName>
    <definedName name="TOTAL_INGRESOS_ALCANTARILLADO">#REF!</definedName>
    <definedName name="TOTAL_INGRESOS_POR_ALCANTARILLADO" localSheetId="6">#REF!</definedName>
    <definedName name="TOTAL_INGRESOS_POR_ALCANTARILLADO" localSheetId="7">#REF!</definedName>
    <definedName name="TOTAL_INGRESOS_POR_ALCANTARILLADO">#REF!</definedName>
    <definedName name="Total_Kilometro_típico_aereo_11.4_kV" localSheetId="6">'[221]c2.5y2.6'!#REF!</definedName>
    <definedName name="Total_Kilometro_típico_aereo_11.4_kV" localSheetId="7">'[221]c2.5y2.6'!#REF!</definedName>
    <definedName name="Total_Kilometro_típico_aereo_11.4_kV">'[221]c2.5y2.6'!#REF!</definedName>
    <definedName name="Total_Kilometro_típico_aereo_34.5_kV" localSheetId="6">'[221]c2.5y2.6'!#REF!</definedName>
    <definedName name="Total_Kilometro_típico_aereo_34.5_kV" localSheetId="7">'[221]c2.5y2.6'!#REF!</definedName>
    <definedName name="Total_Kilometro_típico_aereo_34.5_kV">'[221]c2.5y2.6'!#REF!</definedName>
    <definedName name="Total_Kilometro_típico_aereo_rural_11.4kV" localSheetId="6">'[221]c2.5y2.6'!#REF!</definedName>
    <definedName name="Total_Kilometro_típico_aereo_rural_11.4kV" localSheetId="7">'[221]c2.5y2.6'!#REF!</definedName>
    <definedName name="Total_Kilometro_típico_aereo_rural_11.4kV">'[221]c2.5y2.6'!#REF!</definedName>
    <definedName name="Total_Kilometro_típico_aereo_rural_34.5kV" localSheetId="6">'[221]c2.5y2.6'!#REF!</definedName>
    <definedName name="Total_Kilometro_típico_aereo_rural_34.5kV" localSheetId="7">'[221]c2.5y2.6'!#REF!</definedName>
    <definedName name="Total_Kilometro_típico_aereo_rural_34.5kV">'[221]c2.5y2.6'!#REF!</definedName>
    <definedName name="Total_Kilometro_típico_subterraneo_11.4_kV" localSheetId="6">'[221]c2.5y2.6'!#REF!</definedName>
    <definedName name="Total_Kilometro_típico_subterraneo_11.4_kV" localSheetId="7">'[221]c2.5y2.6'!#REF!</definedName>
    <definedName name="Total_Kilometro_típico_subterraneo_11.4_kV">'[221]c2.5y2.6'!#REF!</definedName>
    <definedName name="Total_Kilometro_típico_subterraneo_34.5_kV" localSheetId="6">'[221]c2.5y2.6'!#REF!</definedName>
    <definedName name="Total_Kilometro_típico_subterraneo_34.5_kV" localSheetId="7">'[221]c2.5y2.6'!#REF!</definedName>
    <definedName name="Total_Kilometro_típico_subterraneo_34.5_kV">'[221]c2.5y2.6'!#REF!</definedName>
    <definedName name="TotalAIU" localSheetId="6">#REF!</definedName>
    <definedName name="TotalAIU" localSheetId="7">#REF!</definedName>
    <definedName name="TotalAIU">#REF!</definedName>
    <definedName name="TotalCalidad" localSheetId="6">#REF!</definedName>
    <definedName name="TotalCalidad" localSheetId="7">#REF!</definedName>
    <definedName name="TotalCalidad" localSheetId="10">#REF!</definedName>
    <definedName name="TotalCalidad" localSheetId="19">#REF!</definedName>
    <definedName name="TotalCalidad">#REF!</definedName>
    <definedName name="TotalCam" localSheetId="6">#REF!</definedName>
    <definedName name="TotalCam" localSheetId="7">#REF!</definedName>
    <definedName name="TotalCam" localSheetId="19">#REF!</definedName>
    <definedName name="TotalCam">#REF!</definedName>
    <definedName name="TotalContratoConIva">'[123]COSTEO TOTAL OBRA'!$D$37</definedName>
    <definedName name="TotalContratoSinIVA">'[123]COSTEO TOTAL OBRA'!$D$33</definedName>
    <definedName name="TotalEns" localSheetId="6">#REF!</definedName>
    <definedName name="TotalEns" localSheetId="7">#REF!</definedName>
    <definedName name="TotalEns" localSheetId="10">#REF!</definedName>
    <definedName name="TotalEns" localSheetId="19">#REF!</definedName>
    <definedName name="TotalEns">#REF!</definedName>
    <definedName name="TotalEqu" localSheetId="6">#REF!</definedName>
    <definedName name="TotalEqu" localSheetId="7">#REF!</definedName>
    <definedName name="TotalEqu" localSheetId="19">#REF!</definedName>
    <definedName name="TotalEqu">#REF!</definedName>
    <definedName name="TotalImpuestosObra" localSheetId="6">#REF!</definedName>
    <definedName name="TotalImpuestosObra" localSheetId="7">#REF!</definedName>
    <definedName name="TotalImpuestosObra" localSheetId="19">#REF!</definedName>
    <definedName name="TotalImpuestosObra">#REF!</definedName>
    <definedName name="TOTALITEM1.1" localSheetId="6">'[97]A.P.U'!#REF!</definedName>
    <definedName name="TOTALITEM1.1" localSheetId="7">'[97]A.P.U'!#REF!</definedName>
    <definedName name="TOTALITEM1.1">'[97]A.P.U'!#REF!</definedName>
    <definedName name="TOTALITEM1.1.1" localSheetId="6">'[97]A.P.U'!#REF!</definedName>
    <definedName name="TOTALITEM1.1.1" localSheetId="7">'[97]A.P.U'!#REF!</definedName>
    <definedName name="TOTALITEM1.1.1">'[97]A.P.U'!#REF!</definedName>
    <definedName name="TOTALITEM1.1.2" localSheetId="6">'[97]A.P.U'!#REF!</definedName>
    <definedName name="TOTALITEM1.1.2" localSheetId="7">'[97]A.P.U'!#REF!</definedName>
    <definedName name="TOTALITEM1.1.2">'[97]A.P.U'!#REF!</definedName>
    <definedName name="TOTALITEM1.1.3" localSheetId="6">'[97]A.P.U'!#REF!</definedName>
    <definedName name="TOTALITEM1.1.3" localSheetId="7">'[97]A.P.U'!#REF!</definedName>
    <definedName name="TOTALITEM1.1.3">'[97]A.P.U'!#REF!</definedName>
    <definedName name="TOTALITEM1.1.4" localSheetId="6">'[97]A.P.U'!#REF!</definedName>
    <definedName name="TOTALITEM1.1.4" localSheetId="7">'[97]A.P.U'!#REF!</definedName>
    <definedName name="TOTALITEM1.1.4">'[97]A.P.U'!#REF!</definedName>
    <definedName name="TOTALITEM1.2.1" localSheetId="6">'[97]A.P.U'!#REF!</definedName>
    <definedName name="TOTALITEM1.2.1" localSheetId="7">'[97]A.P.U'!#REF!</definedName>
    <definedName name="TOTALITEM1.2.1">'[97]A.P.U'!#REF!</definedName>
    <definedName name="TOTALITEM1.2.2" localSheetId="6">'[97]A.P.U'!#REF!</definedName>
    <definedName name="TOTALITEM1.2.2" localSheetId="7">'[97]A.P.U'!#REF!</definedName>
    <definedName name="TOTALITEM1.2.2">'[97]A.P.U'!#REF!</definedName>
    <definedName name="TOTALITEM1.2.3" localSheetId="6">'[97]A.P.U'!#REF!</definedName>
    <definedName name="TOTALITEM1.2.3" localSheetId="7">'[97]A.P.U'!#REF!</definedName>
    <definedName name="TOTALITEM1.2.3">'[97]A.P.U'!#REF!</definedName>
    <definedName name="TOTALITEM1.2.4" localSheetId="6">'[97]A.P.U'!#REF!</definedName>
    <definedName name="TOTALITEM1.2.4" localSheetId="7">'[97]A.P.U'!#REF!</definedName>
    <definedName name="TOTALITEM1.2.4">'[97]A.P.U'!#REF!</definedName>
    <definedName name="TOTALITEM1.2.5" localSheetId="6">'[97]A.P.U'!#REF!</definedName>
    <definedName name="TOTALITEM1.2.5" localSheetId="7">'[97]A.P.U'!#REF!</definedName>
    <definedName name="TOTALITEM1.2.5">'[97]A.P.U'!#REF!</definedName>
    <definedName name="TOTALITEM1.2.6" localSheetId="6">'[97]A.P.U'!#REF!</definedName>
    <definedName name="TOTALITEM1.2.6" localSheetId="7">'[97]A.P.U'!#REF!</definedName>
    <definedName name="TOTALITEM1.2.6">'[97]A.P.U'!#REF!</definedName>
    <definedName name="TOTALITEM1.3.1" localSheetId="6">'[97]A.P.U'!#REF!</definedName>
    <definedName name="TOTALITEM1.3.1" localSheetId="7">'[97]A.P.U'!#REF!</definedName>
    <definedName name="TOTALITEM1.3.1">'[97]A.P.U'!#REF!</definedName>
    <definedName name="TOTALITEM1.4" localSheetId="6">'[97]A.P.U'!#REF!</definedName>
    <definedName name="TOTALITEM1.4" localSheetId="7">'[97]A.P.U'!#REF!</definedName>
    <definedName name="TOTALITEM1.4">'[97]A.P.U'!#REF!</definedName>
    <definedName name="TOTALITEM1.5" localSheetId="6">'[97]A.P.U'!#REF!</definedName>
    <definedName name="TOTALITEM1.5" localSheetId="7">'[97]A.P.U'!#REF!</definedName>
    <definedName name="TOTALITEM1.5">'[97]A.P.U'!#REF!</definedName>
    <definedName name="TOTALITEM1.6" localSheetId="6">'[97]A.P.U'!#REF!</definedName>
    <definedName name="TOTALITEM1.6" localSheetId="7">'[97]A.P.U'!#REF!</definedName>
    <definedName name="TOTALITEM1.6">'[97]A.P.U'!#REF!</definedName>
    <definedName name="TOTALITEM1.7" localSheetId="6">'[97]A.P.U'!#REF!</definedName>
    <definedName name="TOTALITEM1.7" localSheetId="7">'[97]A.P.U'!#REF!</definedName>
    <definedName name="TOTALITEM1.7">'[97]A.P.U'!#REF!</definedName>
    <definedName name="TOTALITEM1.8" localSheetId="6">'[97]A.P.U'!#REF!</definedName>
    <definedName name="TOTALITEM1.8" localSheetId="7">'[97]A.P.U'!#REF!</definedName>
    <definedName name="TOTALITEM1.8">'[97]A.P.U'!#REF!</definedName>
    <definedName name="TOTALITEM10.1" localSheetId="6">'[97]A.P.U'!#REF!</definedName>
    <definedName name="TOTALITEM10.1" localSheetId="7">'[97]A.P.U'!#REF!</definedName>
    <definedName name="TOTALITEM10.1">'[97]A.P.U'!#REF!</definedName>
    <definedName name="TOTALITEM11.1" localSheetId="6">'[97]A.P.U'!#REF!</definedName>
    <definedName name="TOTALITEM11.1" localSheetId="7">'[97]A.P.U'!#REF!</definedName>
    <definedName name="TOTALITEM11.1">'[97]A.P.U'!#REF!</definedName>
    <definedName name="TOTALITEM11.2" localSheetId="6">'[97]A.P.U'!#REF!</definedName>
    <definedName name="TOTALITEM11.2" localSheetId="7">'[97]A.P.U'!#REF!</definedName>
    <definedName name="TOTALITEM11.2">'[97]A.P.U'!#REF!</definedName>
    <definedName name="TOTALITEM11.3" localSheetId="6">'[97]A.P.U'!#REF!</definedName>
    <definedName name="TOTALITEM11.3" localSheetId="7">'[97]A.P.U'!#REF!</definedName>
    <definedName name="TOTALITEM11.3">'[97]A.P.U'!#REF!</definedName>
    <definedName name="TOTALITEM11.4" localSheetId="6">'[97]A.P.U'!#REF!</definedName>
    <definedName name="TOTALITEM11.4" localSheetId="7">'[97]A.P.U'!#REF!</definedName>
    <definedName name="TOTALITEM11.4">'[97]A.P.U'!#REF!</definedName>
    <definedName name="TOTALITEM11.5" localSheetId="6">'[97]A.P.U'!#REF!</definedName>
    <definedName name="TOTALITEM11.5" localSheetId="7">'[97]A.P.U'!#REF!</definedName>
    <definedName name="TOTALITEM11.5">'[97]A.P.U'!#REF!</definedName>
    <definedName name="TOTALITEM11.6" localSheetId="6">'[97]A.P.U'!#REF!</definedName>
    <definedName name="TOTALITEM11.6" localSheetId="7">'[97]A.P.U'!#REF!</definedName>
    <definedName name="TOTALITEM11.6">'[97]A.P.U'!#REF!</definedName>
    <definedName name="TOTALITEM12.1" localSheetId="6">'[97]A.P.U'!#REF!</definedName>
    <definedName name="TOTALITEM12.1" localSheetId="7">'[97]A.P.U'!#REF!</definedName>
    <definedName name="TOTALITEM12.1">'[97]A.P.U'!#REF!</definedName>
    <definedName name="TOTALITEM12.10" localSheetId="6">'[97]A.P.U'!#REF!</definedName>
    <definedName name="TOTALITEM12.10" localSheetId="7">'[97]A.P.U'!#REF!</definedName>
    <definedName name="TOTALITEM12.10">'[97]A.P.U'!#REF!</definedName>
    <definedName name="TOTALITEM12.2" localSheetId="6">'[97]A.P.U'!#REF!</definedName>
    <definedName name="TOTALITEM12.2" localSheetId="7">'[97]A.P.U'!#REF!</definedName>
    <definedName name="TOTALITEM12.2">'[97]A.P.U'!#REF!</definedName>
    <definedName name="TOTALITEM12.3" localSheetId="6">'[97]A.P.U'!#REF!</definedName>
    <definedName name="TOTALITEM12.3" localSheetId="7">'[97]A.P.U'!#REF!</definedName>
    <definedName name="TOTALITEM12.3">'[97]A.P.U'!#REF!</definedName>
    <definedName name="TOTALITEM12.4" localSheetId="6">'[97]A.P.U'!#REF!</definedName>
    <definedName name="TOTALITEM12.4" localSheetId="7">'[97]A.P.U'!#REF!</definedName>
    <definedName name="TOTALITEM12.4">'[97]A.P.U'!#REF!</definedName>
    <definedName name="TOTALITEM12.5" localSheetId="6">'[97]A.P.U'!#REF!</definedName>
    <definedName name="TOTALITEM12.5" localSheetId="7">'[97]A.P.U'!#REF!</definedName>
    <definedName name="TOTALITEM12.5">'[97]A.P.U'!#REF!</definedName>
    <definedName name="TOTALITEM12.6" localSheetId="6">'[97]A.P.U'!#REF!</definedName>
    <definedName name="TOTALITEM12.6" localSheetId="7">'[97]A.P.U'!#REF!</definedName>
    <definedName name="TOTALITEM12.6">'[97]A.P.U'!#REF!</definedName>
    <definedName name="TOTALITEM12.7" localSheetId="6">'[97]A.P.U'!#REF!</definedName>
    <definedName name="TOTALITEM12.7" localSheetId="7">'[97]A.P.U'!#REF!</definedName>
    <definedName name="TOTALITEM12.7">'[97]A.P.U'!#REF!</definedName>
    <definedName name="TOTALITEM12.8" localSheetId="6">'[97]A.P.U'!#REF!</definedName>
    <definedName name="TOTALITEM12.8" localSheetId="7">'[97]A.P.U'!#REF!</definedName>
    <definedName name="TOTALITEM12.8">'[97]A.P.U'!#REF!</definedName>
    <definedName name="TOTALITEM12.9" localSheetId="6">'[97]A.P.U'!#REF!</definedName>
    <definedName name="TOTALITEM12.9" localSheetId="7">'[97]A.P.U'!#REF!</definedName>
    <definedName name="TOTALITEM12.9">'[97]A.P.U'!#REF!</definedName>
    <definedName name="TOTALITEM13.1.1" localSheetId="6">'[97]A.P.U'!#REF!</definedName>
    <definedName name="TOTALITEM13.1.1" localSheetId="7">'[97]A.P.U'!#REF!</definedName>
    <definedName name="TOTALITEM13.1.1">'[97]A.P.U'!#REF!</definedName>
    <definedName name="TOTALITEM13.1.2" localSheetId="6">'[97]A.P.U'!#REF!</definedName>
    <definedName name="TOTALITEM13.1.2" localSheetId="7">'[97]A.P.U'!#REF!</definedName>
    <definedName name="TOTALITEM13.1.2">'[97]A.P.U'!#REF!</definedName>
    <definedName name="TOTALITEM13.1.3" localSheetId="6">'[97]A.P.U'!#REF!</definedName>
    <definedName name="TOTALITEM13.1.3" localSheetId="7">'[97]A.P.U'!#REF!</definedName>
    <definedName name="TOTALITEM13.1.3">'[97]A.P.U'!#REF!</definedName>
    <definedName name="TOTALITEM13.2.2" localSheetId="6">'[97]A.P.U'!#REF!</definedName>
    <definedName name="TOTALITEM13.2.2" localSheetId="7">'[97]A.P.U'!#REF!</definedName>
    <definedName name="TOTALITEM13.2.2">'[97]A.P.U'!#REF!</definedName>
    <definedName name="TOTALITEM14.2" localSheetId="6">'[97]A.P.U'!#REF!</definedName>
    <definedName name="TOTALITEM14.2" localSheetId="7">'[97]A.P.U'!#REF!</definedName>
    <definedName name="TOTALITEM14.2">'[97]A.P.U'!#REF!</definedName>
    <definedName name="TOTALITEM14.3" localSheetId="6">'[97]A.P.U'!#REF!</definedName>
    <definedName name="TOTALITEM14.3" localSheetId="7">'[97]A.P.U'!#REF!</definedName>
    <definedName name="TOTALITEM14.3">'[97]A.P.U'!#REF!</definedName>
    <definedName name="TOTALITEM14.4" localSheetId="6">'[97]A.P.U'!#REF!</definedName>
    <definedName name="TOTALITEM14.4" localSheetId="7">'[97]A.P.U'!#REF!</definedName>
    <definedName name="TOTALITEM14.4">'[97]A.P.U'!#REF!</definedName>
    <definedName name="TOTALITEM14.5" localSheetId="6">'[97]A.P.U'!#REF!</definedName>
    <definedName name="TOTALITEM14.5" localSheetId="7">'[97]A.P.U'!#REF!</definedName>
    <definedName name="TOTALITEM14.5">'[97]A.P.U'!#REF!</definedName>
    <definedName name="TOTALITEM14.6" localSheetId="6">'[97]A.P.U'!#REF!</definedName>
    <definedName name="TOTALITEM14.6" localSheetId="7">'[97]A.P.U'!#REF!</definedName>
    <definedName name="TOTALITEM14.6">'[97]A.P.U'!#REF!</definedName>
    <definedName name="TOTALITEM15" localSheetId="6">'[97]A.P.U'!#REF!</definedName>
    <definedName name="TOTALITEM15" localSheetId="7">'[97]A.P.U'!#REF!</definedName>
    <definedName name="TOTALITEM15">'[97]A.P.U'!#REF!</definedName>
    <definedName name="TOTALITEM16" localSheetId="6">'[97]A.P.U'!#REF!</definedName>
    <definedName name="TOTALITEM16" localSheetId="7">'[97]A.P.U'!#REF!</definedName>
    <definedName name="TOTALITEM16">'[97]A.P.U'!#REF!</definedName>
    <definedName name="TOTALITEM2.1" localSheetId="6">'[97]A.P.U'!#REF!</definedName>
    <definedName name="TOTALITEM2.1" localSheetId="7">'[97]A.P.U'!#REF!</definedName>
    <definedName name="TOTALITEM2.1">'[97]A.P.U'!#REF!</definedName>
    <definedName name="TOTALITEM2.10" localSheetId="6">'[97]A.P.U'!#REF!</definedName>
    <definedName name="TOTALITEM2.10" localSheetId="7">'[97]A.P.U'!#REF!</definedName>
    <definedName name="TOTALITEM2.10">'[97]A.P.U'!#REF!</definedName>
    <definedName name="TOTALITEM2.11.1" localSheetId="6">'[97]A.P.U'!#REF!</definedName>
    <definedName name="TOTALITEM2.11.1" localSheetId="7">'[97]A.P.U'!#REF!</definedName>
    <definedName name="TOTALITEM2.11.1">'[97]A.P.U'!#REF!</definedName>
    <definedName name="TOTALITEM2.11.2" localSheetId="6">'[97]A.P.U'!#REF!</definedName>
    <definedName name="TOTALITEM2.11.2" localSheetId="7">'[97]A.P.U'!#REF!</definedName>
    <definedName name="TOTALITEM2.11.2">'[97]A.P.U'!#REF!</definedName>
    <definedName name="TOTALITEM2.12.1" localSheetId="6">'[97]A.P.U'!#REF!</definedName>
    <definedName name="TOTALITEM2.12.1" localSheetId="7">'[97]A.P.U'!#REF!</definedName>
    <definedName name="TOTALITEM2.12.1">'[97]A.P.U'!#REF!</definedName>
    <definedName name="TOTALITEM2.2" localSheetId="6">'[97]A.P.U'!#REF!</definedName>
    <definedName name="TOTALITEM2.2" localSheetId="7">'[97]A.P.U'!#REF!</definedName>
    <definedName name="TOTALITEM2.2">'[97]A.P.U'!#REF!</definedName>
    <definedName name="TOTALITEM2.3" localSheetId="6">'[97]A.P.U'!#REF!</definedName>
    <definedName name="TOTALITEM2.3" localSheetId="7">'[97]A.P.U'!#REF!</definedName>
    <definedName name="TOTALITEM2.3">'[97]A.P.U'!#REF!</definedName>
    <definedName name="TOTALITEM2.4" localSheetId="6">'[97]A.P.U'!#REF!</definedName>
    <definedName name="TOTALITEM2.4" localSheetId="7">'[97]A.P.U'!#REF!</definedName>
    <definedName name="TOTALITEM2.4">'[97]A.P.U'!#REF!</definedName>
    <definedName name="TOTALITEM2.5" localSheetId="6">'[97]A.P.U'!#REF!</definedName>
    <definedName name="TOTALITEM2.5" localSheetId="7">'[97]A.P.U'!#REF!</definedName>
    <definedName name="TOTALITEM2.5">'[97]A.P.U'!#REF!</definedName>
    <definedName name="TOTALITEM2.6" localSheetId="6">'[97]A.P.U'!#REF!</definedName>
    <definedName name="TOTALITEM2.6" localSheetId="7">'[97]A.P.U'!#REF!</definedName>
    <definedName name="TOTALITEM2.6">'[97]A.P.U'!#REF!</definedName>
    <definedName name="TOTALITEM2.7" localSheetId="6">'[97]A.P.U'!#REF!</definedName>
    <definedName name="TOTALITEM2.7" localSheetId="7">'[97]A.P.U'!#REF!</definedName>
    <definedName name="TOTALITEM2.7">'[97]A.P.U'!#REF!</definedName>
    <definedName name="TOTALITEM3.1.1" localSheetId="6">'[97]A.P.U'!#REF!</definedName>
    <definedName name="TOTALITEM3.1.1" localSheetId="7">'[97]A.P.U'!#REF!</definedName>
    <definedName name="TOTALITEM3.1.1">'[97]A.P.U'!#REF!</definedName>
    <definedName name="TOTALITEM3.1.2" localSheetId="6">'[97]A.P.U'!#REF!</definedName>
    <definedName name="TOTALITEM3.1.2" localSheetId="7">'[97]A.P.U'!#REF!</definedName>
    <definedName name="TOTALITEM3.1.2">'[97]A.P.U'!#REF!</definedName>
    <definedName name="TOTALITEM3.2" localSheetId="6">'[97]A.P.U'!#REF!</definedName>
    <definedName name="TOTALITEM3.2" localSheetId="7">'[97]A.P.U'!#REF!</definedName>
    <definedName name="TOTALITEM3.2">'[97]A.P.U'!#REF!</definedName>
    <definedName name="TOTALITEM3.3" localSheetId="6">'[97]A.P.U'!#REF!</definedName>
    <definedName name="TOTALITEM3.3" localSheetId="7">'[97]A.P.U'!#REF!</definedName>
    <definedName name="TOTALITEM3.3">'[97]A.P.U'!#REF!</definedName>
    <definedName name="TOTALITEM3.4.1" localSheetId="6">'[97]A.P.U'!#REF!</definedName>
    <definedName name="TOTALITEM3.4.1" localSheetId="7">'[97]A.P.U'!#REF!</definedName>
    <definedName name="TOTALITEM3.4.1">'[97]A.P.U'!#REF!</definedName>
    <definedName name="TOTALITEM3.4.2" localSheetId="6">'[97]A.P.U'!#REF!</definedName>
    <definedName name="TOTALITEM3.4.2" localSheetId="7">'[97]A.P.U'!#REF!</definedName>
    <definedName name="TOTALITEM3.4.2">'[97]A.P.U'!#REF!</definedName>
    <definedName name="TOTALITEM3.4.3" localSheetId="6">'[97]A.P.U'!#REF!</definedName>
    <definedName name="TOTALITEM3.4.3" localSheetId="7">'[97]A.P.U'!#REF!</definedName>
    <definedName name="TOTALITEM3.4.3">'[97]A.P.U'!#REF!</definedName>
    <definedName name="TOTALITEM3.5.1" localSheetId="6">'[97]A.P.U'!#REF!</definedName>
    <definedName name="TOTALITEM3.5.1" localSheetId="7">'[97]A.P.U'!#REF!</definedName>
    <definedName name="TOTALITEM3.5.1">'[97]A.P.U'!#REF!</definedName>
    <definedName name="TOTALITEM3.5.2" localSheetId="6">'[97]A.P.U'!#REF!</definedName>
    <definedName name="TOTALITEM3.5.2" localSheetId="7">'[97]A.P.U'!#REF!</definedName>
    <definedName name="TOTALITEM3.5.2">'[97]A.P.U'!#REF!</definedName>
    <definedName name="TOTALITEM3.5.3" localSheetId="6">'[97]A.P.U'!#REF!</definedName>
    <definedName name="TOTALITEM3.5.3" localSheetId="7">'[97]A.P.U'!#REF!</definedName>
    <definedName name="TOTALITEM3.5.3">'[97]A.P.U'!#REF!</definedName>
    <definedName name="TOTALITEM4.1.2" localSheetId="6">'[97]A.P.U'!#REF!</definedName>
    <definedName name="TOTALITEM4.1.2" localSheetId="7">'[97]A.P.U'!#REF!</definedName>
    <definedName name="TOTALITEM4.1.2">'[97]A.P.U'!#REF!</definedName>
    <definedName name="TOTALITEM4.1.3" localSheetId="6">'[97]A.P.U'!#REF!</definedName>
    <definedName name="TOTALITEM4.1.3" localSheetId="7">'[97]A.P.U'!#REF!</definedName>
    <definedName name="TOTALITEM4.1.3">'[97]A.P.U'!#REF!</definedName>
    <definedName name="TOTALITEM4.1.4" localSheetId="6">'[97]A.P.U'!#REF!</definedName>
    <definedName name="TOTALITEM4.1.4" localSheetId="7">'[97]A.P.U'!#REF!</definedName>
    <definedName name="TOTALITEM4.1.4">'[97]A.P.U'!#REF!</definedName>
    <definedName name="TOTALITEM4.2" localSheetId="6">'[97]A.P.U'!#REF!</definedName>
    <definedName name="TOTALITEM4.2" localSheetId="7">'[97]A.P.U'!#REF!</definedName>
    <definedName name="TOTALITEM4.2">'[97]A.P.U'!#REF!</definedName>
    <definedName name="TOTALITEM4.3" localSheetId="6">'[97]A.P.U'!#REF!</definedName>
    <definedName name="TOTALITEM4.3" localSheetId="7">'[97]A.P.U'!#REF!</definedName>
    <definedName name="TOTALITEM4.3">'[97]A.P.U'!#REF!</definedName>
    <definedName name="TOTALITEM4.4" localSheetId="6">'[97]A.P.U'!#REF!</definedName>
    <definedName name="TOTALITEM4.4" localSheetId="7">'[97]A.P.U'!#REF!</definedName>
    <definedName name="TOTALITEM4.4">'[97]A.P.U'!#REF!</definedName>
    <definedName name="TOTALITEM4.5" localSheetId="6">'[97]A.P.U'!#REF!</definedName>
    <definedName name="TOTALITEM4.5" localSheetId="7">'[97]A.P.U'!#REF!</definedName>
    <definedName name="TOTALITEM4.5">'[97]A.P.U'!#REF!</definedName>
    <definedName name="TOTALITEM4.6" localSheetId="6">'[97]A.P.U'!#REF!</definedName>
    <definedName name="TOTALITEM4.6" localSheetId="7">'[97]A.P.U'!#REF!</definedName>
    <definedName name="TOTALITEM4.6">'[97]A.P.U'!#REF!</definedName>
    <definedName name="TOTALITEM5.1" localSheetId="6">'[97]A.P.U'!#REF!</definedName>
    <definedName name="TOTALITEM5.1" localSheetId="7">'[97]A.P.U'!#REF!</definedName>
    <definedName name="TOTALITEM5.1">'[97]A.P.U'!#REF!</definedName>
    <definedName name="TOTALITEM5.2" localSheetId="6">'[97]A.P.U'!#REF!</definedName>
    <definedName name="TOTALITEM5.2" localSheetId="7">'[97]A.P.U'!#REF!</definedName>
    <definedName name="TOTALITEM5.2">'[97]A.P.U'!#REF!</definedName>
    <definedName name="TOTALITEM5.3" localSheetId="6">'[97]A.P.U'!#REF!</definedName>
    <definedName name="TOTALITEM5.3" localSheetId="7">'[97]A.P.U'!#REF!</definedName>
    <definedName name="TOTALITEM5.3">'[97]A.P.U'!#REF!</definedName>
    <definedName name="TOTALITEM5.4" localSheetId="6">'[97]A.P.U'!#REF!</definedName>
    <definedName name="TOTALITEM5.4" localSheetId="7">'[97]A.P.U'!#REF!</definedName>
    <definedName name="TOTALITEM5.4">'[97]A.P.U'!#REF!</definedName>
    <definedName name="TOTALITEM6.1" localSheetId="6">'[97]A.P.U'!#REF!</definedName>
    <definedName name="TOTALITEM6.1" localSheetId="7">'[97]A.P.U'!#REF!</definedName>
    <definedName name="TOTALITEM6.1">'[97]A.P.U'!#REF!</definedName>
    <definedName name="TOTALITEM6.2" localSheetId="6">'[97]A.P.U'!#REF!</definedName>
    <definedName name="TOTALITEM6.2" localSheetId="7">'[97]A.P.U'!#REF!</definedName>
    <definedName name="TOTALITEM6.2">'[97]A.P.U'!#REF!</definedName>
    <definedName name="TOTALITEM6.3" localSheetId="6">'[97]A.P.U'!#REF!</definedName>
    <definedName name="TOTALITEM6.3" localSheetId="7">'[97]A.P.U'!#REF!</definedName>
    <definedName name="TOTALITEM6.3">'[97]A.P.U'!#REF!</definedName>
    <definedName name="TOTALITEM7.1" localSheetId="6">'[97]A.P.U'!#REF!</definedName>
    <definedName name="TOTALITEM7.1" localSheetId="7">'[97]A.P.U'!#REF!</definedName>
    <definedName name="TOTALITEM7.1">'[97]A.P.U'!#REF!</definedName>
    <definedName name="TOTALITEM7.2" localSheetId="6">'[97]A.P.U'!#REF!</definedName>
    <definedName name="TOTALITEM7.2" localSheetId="7">'[97]A.P.U'!#REF!</definedName>
    <definedName name="TOTALITEM7.2">'[97]A.P.U'!#REF!</definedName>
    <definedName name="TOTALITEM7.3" localSheetId="6">'[97]A.P.U'!#REF!</definedName>
    <definedName name="TOTALITEM7.3" localSheetId="7">'[97]A.P.U'!#REF!</definedName>
    <definedName name="TOTALITEM7.3">'[97]A.P.U'!#REF!</definedName>
    <definedName name="TOTALITEM7.4" localSheetId="6">'[97]A.P.U'!#REF!</definedName>
    <definedName name="TOTALITEM7.4" localSheetId="7">'[97]A.P.U'!#REF!</definedName>
    <definedName name="TOTALITEM7.4">'[97]A.P.U'!#REF!</definedName>
    <definedName name="TOTALITEM7.5" localSheetId="6">'[97]A.P.U'!#REF!</definedName>
    <definedName name="TOTALITEM7.5" localSheetId="7">'[97]A.P.U'!#REF!</definedName>
    <definedName name="TOTALITEM7.5">'[97]A.P.U'!#REF!</definedName>
    <definedName name="TOTALITEM8.1" localSheetId="6">'[97]A.P.U'!#REF!</definedName>
    <definedName name="TOTALITEM8.1" localSheetId="7">'[97]A.P.U'!#REF!</definedName>
    <definedName name="TOTALITEM8.1">'[97]A.P.U'!#REF!</definedName>
    <definedName name="TOTALITEM8.2" localSheetId="6">'[97]A.P.U'!#REF!</definedName>
    <definedName name="TOTALITEM8.2" localSheetId="7">'[97]A.P.U'!#REF!</definedName>
    <definedName name="TOTALITEM8.2">'[97]A.P.U'!#REF!</definedName>
    <definedName name="TOTALITEM8.3" localSheetId="6">'[97]A.P.U'!#REF!</definedName>
    <definedName name="TOTALITEM8.3" localSheetId="7">'[97]A.P.U'!#REF!</definedName>
    <definedName name="TOTALITEM8.3">'[97]A.P.U'!#REF!</definedName>
    <definedName name="TOTALITEM8.4" localSheetId="6">'[97]A.P.U'!#REF!</definedName>
    <definedName name="TOTALITEM8.4" localSheetId="7">'[97]A.P.U'!#REF!</definedName>
    <definedName name="TOTALITEM8.4">'[97]A.P.U'!#REF!</definedName>
    <definedName name="TOTALITEM8.5" localSheetId="6">'[97]A.P.U'!#REF!</definedName>
    <definedName name="TOTALITEM8.5" localSheetId="7">'[97]A.P.U'!#REF!</definedName>
    <definedName name="TOTALITEM8.5">'[97]A.P.U'!#REF!</definedName>
    <definedName name="TOTALITEM8.6" localSheetId="6">'[97]A.P.U'!#REF!</definedName>
    <definedName name="TOTALITEM8.6" localSheetId="7">'[97]A.P.U'!#REF!</definedName>
    <definedName name="TOTALITEM8.6">'[97]A.P.U'!#REF!</definedName>
    <definedName name="TOTALITEM8.7" localSheetId="6">'[97]A.P.U'!#REF!</definedName>
    <definedName name="TOTALITEM8.7" localSheetId="7">'[97]A.P.U'!#REF!</definedName>
    <definedName name="TOTALITEM8.7">'[97]A.P.U'!#REF!</definedName>
    <definedName name="TOTALITEM8.8" localSheetId="6">'[97]A.P.U'!#REF!</definedName>
    <definedName name="TOTALITEM8.8" localSheetId="7">'[97]A.P.U'!#REF!</definedName>
    <definedName name="TOTALITEM8.8">'[97]A.P.U'!#REF!</definedName>
    <definedName name="TOTALITEM9.1" localSheetId="6">'[97]A.P.U'!#REF!</definedName>
    <definedName name="TOTALITEM9.1" localSheetId="7">'[97]A.P.U'!#REF!</definedName>
    <definedName name="TOTALITEM9.1">'[97]A.P.U'!#REF!</definedName>
    <definedName name="TOTALITEM9.2" localSheetId="6">'[97]A.P.U'!#REF!</definedName>
    <definedName name="TOTALITEM9.2" localSheetId="7">'[97]A.P.U'!#REF!</definedName>
    <definedName name="TOTALITEM9.2">'[97]A.P.U'!#REF!</definedName>
    <definedName name="TOTALITEM9.3" localSheetId="6">'[97]A.P.U'!#REF!</definedName>
    <definedName name="TOTALITEM9.3" localSheetId="7">'[97]A.P.U'!#REF!</definedName>
    <definedName name="TOTALITEM9.3">'[97]A.P.U'!#REF!</definedName>
    <definedName name="TOTALITEM9.4" localSheetId="6">'[97]A.P.U'!#REF!</definedName>
    <definedName name="TOTALITEM9.4" localSheetId="7">'[97]A.P.U'!#REF!</definedName>
    <definedName name="TOTALITEM9.4">'[97]A.P.U'!#REF!</definedName>
    <definedName name="TOTALITEM9.5" localSheetId="6">'[97]A.P.U'!#REF!</definedName>
    <definedName name="TOTALITEM9.5" localSheetId="7">'[97]A.P.U'!#REF!</definedName>
    <definedName name="TOTALITEM9.5">'[97]A.P.U'!#REF!</definedName>
    <definedName name="TOTALITEM9.6" localSheetId="6">'[97]A.P.U'!#REF!</definedName>
    <definedName name="TOTALITEM9.6" localSheetId="7">'[97]A.P.U'!#REF!</definedName>
    <definedName name="TOTALITEM9.6">'[97]A.P.U'!#REF!</definedName>
    <definedName name="TOTALITEM9.7" localSheetId="6">'[97]A.P.U'!#REF!</definedName>
    <definedName name="TOTALITEM9.7" localSheetId="7">'[97]A.P.U'!#REF!</definedName>
    <definedName name="TOTALITEM9.7">'[97]A.P.U'!#REF!</definedName>
    <definedName name="TOTALITEM9.8" localSheetId="6">'[97]A.P.U'!#REF!</definedName>
    <definedName name="TOTALITEM9.8" localSheetId="7">'[97]A.P.U'!#REF!</definedName>
    <definedName name="TOTALITEM9.8">'[97]A.P.U'!#REF!</definedName>
    <definedName name="TOTALITEN1.2.4" localSheetId="6">'[97]A.P.U'!#REF!</definedName>
    <definedName name="TOTALITEN1.2.4" localSheetId="7">'[97]A.P.U'!#REF!</definedName>
    <definedName name="TOTALITEN1.2.4">'[97]A.P.U'!#REF!</definedName>
    <definedName name="TOTALIZADOR_DE_3_X_50_TIPO_INDUSTRIAL">'[33]LISTA DE MATERIALES'!$D$297</definedName>
    <definedName name="TotalNoFacturable" localSheetId="6">#REF!</definedName>
    <definedName name="TotalNoFacturable" localSheetId="7">#REF!</definedName>
    <definedName name="TotalNoFacturable" localSheetId="10">#REF!</definedName>
    <definedName name="TotalNoFacturable" localSheetId="19">#REF!</definedName>
    <definedName name="TotalNoFacturable">#REF!</definedName>
    <definedName name="TotalOfi" localSheetId="6">#REF!</definedName>
    <definedName name="TotalOfi" localSheetId="7">#REF!</definedName>
    <definedName name="TotalOfi" localSheetId="10">#REF!</definedName>
    <definedName name="TotalOfi" localSheetId="19">#REF!</definedName>
    <definedName name="TotalOfi">#REF!</definedName>
    <definedName name="TotalPaginaPersonal" localSheetId="6">#REF!</definedName>
    <definedName name="TotalPaginaPersonal" localSheetId="7">#REF!</definedName>
    <definedName name="TotalPaginaPersonal" localSheetId="10">#REF!</definedName>
    <definedName name="TotalPaginaPersonal" localSheetId="19">#REF!</definedName>
    <definedName name="TotalPaginaPersonal">#REF!</definedName>
    <definedName name="TotalPro" localSheetId="6">#REF!</definedName>
    <definedName name="TotalPro" localSheetId="7">#REF!</definedName>
    <definedName name="TotalPro" localSheetId="19">#REF!</definedName>
    <definedName name="TotalPro">#REF!</definedName>
    <definedName name="TotalTec" localSheetId="6">#REF!</definedName>
    <definedName name="TotalTec" localSheetId="7">#REF!</definedName>
    <definedName name="TotalTec" localSheetId="19">#REF!</definedName>
    <definedName name="TotalTec">#REF!</definedName>
    <definedName name="TotalTram" localSheetId="6">#REF!</definedName>
    <definedName name="TotalTram" localSheetId="7">#REF!</definedName>
    <definedName name="TotalTram" localSheetId="19">#REF!</definedName>
    <definedName name="TotalTram">#REF!</definedName>
    <definedName name="TotalVia" localSheetId="6">#REF!</definedName>
    <definedName name="TotalVia" localSheetId="7">#REF!</definedName>
    <definedName name="TotalVia" localSheetId="19">#REF!</definedName>
    <definedName name="TotalVia">#REF!</definedName>
    <definedName name="Tp" localSheetId="6">#REF!</definedName>
    <definedName name="Tp" localSheetId="7">#REF!</definedName>
    <definedName name="Tp" localSheetId="10">#REF!</definedName>
    <definedName name="Tp" localSheetId="19">#REF!</definedName>
    <definedName name="Tp">#REF!</definedName>
    <definedName name="TPING">[54]PPTO!$B$88</definedName>
    <definedName name="Tq" localSheetId="6">#REF!</definedName>
    <definedName name="Tq" localSheetId="7">#REF!</definedName>
    <definedName name="Tq" localSheetId="10">#REF!</definedName>
    <definedName name="Tq" localSheetId="19">#REF!</definedName>
    <definedName name="Tq">#REF!</definedName>
    <definedName name="tr" localSheetId="10" hidden="1">{"TAB1",#N/A,TRUE,"GENERAL";"TAB2",#N/A,TRUE,"GENERAL";"TAB3",#N/A,TRUE,"GENERAL";"TAB4",#N/A,TRUE,"GENERAL";"TAB5",#N/A,TRUE,"GENERAL"}</definedName>
    <definedName name="tr" localSheetId="18">#REF!</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9" hidden="1">{"TAB1",#N/A,TRUE,"GENERAL";"TAB2",#N/A,TRUE,"GENERAL";"TAB3",#N/A,TRUE,"GENERAL";"TAB4",#N/A,TRUE,"GENERAL";"TAB5",#N/A,TRUE,"GENERAL"}</definedName>
    <definedName name="tr" hidden="1">{"TAB1",#N/A,TRUE,"GENERAL";"TAB2",#N/A,TRUE,"GENERAL";"TAB3",#N/A,TRUE,"GENERAL";"TAB4",#N/A,TRUE,"GENERAL";"TAB5",#N/A,TRUE,"GENERAL"}</definedName>
    <definedName name="TRAB">[63]INSUMOS!$D$932</definedName>
    <definedName name="TRABAJO" localSheetId="10">[87]MAQUINARIA!$A$2:$L$18</definedName>
    <definedName name="TRABAJO" localSheetId="18">[88]MAQUINARIA!$A$2:$L$18</definedName>
    <definedName name="TRABAJO" localSheetId="19">[88]MAQUINARIA!$A$2:$L$18</definedName>
    <definedName name="TRABAJO">[87]MAQUINARIA!$A$2:$L$18</definedName>
    <definedName name="Tramite" localSheetId="6">#REF!</definedName>
    <definedName name="Tramite" localSheetId="7">#REF!</definedName>
    <definedName name="Tramite" localSheetId="10">#REF!</definedName>
    <definedName name="Tramite" localSheetId="19">#REF!</definedName>
    <definedName name="Tramite">#REF!</definedName>
    <definedName name="TRAMO" localSheetId="6">#REF!</definedName>
    <definedName name="TRAMO" localSheetId="7">#REF!</definedName>
    <definedName name="TRAMO" localSheetId="10">#REF!</definedName>
    <definedName name="TRAMO" localSheetId="19">#REF!</definedName>
    <definedName name="TRAMO">#REF!</definedName>
    <definedName name="TRANS.">'[54]L. MAT.'!$B$44:$F$44</definedName>
    <definedName name="TRANSPORI" localSheetId="18" hidden="1">{#N/A,#N/A,TRUE,"INGENIERIA";#N/A,#N/A,TRUE,"COMPRAS";#N/A,#N/A,TRUE,"DIRECCION";#N/A,#N/A,TRUE,"RESUMEN"}</definedName>
    <definedName name="TRANSPORI" localSheetId="16" hidden="1">{#N/A,#N/A,TRUE,"INGENIERIA";#N/A,#N/A,TRUE,"COMPRAS";#N/A,#N/A,TRUE,"DIRECCION";#N/A,#N/A,TRUE,"RESUMEN"}</definedName>
    <definedName name="TRANSPORI" localSheetId="17" hidden="1">{#N/A,#N/A,TRUE,"INGENIERIA";#N/A,#N/A,TRUE,"COMPRAS";#N/A,#N/A,TRUE,"DIRECCION";#N/A,#N/A,TRUE,"RESUMEN"}</definedName>
    <definedName name="TRANSPORI" localSheetId="19" hidden="1">{#N/A,#N/A,TRUE,"INGENIERIA";#N/A,#N/A,TRUE,"COMPRAS";#N/A,#N/A,TRUE,"DIRECCION";#N/A,#N/A,TRUE,"RESUMEN"}</definedName>
    <definedName name="TRANSPORI" hidden="1">{#N/A,#N/A,TRUE,"INGENIERIA";#N/A,#N/A,TRUE,"COMPRAS";#N/A,#N/A,TRUE,"DIRECCION";#N/A,#N/A,TRUE,"RESUMEN"}</definedName>
    <definedName name="Transporte" localSheetId="10">[130]Trans!$A$12:$I$65</definedName>
    <definedName name="Transporte" localSheetId="19">[130]Trans!$A$12:$I$65</definedName>
    <definedName name="Transporte">[131]Trans!$A$12:$I$65</definedName>
    <definedName name="TRANSPORTE_ARENA">'[33]LISTA DE MATERIALES'!$D$299</definedName>
    <definedName name="TRANSPORTE_DE_CARGA_EN_ZONA_URBANA._INCLUYE_CARGUE_Y_DECARGUE">'[47]LISTA DE PRECIOS'!$B$95</definedName>
    <definedName name="TRANSPORTE_DE_CARGA_POR_AGUA__RIO_SINU">'[47]LISTA DE PRECIOS'!$B$96</definedName>
    <definedName name="TRANSPORTE_DE_MATERIALES_EN_VEHICULO_EJE_TANDEN_DE_ESTACA">'[47]LISTA DE PRECIOS'!$B$88</definedName>
    <definedName name="TRANSPORTE_TRITURADO">'[33]LISTA DE MATERIALES'!$D$300</definedName>
    <definedName name="TRAT" localSheetId="18">[222]desmonte!$E$48</definedName>
    <definedName name="TRAT">[223]desmonte!$E$48</definedName>
    <definedName name="trest" localSheetId="10"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9"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18"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9"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18"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9"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18"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9" hidden="1">{"via1",#N/A,TRUE,"general";"via2",#N/A,TRUE,"general";"via3",#N/A,TRUE,"general"}</definedName>
    <definedName name="trhfh" hidden="1">{"via1",#N/A,TRUE,"general";"via2",#N/A,TRUE,"general";"via3",#N/A,TRUE,"general"}</definedName>
    <definedName name="TRIANG" localSheetId="6">#REF!</definedName>
    <definedName name="TRIANG" localSheetId="7">#REF!</definedName>
    <definedName name="TRIANG" localSheetId="10">#REF!</definedName>
    <definedName name="TRIANG" localSheetId="19">#REF!</definedName>
    <definedName name="TRIANG">#REF!</definedName>
    <definedName name="TRIPLEX" localSheetId="18">#REF!</definedName>
    <definedName name="TRIPLEX">#N/A</definedName>
    <definedName name="triturado" localSheetId="18">#REF!</definedName>
    <definedName name="TRITURADO">[224]Hoja7!$B$15</definedName>
    <definedName name="trjfgjh" localSheetId="10" hidden="1">{"via1",#N/A,TRUE,"general";"via2",#N/A,TRUE,"general";"via3",#N/A,TRUE,"general"}</definedName>
    <definedName name="trjfgjh" localSheetId="18"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9"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18"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9"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18"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9"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18"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9"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18"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9"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18"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9"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9"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9"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18"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9" hidden="1">{"via1",#N/A,TRUE,"general";"via2",#N/A,TRUE,"general";"via3",#N/A,TRUE,"general"}</definedName>
    <definedName name="tryrth" hidden="1">{"via1",#N/A,TRUE,"general";"via2",#N/A,TRUE,"general";"via3",#N/A,TRUE,"general"}</definedName>
    <definedName name="Ts" localSheetId="6">#REF!</definedName>
    <definedName name="Ts" localSheetId="7">#REF!</definedName>
    <definedName name="Ts" localSheetId="10">#REF!</definedName>
    <definedName name="Ts" localSheetId="19">#REF!</definedName>
    <definedName name="Ts">#REF!</definedName>
    <definedName name="tsert" localSheetId="10"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9" hidden="1">{"TAB1",#N/A,TRUE,"GENERAL";"TAB2",#N/A,TRUE,"GENERAL";"TAB3",#N/A,TRUE,"GENERAL";"TAB4",#N/A,TRUE,"GENERAL";"TAB5",#N/A,TRUE,"GENERAL"}</definedName>
    <definedName name="tsert" hidden="1">{"TAB1",#N/A,TRUE,"GENERAL";"TAB2",#N/A,TRUE,"GENERAL";"TAB3",#N/A,TRUE,"GENERAL";"TAB4",#N/A,TRUE,"GENERAL";"TAB5",#N/A,TRUE,"GENERAL"}</definedName>
    <definedName name="Tt" localSheetId="6">#REF!</definedName>
    <definedName name="Tt" localSheetId="7">#REF!</definedName>
    <definedName name="Tt" localSheetId="10">#REF!</definedName>
    <definedName name="Tt" localSheetId="19">#REF!</definedName>
    <definedName name="Tt">#REF!</definedName>
    <definedName name="TTA" localSheetId="6">[131]PRESUPUESTO!#REF!</definedName>
    <definedName name="TTA" localSheetId="7">[131]PRESUPUESTO!#REF!</definedName>
    <definedName name="TTA" localSheetId="19">[130]PRESUPUESTO!#REF!</definedName>
    <definedName name="TTA">[131]PRESUPUESTO!#REF!</definedName>
    <definedName name="TTB" localSheetId="6">[131]PRESUPUESTO!#REF!</definedName>
    <definedName name="TTB" localSheetId="7">[131]PRESUPUESTO!#REF!</definedName>
    <definedName name="TTB" localSheetId="19">[130]PRESUPUESTO!#REF!</definedName>
    <definedName name="TTB">[131]PRESUPUESTO!#REF!</definedName>
    <definedName name="TTC" localSheetId="6">[131]PRESUPUESTO!#REF!</definedName>
    <definedName name="TTC" localSheetId="7">[131]PRESUPUESTO!#REF!</definedName>
    <definedName name="TTC" localSheetId="19">[130]PRESUPUESTO!#REF!</definedName>
    <definedName name="TTC">[131]PRESUPUESTO!#REF!</definedName>
    <definedName name="TtCD">#N/A</definedName>
    <definedName name="TTE" localSheetId="6">[131]PRESUPUESTO!#REF!</definedName>
    <definedName name="TTE" localSheetId="7">[131]PRESUPUESTO!#REF!</definedName>
    <definedName name="TTE" localSheetId="19">[130]PRESUPUESTO!#REF!</definedName>
    <definedName name="TTE">[131]PRESUPUESTO!#REF!</definedName>
    <definedName name="TTL" localSheetId="6">[131]PRESUPUESTO!#REF!</definedName>
    <definedName name="TTL" localSheetId="7">[131]PRESUPUESTO!#REF!</definedName>
    <definedName name="TTL" localSheetId="19">[130]PRESUPUESTO!#REF!</definedName>
    <definedName name="TTL">[131]PRESUPUESTO!#REF!</definedName>
    <definedName name="TtlCD">[183]PRESUPUESTO!$G$541</definedName>
    <definedName name="TtlCDCronog">[91]CRONOGRAMA!$G$21</definedName>
    <definedName name="TTR" localSheetId="10" hidden="1">{"via1",#N/A,TRUE,"general";"via2",#N/A,TRUE,"general";"via3",#N/A,TRUE,"general"}</definedName>
    <definedName name="TTR" localSheetId="18"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9"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18"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9" hidden="1">{"via1",#N/A,TRUE,"general";"via2",#N/A,TRUE,"general";"via3",#N/A,TRUE,"general"}</definedName>
    <definedName name="ttrff" hidden="1">{"via1",#N/A,TRUE,"general";"via2",#N/A,TRUE,"general";"via3",#N/A,TRUE,"general"}</definedName>
    <definedName name="TTT" localSheetId="6">#REF!</definedName>
    <definedName name="TTT" localSheetId="7">#REF!</definedName>
    <definedName name="TTT" localSheetId="10">#REF!</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#REF!</definedName>
    <definedName name="tttt7" localSheetId="10" hidden="1">{"via1",#N/A,TRUE,"general";"via2",#N/A,TRUE,"general";"via3",#N/A,TRUE,"general"}</definedName>
    <definedName name="tttt7" localSheetId="18"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9"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9"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18"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9"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9" hidden="1">{"TAB1",#N/A,TRUE,"GENERAL";"TAB2",#N/A,TRUE,"GENERAL";"TAB3",#N/A,TRUE,"GENERAL";"TAB4",#N/A,TRUE,"GENERAL";"TAB5",#N/A,TRUE,"GENERAL"}</definedName>
    <definedName name="ttttt" hidden="1">{"TAB1",#N/A,TRUE,"GENERAL";"TAB2",#N/A,TRUE,"GENERAL";"TAB3",#N/A,TRUE,"GENERAL";"TAB4",#N/A,TRUE,"GENERAL";"TAB5",#N/A,TRUE,"GENERAL"}</definedName>
    <definedName name="TTTTTT" localSheetId="6">[210]glvc!#REF!</definedName>
    <definedName name="TTTTTT" localSheetId="7">[210]glvc!#REF!</definedName>
    <definedName name="TTTTTT" localSheetId="19">[210]glvc!#REF!</definedName>
    <definedName name="TTTTTT">[210]glvc!#REF!</definedName>
    <definedName name="TU" localSheetId="6">'[85]CIRCUITOS CODENSA'!#REF!</definedName>
    <definedName name="TU" localSheetId="7">'[85]CIRCUITOS CODENSA'!#REF!</definedName>
    <definedName name="TU" localSheetId="10">'[85]CIRCUITOS CODENSA'!#REF!</definedName>
    <definedName name="Tu" localSheetId="18">#REF!</definedName>
    <definedName name="tu" localSheetId="19" hidden="1">{"via1",#N/A,TRUE,"general";"via2",#N/A,TRUE,"general";"via3",#N/A,TRUE,"general"}</definedName>
    <definedName name="TU">'[85]CIRCUITOS CODENSA'!#REF!</definedName>
    <definedName name="TUB._ACC_3__Bx_B_SCH_40" localSheetId="18">#REF!</definedName>
    <definedName name="TUB._ACC_3__Bx_B_SCH_40">#N/A</definedName>
    <definedName name="tuberia" localSheetId="6">#REF!</definedName>
    <definedName name="tuberia" localSheetId="7">#REF!</definedName>
    <definedName name="tuberia">#REF!</definedName>
    <definedName name="TUBERIA_P.V.C_RDE_9" localSheetId="18">#REF!</definedName>
    <definedName name="TUBERIA_P.V.C_RDE_9">#N/A</definedName>
    <definedName name="TUBERIA_P.V.C_UM_RDE_41____2" localSheetId="18">#REF!</definedName>
    <definedName name="TUBERIA_P.V.C_UM_RDE_41____2">#N/A</definedName>
    <definedName name="TUBERIA_P.V.C_UM_RDE_41____3" localSheetId="18">#REF!</definedName>
    <definedName name="TUBERIA_P.V.C_UM_RDE_41____3">#N/A</definedName>
    <definedName name="TUBERIA_PRESION_PVC_1_2">'[33]LISTA DE MATERIALES'!$D$323</definedName>
    <definedName name="TUBERIA_PRESION_PVC_3_4__RDE_21">'[33]LISTA DE MATERIALES'!$D$326</definedName>
    <definedName name="TUBERIA_SANITARIA_PVC_2">'[33]LISTA DE MATERIALES'!$D$328</definedName>
    <definedName name="TUBERIA_SANITARIA_PVC_3">'[33]LISTA DE MATERIALES'!$D$329</definedName>
    <definedName name="TUBERIA_SANITARIA_PVC_4">'[33]LISTA DE MATERIALES'!$D$330</definedName>
    <definedName name="TUBERIA24" localSheetId="6">#REF!</definedName>
    <definedName name="TUBERIA24" localSheetId="7">#REF!</definedName>
    <definedName name="TUBERIA24">#REF!</definedName>
    <definedName name="tuberia3" localSheetId="18">#REF!</definedName>
    <definedName name="tuberia3">#N/A</definedName>
    <definedName name="TUBO" localSheetId="6">#REF!</definedName>
    <definedName name="TUBO" localSheetId="7">#REF!</definedName>
    <definedName name="TUBO" localSheetId="19">#REF!</definedName>
    <definedName name="TUBO">#REF!</definedName>
    <definedName name="TUBO_1_2" localSheetId="18">#REF!</definedName>
    <definedName name="TUBO_1_2">#N/A</definedName>
    <definedName name="TUBO_1_2__HG" localSheetId="18">#REF!</definedName>
    <definedName name="TUBO_1_2__HG">#N/A</definedName>
    <definedName name="TUBO_CONDUIT_PVC_3_4PG___3Mts">'[33]LISTA DE MATERIALES'!$D$331</definedName>
    <definedName name="tubo_de_cemento_diám._6_pg" localSheetId="6">#REF!</definedName>
    <definedName name="tubo_de_cemento_diám._6_pg" localSheetId="7">#REF!</definedName>
    <definedName name="tubo_de_cemento_diám._6_pg" localSheetId="10">#REF!</definedName>
    <definedName name="tubo_de_cemento_diám._6_pg" localSheetId="19">#REF!</definedName>
    <definedName name="tubo_de_cemento_diám._6_pg">#REF!</definedName>
    <definedName name="tubo_de_cemento_diám._8_pg" localSheetId="6">#REF!</definedName>
    <definedName name="tubo_de_cemento_diám._8_pg" localSheetId="7">#REF!</definedName>
    <definedName name="tubo_de_cemento_diám._8_pg" localSheetId="10">#REF!</definedName>
    <definedName name="tubo_de_cemento_diám._8_pg" localSheetId="19">#REF!</definedName>
    <definedName name="tubo_de_cemento_diám._8_pg">#REF!</definedName>
    <definedName name="TUBO6" localSheetId="18">[89]PRECIOS!$B$40</definedName>
    <definedName name="TUBO6">[90]PRECIOS!$B$40</definedName>
    <definedName name="TUBO8" localSheetId="18">[89]PRECIOS!$B$41</definedName>
    <definedName name="TUBO8">[90]PRECIOS!$B$41</definedName>
    <definedName name="tubohg2" localSheetId="6">[64]lisprecios!#REF!</definedName>
    <definedName name="tubohg2" localSheetId="7">[64]lisprecios!#REF!</definedName>
    <definedName name="tubohg2">[64]lisprecios!#REF!</definedName>
    <definedName name="tur" localSheetId="10" hidden="1">{"TAB1",#N/A,TRUE,"GENERAL";"TAB2",#N/A,TRUE,"GENERAL";"TAB3",#N/A,TRUE,"GENERAL";"TAB4",#N/A,TRUE,"GENERAL";"TAB5",#N/A,TRUE,"GENERAL"}</definedName>
    <definedName name="tur" localSheetId="18"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9" hidden="1">{"TAB1",#N/A,TRUE,"GENERAL";"TAB2",#N/A,TRUE,"GENERAL";"TAB3",#N/A,TRUE,"GENERAL";"TAB4",#N/A,TRUE,"GENERAL";"TAB5",#N/A,TRUE,"GENERAL"}</definedName>
    <definedName name="tur" hidden="1">{"TAB1",#N/A,TRUE,"GENERAL";"TAB2",#N/A,TRUE,"GENERAL";"TAB3",#N/A,TRUE,"GENERAL";"TAB4",#N/A,TRUE,"GENERAL";"TAB5",#N/A,TRUE,"GENERAL"}</definedName>
    <definedName name="turbiedad" localSheetId="6">#REF!</definedName>
    <definedName name="turbiedad" localSheetId="7">#REF!</definedName>
    <definedName name="turbiedad">#REF!</definedName>
    <definedName name="turu" localSheetId="10" hidden="1">{"TAB1",#N/A,TRUE,"GENERAL";"TAB2",#N/A,TRUE,"GENERAL";"TAB3",#N/A,TRUE,"GENERAL";"TAB4",#N/A,TRUE,"GENERAL";"TAB5",#N/A,TRUE,"GENERAL"}</definedName>
    <definedName name="turu" localSheetId="18"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9" hidden="1">{"TAB1",#N/A,TRUE,"GENERAL";"TAB2",#N/A,TRUE,"GENERAL";"TAB3",#N/A,TRUE,"GENERAL";"TAB4",#N/A,TRUE,"GENERAL";"TAB5",#N/A,TRUE,"GENERAL"}</definedName>
    <definedName name="turu" hidden="1">{"TAB1",#N/A,TRUE,"GENERAL";"TAB2",#N/A,TRUE,"GENERAL";"TAB3",#N/A,TRUE,"GENERAL";"TAB4",#N/A,TRUE,"GENERAL";"TAB5",#N/A,TRUE,"GENERAL"}</definedName>
    <definedName name="Tw" localSheetId="6">#REF!</definedName>
    <definedName name="Tw" localSheetId="7">#REF!</definedName>
    <definedName name="Tw" localSheetId="10">#REF!</definedName>
    <definedName name="Tw" localSheetId="19">#REF!</definedName>
    <definedName name="Tw">#REF!</definedName>
    <definedName name="twer" localSheetId="10" hidden="1">{"TAB1",#N/A,TRUE,"GENERAL";"TAB2",#N/A,TRUE,"GENERAL";"TAB3",#N/A,TRUE,"GENERAL";"TAB4",#N/A,TRUE,"GENERAL";"TAB5",#N/A,TRUE,"GENERAL"}</definedName>
    <definedName name="twer" localSheetId="18"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9"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18"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9" hidden="1">{"TAB1",#N/A,TRUE,"GENERAL";"TAB2",#N/A,TRUE,"GENERAL";"TAB3",#N/A,TRUE,"GENERAL";"TAB4",#N/A,TRUE,"GENERAL";"TAB5",#N/A,TRUE,"GENERAL"}</definedName>
    <definedName name="twet" hidden="1">{"TAB1",#N/A,TRUE,"GENERAL";"TAB2",#N/A,TRUE,"GENERAL";"TAB3",#N/A,TRUE,"GENERAL";"TAB4",#N/A,TRUE,"GENERAL";"TAB5",#N/A,TRUE,"GENERAL"}</definedName>
    <definedName name="Tx" localSheetId="6">#REF!</definedName>
    <definedName name="Tx" localSheetId="7">#REF!</definedName>
    <definedName name="Tx" localSheetId="10">#REF!</definedName>
    <definedName name="Tx" localSheetId="19">#REF!</definedName>
    <definedName name="Tx">#REF!</definedName>
    <definedName name="TY" localSheetId="18">#REF!</definedName>
    <definedName name="TY" localSheetId="19">#REF!</definedName>
    <definedName name="TY">#N/A</definedName>
    <definedName name="tyery" localSheetId="10" hidden="1">{"via1",#N/A,TRUE,"general";"via2",#N/A,TRUE,"general";"via3",#N/A,TRUE,"general"}</definedName>
    <definedName name="tyery" localSheetId="18"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9"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18"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9"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9"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18"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9"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18"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9"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18"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9"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9"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18"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9"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9"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9"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9"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18"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9" hidden="1">{"via1",#N/A,TRUE,"general";"via2",#N/A,TRUE,"general";"via3",#N/A,TRUE,"general"}</definedName>
    <definedName name="tyutyu" hidden="1">{"via1",#N/A,TRUE,"general";"via2",#N/A,TRUE,"general";"via3",#N/A,TRUE,"general"}</definedName>
    <definedName name="tyuyutyut" localSheetId="6">#REF!</definedName>
    <definedName name="tyuyutyut" localSheetId="7">#REF!</definedName>
    <definedName name="tyuyutyut">#REF!</definedName>
    <definedName name="tyxg" localSheetId="10" hidden="1">{"via1",#N/A,TRUE,"general";"via2",#N/A,TRUE,"general";"via3",#N/A,TRUE,"general"}</definedName>
    <definedName name="tyxg" localSheetId="18"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9" hidden="1">{"via1",#N/A,TRUE,"general";"via2",#N/A,TRUE,"general";"via3",#N/A,TRUE,"general"}</definedName>
    <definedName name="tyxg" hidden="1">{"via1",#N/A,TRUE,"general";"via2",#N/A,TRUE,"general";"via3",#N/A,TRUE,"general"}</definedName>
    <definedName name="Tz" localSheetId="6">#REF!</definedName>
    <definedName name="Tz" localSheetId="7">#REF!</definedName>
    <definedName name="Tz" localSheetId="10">#REF!</definedName>
    <definedName name="Tz" localSheetId="19">#REF!</definedName>
    <definedName name="Tz">#REF!</definedName>
    <definedName name="u" localSheetId="6">#REF!</definedName>
    <definedName name="u" localSheetId="7">#REF!</definedName>
    <definedName name="u" localSheetId="10">#REF!</definedName>
    <definedName name="U" localSheetId="18">#REF!</definedName>
    <definedName name="U" localSheetId="19">#N/A</definedName>
    <definedName name="u">#REF!</definedName>
    <definedName name="u3u" localSheetId="10" hidden="1">{"TAB1",#N/A,TRUE,"GENERAL";"TAB2",#N/A,TRUE,"GENERAL";"TAB3",#N/A,TRUE,"GENERAL";"TAB4",#N/A,TRUE,"GENERAL";"TAB5",#N/A,TRUE,"GENERAL"}</definedName>
    <definedName name="u3u" localSheetId="18"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9"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18"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9" hidden="1">{"TAB1",#N/A,TRUE,"GENERAL";"TAB2",#N/A,TRUE,"GENERAL";"TAB3",#N/A,TRUE,"GENERAL";"TAB4",#N/A,TRUE,"GENERAL";"TAB5",#N/A,TRUE,"GENERAL"}</definedName>
    <definedName name="u7u7" hidden="1">{"TAB1",#N/A,TRUE,"GENERAL";"TAB2",#N/A,TRUE,"GENERAL";"TAB3",#N/A,TRUE,"GENERAL";"TAB4",#N/A,TRUE,"GENERAL";"TAB5",#N/A,TRUE,"GENERAL"}</definedName>
    <definedName name="Ua" localSheetId="6">#REF!</definedName>
    <definedName name="Ua" localSheetId="7">#REF!</definedName>
    <definedName name="Ua" localSheetId="10">#REF!</definedName>
    <definedName name="Ua" localSheetId="19">#REF!</definedName>
    <definedName name="Ua">#REF!</definedName>
    <definedName name="Ub" localSheetId="6">#REF!</definedName>
    <definedName name="Ub" localSheetId="7">#REF!</definedName>
    <definedName name="Ub" localSheetId="10">#REF!</definedName>
    <definedName name="Ub" localSheetId="19">#REF!</definedName>
    <definedName name="Ub">#REF!</definedName>
    <definedName name="Ubicación" localSheetId="6">#REF!</definedName>
    <definedName name="Ubicación" localSheetId="7">#REF!</definedName>
    <definedName name="Ubicación" localSheetId="10">#REF!</definedName>
    <definedName name="Ubicación" localSheetId="18">#REF!</definedName>
    <definedName name="Ubicación" localSheetId="19">#N/A</definedName>
    <definedName name="Ubicación">#REF!</definedName>
    <definedName name="Uc" localSheetId="6">#REF!</definedName>
    <definedName name="Uc" localSheetId="7">#REF!</definedName>
    <definedName name="Uc" localSheetId="10">#REF!</definedName>
    <definedName name="Uc" localSheetId="19">#REF!</definedName>
    <definedName name="Uc">#REF!</definedName>
    <definedName name="Ud" localSheetId="6">#REF!</definedName>
    <definedName name="Ud" localSheetId="7">#REF!</definedName>
    <definedName name="Ud" localSheetId="10">#REF!</definedName>
    <definedName name="Ud" localSheetId="19">#REF!</definedName>
    <definedName name="Ud">#REF!</definedName>
    <definedName name="Ue" localSheetId="6">#REF!</definedName>
    <definedName name="Ue" localSheetId="7">#REF!</definedName>
    <definedName name="Ue" localSheetId="10">#REF!</definedName>
    <definedName name="Ue" localSheetId="19">#REF!</definedName>
    <definedName name="Ue">#REF!</definedName>
    <definedName name="Uf" localSheetId="6">#REF!</definedName>
    <definedName name="Uf" localSheetId="7">#REF!</definedName>
    <definedName name="Uf" localSheetId="10">#REF!</definedName>
    <definedName name="Uf" localSheetId="19">#REF!</definedName>
    <definedName name="Uf">#REF!</definedName>
    <definedName name="Ug" localSheetId="6">#REF!</definedName>
    <definedName name="Ug" localSheetId="7">#REF!</definedName>
    <definedName name="Ug" localSheetId="10">#REF!</definedName>
    <definedName name="Ug" localSheetId="19">#REF!</definedName>
    <definedName name="Ug">#REF!</definedName>
    <definedName name="Uh" localSheetId="6">#REF!</definedName>
    <definedName name="Uh" localSheetId="7">#REF!</definedName>
    <definedName name="Uh" localSheetId="10">#REF!</definedName>
    <definedName name="Uh" localSheetId="19">#REF!</definedName>
    <definedName name="Uh">#REF!</definedName>
    <definedName name="UI" localSheetId="10" hidden="1">{"via1",#N/A,TRUE,"general";"via2",#N/A,TRUE,"general";"via3",#N/A,TRUE,"general"}</definedName>
    <definedName name="UI" localSheetId="18"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9"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18"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9"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18"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9"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18"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9"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18"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9"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9"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18"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9"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9"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9" hidden="1">{"TAB1",#N/A,TRUE,"GENERAL";"TAB2",#N/A,TRUE,"GENERAL";"TAB3",#N/A,TRUE,"GENERAL";"TAB4",#N/A,TRUE,"GENERAL";"TAB5",#N/A,TRUE,"GENERAL"}</definedName>
    <definedName name="UIUYI" hidden="1">{"TAB1",#N/A,TRUE,"GENERAL";"TAB2",#N/A,TRUE,"GENERAL";"TAB3",#N/A,TRUE,"GENERAL";"TAB4",#N/A,TRUE,"GENERAL";"TAB5",#N/A,TRUE,"GENERAL"}</definedName>
    <definedName name="Uj" localSheetId="6">#REF!</definedName>
    <definedName name="Uj" localSheetId="7">#REF!</definedName>
    <definedName name="Uj" localSheetId="10">#REF!</definedName>
    <definedName name="Uj" localSheetId="19">#REF!</definedName>
    <definedName name="Uj">#REF!</definedName>
    <definedName name="Uk" localSheetId="6">#REF!</definedName>
    <definedName name="Uk" localSheetId="7">#REF!</definedName>
    <definedName name="Uk" localSheetId="10">#REF!</definedName>
    <definedName name="Uk" localSheetId="19">#REF!</definedName>
    <definedName name="Uk">#REF!</definedName>
    <definedName name="ul" localSheetId="6">#REF!</definedName>
    <definedName name="ul" localSheetId="7">#REF!</definedName>
    <definedName name="ul">#REF!</definedName>
    <definedName name="Ull" localSheetId="6">#REF!</definedName>
    <definedName name="Ull" localSheetId="7">#REF!</definedName>
    <definedName name="Ull" localSheetId="10">#REF!</definedName>
    <definedName name="Ull" localSheetId="19">#REF!</definedName>
    <definedName name="Ull">#REF!</definedName>
    <definedName name="UM" localSheetId="6">'[85]CIRCUITOS CODENSA'!#REF!</definedName>
    <definedName name="UM" localSheetId="7">'[85]CIRCUITOS CODENSA'!#REF!</definedName>
    <definedName name="UM" localSheetId="10">'[85]CIRCUITOS CODENSA'!#REF!</definedName>
    <definedName name="Um" localSheetId="19">#REF!</definedName>
    <definedName name="UM">'[85]CIRCUITOS CODENSA'!#REF!</definedName>
    <definedName name="Un" localSheetId="6">#REF!</definedName>
    <definedName name="Un" localSheetId="7">#REF!</definedName>
    <definedName name="Un" localSheetId="10">#REF!</definedName>
    <definedName name="Un" localSheetId="19">#REF!</definedName>
    <definedName name="Un">#REF!</definedName>
    <definedName name="UN_APU" localSheetId="6">'3,1'!SI(LARGO([111]apu!XFB1)=2,"",'3,1'!SI([111]apu!XFB1="","",'3,1'!SI(ESERROR(HALLAR("-",[111]apu!$B1,3)),BUSCARV([111]apu!$B1,[111]Insumos!XFD$1:B$65536,3,0),BUSCARV([111]apu!XFB1,'[111]Ppto completo'!$D$1:$F$65536,3,FALSO))))</definedName>
    <definedName name="UN_APU" localSheetId="7">'3,2'!SI(LARGO([111]apu!XFB1)=2,"",'3,2'!SI([111]apu!XFB1="","",'3,2'!SI(ESERROR(HALLAR("-",[111]apu!$B1,3)),BUSCARV([111]apu!$B1,[111]Insumos!XFD$1:B$65536,3,0),BUSCARV([111]apu!XFB1,'[111]Ppto completo'!$D$1:$F$65536,3,FALSO))))</definedName>
    <definedName name="UN_APU" localSheetId="13">[0]!SI(LARGO([111]apu!XFB1)=2,"",[0]!SI([111]apu!XFB1="","",[0]!SI(ESERROR(HALLAR("-",[111]apu!$B1,3)),BUSCARV([111]apu!$B1,[111]Insumos!XFD$1:B$65536,3,0),BUSCARV([111]apu!XFB1,'[111]Ppto completo'!$D$1:$F$65536,3,FALSO))))</definedName>
    <definedName name="UN_APU" localSheetId="15">[0]!SI(LARGO([111]apu!XFB1)=2,"",[0]!SI([111]apu!XFB1="","",[0]!SI(ESERROR(HALLAR("-",[111]apu!$B1,3)),BUSCARV([111]apu!$B1,[111]Insumos!XFD$1:B$65536,3,0),BUSCARV([111]apu!XFB1,'[111]Ppto completo'!$D$1:$F$65536,3,FALSO))))</definedName>
    <definedName name="UN_APU" localSheetId="18">SI(LARGO([111]apu!XFB1)=2,"",SI([111]apu!XFB1="","",SI(ESERROR(HALLAR("-",[111]apu!$B1,3)),BUSCARV([111]apu!$B1,[111]Insumos!XFD$1:B$65536,3,0),BUSCARV([111]apu!XFB1,'[111]Ppto completo'!$D$1:$F$65536,3,FALSO))))</definedName>
    <definedName name="UN_APU" localSheetId="16">SI(LARGO([111]apu!XFB1)=2,"",SI([111]apu!XFB1="","",SI(ESERROR(HALLAR("-",[111]apu!$B1,3)),BUSCARV([111]apu!$B1,[111]Insumos!XFD$1:B$65536,3,0),BUSCARV([111]apu!XFB1,'[111]Ppto completo'!$D$1:$F$65536,3,FALSO))))</definedName>
    <definedName name="UN_APU" localSheetId="17">SI(LARGO([111]apu!XFB1)=2,"",SI([111]apu!XFB1="","",SI(ESERROR(HALLAR("-",[111]apu!$B1,3)),BUSCARV([111]apu!$B1,[111]Insumos!XFD$1:B$65536,3,0),BUSCARV([111]apu!XFB1,'[111]Ppto completo'!$D$1:$F$65536,3,FALSO))))</definedName>
    <definedName name="UN_APU" localSheetId="19">IF(LEN([111]apu!XFB1)=2,"",IF([111]apu!XFB1="","",IF(ISERROR(SEARCH("-",[111]apu!$B1,3)),VLOOKUP([111]apu!$B1,[111]Insumos!XFD$1:B$65536,3,0),VLOOKUP([111]apu!XFB1,'[111]Ppto completo'!$D$1:$F$65536,3,FALSE))))</definedName>
    <definedName name="UN_APU">SI(LARGO([111]apu!XFB1)=2,"",SI([111]apu!XFB1="","",SI(ESERROR(HALLAR("-",[111]apu!$B1,3)),BUSCARV([111]apu!$B1,[111]Insumos!XFD$1:B$65536,3,0),BUSCARV([111]apu!XFB1,'[111]Ppto completo'!$D$1:$F$65536,3,FALSO))))</definedName>
    <definedName name="UN_AUX" localSheetId="6">'3,1'!SI([111]Auxiliares!$B1="","",BUSCARV([111]Auxiliares!$B1,[111]Insumos!$D$1:$F$65536,3,FALSO))</definedName>
    <definedName name="UN_AUX" localSheetId="7">'3,2'!SI([111]Auxiliares!$B1="","",BUSCARV([111]Auxiliares!$B1,[111]Insumos!$D$1:$F$65536,3,FALSO))</definedName>
    <definedName name="UN_AUX" localSheetId="13">[0]!SI([111]Auxiliares!$B1="","",BUSCARV([111]Auxiliares!$B1,[111]Insumos!$D$1:$F$65536,3,FALSO))</definedName>
    <definedName name="UN_AUX" localSheetId="15">[0]!SI([111]Auxiliares!$B1="","",BUSCARV([111]Auxiliares!$B1,[111]Insumos!$D$1:$F$65536,3,FALSO))</definedName>
    <definedName name="UN_AUX" localSheetId="18">SI([111]Auxiliares!$B1="","",BUSCARV([111]Auxiliares!$B1,[111]Insumos!$D$1:$F$65536,3,FALSO))</definedName>
    <definedName name="UN_AUX" localSheetId="16">SI([111]Auxiliares!$B1="","",BUSCARV([111]Auxiliares!$B1,[111]Insumos!$D$1:$F$65536,3,FALSO))</definedName>
    <definedName name="UN_AUX" localSheetId="17">SI([111]Auxiliares!$B1="","",BUSCARV([111]Auxiliares!$B1,[111]Insumos!$D$1:$F$65536,3,FALSO))</definedName>
    <definedName name="UN_AUX" localSheetId="19">IF([111]Auxiliares!$B1="","",VLOOKUP([111]Auxiliares!$B1,[111]Insumos!$D$1:$F$65536,3,FALSE))</definedName>
    <definedName name="UN_AUX">SI([111]Auxiliares!$B1="","",BUSCARV([111]Auxiliares!$B1,[111]Insumos!$D$1:$F$65536,3,FALSO))</definedName>
    <definedName name="UNDS">[102]UNDS!$A:$B</definedName>
    <definedName name="Unidad" localSheetId="10">[170]Unidades!$A$1:$A$84</definedName>
    <definedName name="UNIDAD" localSheetId="19">#REF!</definedName>
    <definedName name="Unidad">[170]Unidades!$A$1:$A$84</definedName>
    <definedName name="UNIDAD1">[137]ITEMS!$C$2</definedName>
    <definedName name="UNIDAD521">[138]ITEMS!$C$522</definedName>
    <definedName name="Unidades" comment="Unidades de Prespuesto" localSheetId="10">[99]Presup_Cancha!$J$13:$J$17</definedName>
    <definedName name="Unidades" localSheetId="18">[225]Presup_Cancha!$J$14:$J$18</definedName>
    <definedName name="Unidades" localSheetId="19">[226]Presup_Cancha!$J$13:$J$17</definedName>
    <definedName name="Unidades">[225]Presup_Cancha!$J$14:$J$18</definedName>
    <definedName name="UNION_CANAL_PVC_AMAZONA">'[33]LISTA DE MATERIALES'!$D$334</definedName>
    <definedName name="UNION_DE_MECANICA_2" localSheetId="18">#REF!</definedName>
    <definedName name="UNION_DE_MECANICA_2">#N/A</definedName>
    <definedName name="UNION_DE_MECANICA_3" localSheetId="18">#REF!</definedName>
    <definedName name="UNION_DE_MECANICA_3">#N/A</definedName>
    <definedName name="UNION_DE_MECANICA_4" localSheetId="18">#REF!</definedName>
    <definedName name="UNION_DE_MECANICA_4">#N/A</definedName>
    <definedName name="UNION_DE_REPARACION_2__P.V.C" localSheetId="18">#REF!</definedName>
    <definedName name="UNION_DE_REPARACION_2__P.V.C">#N/A</definedName>
    <definedName name="UNION_DE_REPARACION_3" localSheetId="18">#REF!</definedName>
    <definedName name="UNION_DE_REPARACION_3">#N/A</definedName>
    <definedName name="UNION_DE_REPARACION_3__P.V.C" localSheetId="18">#REF!</definedName>
    <definedName name="UNION_DE_REPARACION_3__P.V.C">#N/A</definedName>
    <definedName name="UNION_DE_REPARACION_4" localSheetId="18">#REF!</definedName>
    <definedName name="UNION_DE_REPARACION_4">#N/A</definedName>
    <definedName name="UNION_P.V.C_1_2" localSheetId="18">#REF!</definedName>
    <definedName name="UNION_P.V.C_1_2">#N/A</definedName>
    <definedName name="UNITARIO" localSheetId="10">[227]Unitarios!$A$3:$D$13</definedName>
    <definedName name="UNITARIO" localSheetId="18">[227]Unitarios!$A$3:$D$13</definedName>
    <definedName name="UNITARIO" localSheetId="19">[227]Unitarios!$A$3:$D$13</definedName>
    <definedName name="UNITARIO">[227]Unitarios!$A$3:$D$13</definedName>
    <definedName name="Unitarios" localSheetId="6">#REF!</definedName>
    <definedName name="Unitarios" localSheetId="7">#REF!</definedName>
    <definedName name="Unitarios" localSheetId="10">#REF!</definedName>
    <definedName name="Unitarios" localSheetId="18">#REF!</definedName>
    <definedName name="Unitarios" localSheetId="19">#N/A</definedName>
    <definedName name="Unitarios">#REF!</definedName>
    <definedName name="uno" localSheetId="10">[3]!ERR</definedName>
    <definedName name="uno" localSheetId="18">[65]!absc</definedName>
    <definedName name="uno">[3]!ERR</definedName>
    <definedName name="Uñ" localSheetId="6">#REF!</definedName>
    <definedName name="Uñ" localSheetId="7">#REF!</definedName>
    <definedName name="Uñ" localSheetId="10">#REF!</definedName>
    <definedName name="Uñ" localSheetId="19">#REF!</definedName>
    <definedName name="Uñ">#REF!</definedName>
    <definedName name="Uo" localSheetId="6">#REF!</definedName>
    <definedName name="Uo" localSheetId="7">#REF!</definedName>
    <definedName name="Uo" localSheetId="10">#REF!</definedName>
    <definedName name="Uo" localSheetId="19">#REF!</definedName>
    <definedName name="Uo">#REF!</definedName>
    <definedName name="UOUIV" localSheetId="10"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9" hidden="1">{"TAB1",#N/A,TRUE,"GENERAL";"TAB2",#N/A,TRUE,"GENERAL";"TAB3",#N/A,TRUE,"GENERAL";"TAB4",#N/A,TRUE,"GENERAL";"TAB5",#N/A,TRUE,"GENERAL"}</definedName>
    <definedName name="UOUIV" hidden="1">{"TAB1",#N/A,TRUE,"GENERAL";"TAB2",#N/A,TRUE,"GENERAL";"TAB3",#N/A,TRUE,"GENERAL";"TAB4",#N/A,TRUE,"GENERAL";"TAB5",#N/A,TRUE,"GENERAL"}</definedName>
    <definedName name="UP" localSheetId="6">#REF!</definedName>
    <definedName name="UP" localSheetId="7">#REF!</definedName>
    <definedName name="UP" localSheetId="10">#REF!</definedName>
    <definedName name="UP" localSheetId="19">#REF!</definedName>
    <definedName name="UP">#REF!</definedName>
    <definedName name="Uq" localSheetId="6">#REF!</definedName>
    <definedName name="Uq" localSheetId="7">#REF!</definedName>
    <definedName name="Uq" localSheetId="10">#REF!</definedName>
    <definedName name="Uq" localSheetId="19">#REF!</definedName>
    <definedName name="Uq">#REF!</definedName>
    <definedName name="Ur" localSheetId="6">#REF!</definedName>
    <definedName name="Ur" localSheetId="7">#REF!</definedName>
    <definedName name="Ur" localSheetId="10">#REF!</definedName>
    <definedName name="Ur" localSheetId="19">#REF!</definedName>
    <definedName name="Ur">#REF!</definedName>
    <definedName name="uriel" localSheetId="10">[3]!ERR</definedName>
    <definedName name="uriel">[3]!ERR</definedName>
    <definedName name="uryur" localSheetId="10"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9" hidden="1">{"TAB1",#N/A,TRUE,"GENERAL";"TAB2",#N/A,TRUE,"GENERAL";"TAB3",#N/A,TRUE,"GENERAL";"TAB4",#N/A,TRUE,"GENERAL";"TAB5",#N/A,TRUE,"GENERAL"}</definedName>
    <definedName name="uryur" hidden="1">{"TAB1",#N/A,TRUE,"GENERAL";"TAB2",#N/A,TRUE,"GENERAL";"TAB3",#N/A,TRUE,"GENERAL";"TAB4",#N/A,TRUE,"GENERAL";"TAB5",#N/A,TRUE,"GENERAL"}</definedName>
    <definedName name="US" localSheetId="6">'[85]CIRCUITOS CODENSA'!#REF!</definedName>
    <definedName name="US" localSheetId="7">'[85]CIRCUITOS CODENSA'!#REF!</definedName>
    <definedName name="US" localSheetId="10">'[85]CIRCUITOS CODENSA'!#REF!</definedName>
    <definedName name="Us" localSheetId="19">#REF!</definedName>
    <definedName name="US">'[85]CIRCUITOS CODENSA'!#REF!</definedName>
    <definedName name="UT" localSheetId="18">[54]AIU!$X$51</definedName>
    <definedName name="UT">#N/A</definedName>
    <definedName name="UTIL" localSheetId="6">#REF!</definedName>
    <definedName name="UTIL" localSheetId="7">#REF!</definedName>
    <definedName name="UTIL" localSheetId="19">#REF!</definedName>
    <definedName name="UTIL">#REF!</definedName>
    <definedName name="UTILIDAD" localSheetId="10">'[57]Formulario N° 4'!$F$131</definedName>
    <definedName name="UTILIDAD">'[57]Formulario N° 4'!$F$131</definedName>
    <definedName name="UtilidadObra" localSheetId="6">#REF!</definedName>
    <definedName name="UtilidadObra" localSheetId="7">#REF!</definedName>
    <definedName name="UtilidadObra" localSheetId="10">#REF!</definedName>
    <definedName name="UtilidadObra" localSheetId="19">#REF!</definedName>
    <definedName name="UtilidadObra">#REF!</definedName>
    <definedName name="UTL" localSheetId="10">[39]otros!$C$4</definedName>
    <definedName name="UTL">[39]otros!$C$4</definedName>
    <definedName name="uu" localSheetId="10" hidden="1">{"TAB1",#N/A,TRUE,"GENERAL";"TAB2",#N/A,TRUE,"GENERAL";"TAB3",#N/A,TRUE,"GENERAL";"TAB4",#N/A,TRUE,"GENERAL";"TAB5",#N/A,TRUE,"GENERAL"}</definedName>
    <definedName name="uu" localSheetId="18"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9"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18"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9" hidden="1">{"TAB1",#N/A,TRUE,"GENERAL";"TAB2",#N/A,TRUE,"GENERAL";"TAB3",#N/A,TRUE,"GENERAL";"TAB4",#N/A,TRUE,"GENERAL";"TAB5",#N/A,TRUE,"GENERAL"}</definedName>
    <definedName name="uuu" hidden="1">{"TAB1",#N/A,TRUE,"GENERAL";"TAB2",#N/A,TRUE,"GENERAL";"TAB3",#N/A,TRUE,"GENERAL";"TAB4",#N/A,TRUE,"GENERAL";"TAB5",#N/A,TRUE,"GENERAL"}</definedName>
    <definedName name="UUUU" localSheetId="6">#REF!</definedName>
    <definedName name="UUUU" localSheetId="7">#REF!</definedName>
    <definedName name="UUUU">#REF!</definedName>
    <definedName name="uuuuo" localSheetId="10"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9"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18"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9" hidden="1">{"via1",#N/A,TRUE,"general";"via2",#N/A,TRUE,"general";"via3",#N/A,TRUE,"general"}</definedName>
    <definedName name="uuuuuj" hidden="1">{"via1",#N/A,TRUE,"general";"via2",#N/A,TRUE,"general";"via3",#N/A,TRUE,"general"}</definedName>
    <definedName name="Uv" localSheetId="6">#REF!</definedName>
    <definedName name="Uv" localSheetId="7">#REF!</definedName>
    <definedName name="Uv" localSheetId="10">#REF!</definedName>
    <definedName name="Uv" localSheetId="19">#REF!</definedName>
    <definedName name="Uv">#REF!</definedName>
    <definedName name="Uw" localSheetId="6">#REF!</definedName>
    <definedName name="Uw" localSheetId="7">#REF!</definedName>
    <definedName name="Uw" localSheetId="10">#REF!</definedName>
    <definedName name="Uw" localSheetId="19">#REF!</definedName>
    <definedName name="Uw">#REF!</definedName>
    <definedName name="uwkap" localSheetId="10"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9"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9"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18"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9" hidden="1">{"TAB1",#N/A,TRUE,"GENERAL";"TAB2",#N/A,TRUE,"GENERAL";"TAB3",#N/A,TRUE,"GENERAL";"TAB4",#N/A,TRUE,"GENERAL";"TAB5",#N/A,TRUE,"GENERAL"}</definedName>
    <definedName name="uytu" hidden="1">{"TAB1",#N/A,TRUE,"GENERAL";"TAB2",#N/A,TRUE,"GENERAL";"TAB3",#N/A,TRUE,"GENERAL";"TAB4",#N/A,TRUE,"GENERAL";"TAB5",#N/A,TRUE,"GENERAL"}</definedName>
    <definedName name="UYU" localSheetId="6">#REF!</definedName>
    <definedName name="UYU" localSheetId="7">#REF!</definedName>
    <definedName name="UYU">#REF!</definedName>
    <definedName name="uyur" localSheetId="10" hidden="1">{"via1",#N/A,TRUE,"general";"via2",#N/A,TRUE,"general";"via3",#N/A,TRUE,"general"}</definedName>
    <definedName name="uyur" localSheetId="18"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9" hidden="1">{"via1",#N/A,TRUE,"general";"via2",#N/A,TRUE,"general";"via3",#N/A,TRUE,"general"}</definedName>
    <definedName name="uyur" hidden="1">{"via1",#N/A,TRUE,"general";"via2",#N/A,TRUE,"general";"via3",#N/A,TRUE,"general"}</definedName>
    <definedName name="Uz" localSheetId="6">#REF!</definedName>
    <definedName name="Uz" localSheetId="7">#REF!</definedName>
    <definedName name="Uz" localSheetId="10">#REF!</definedName>
    <definedName name="Uz" localSheetId="19">#REF!</definedName>
    <definedName name="Uz">#REF!</definedName>
    <definedName name="v" localSheetId="6">#REF!</definedName>
    <definedName name="v" localSheetId="7">#REF!</definedName>
    <definedName name="v" localSheetId="10">#REF!</definedName>
    <definedName name="v" localSheetId="18">#REF!</definedName>
    <definedName name="v" localSheetId="19" hidden="1">{"TAB1",#N/A,TRUE,"GENERAL";"TAB2",#N/A,TRUE,"GENERAL";"TAB3",#N/A,TRUE,"GENERAL";"TAB4",#N/A,TRUE,"GENERAL";"TAB5",#N/A,TRUE,"GENERAL"}</definedName>
    <definedName name="v">#REF!</definedName>
    <definedName name="Va" localSheetId="6">#REF!</definedName>
    <definedName name="Va" localSheetId="7">#REF!</definedName>
    <definedName name="Va" localSheetId="10">#REF!</definedName>
    <definedName name="Va" localSheetId="19">#REF!</definedName>
    <definedName name="Va">#REF!</definedName>
    <definedName name="vacio">[119]Validaciones!$E$9</definedName>
    <definedName name="VAL_100PE_S1" localSheetId="6">#REF!</definedName>
    <definedName name="VAL_100PE_S1" localSheetId="7">#REF!</definedName>
    <definedName name="VAL_100PE_S1" localSheetId="10">#REF!</definedName>
    <definedName name="VAL_100PE_S1" localSheetId="19">#REF!</definedName>
    <definedName name="VAL_100PE_S1">#REF!</definedName>
    <definedName name="VAL_100PE_S2" localSheetId="6">#REF!</definedName>
    <definedName name="VAL_100PE_S2" localSheetId="7">#REF!</definedName>
    <definedName name="VAL_100PE_S2" localSheetId="10">#REF!</definedName>
    <definedName name="VAL_100PE_S2" localSheetId="19">#REF!</definedName>
    <definedName name="VAL_100PE_S2">#REF!</definedName>
    <definedName name="VAL_100PE_S3" localSheetId="6">#REF!</definedName>
    <definedName name="VAL_100PE_S3" localSheetId="7">#REF!</definedName>
    <definedName name="VAL_100PE_S3" localSheetId="10">#REF!</definedName>
    <definedName name="VAL_100PE_S3" localSheetId="19">#REF!</definedName>
    <definedName name="VAL_100PE_S3">#REF!</definedName>
    <definedName name="VAL_100PE_S4" localSheetId="6">#REF!</definedName>
    <definedName name="VAL_100PE_S4" localSheetId="7">#REF!</definedName>
    <definedName name="VAL_100PE_S4" localSheetId="10">#REF!</definedName>
    <definedName name="VAL_100PE_S4" localSheetId="19">#REF!</definedName>
    <definedName name="VAL_100PE_S4">#REF!</definedName>
    <definedName name="VAL_100PE_S5" localSheetId="6">#REF!</definedName>
    <definedName name="VAL_100PE_S5" localSheetId="7">#REF!</definedName>
    <definedName name="VAL_100PE_S5" localSheetId="10">#REF!</definedName>
    <definedName name="VAL_100PE_S5" localSheetId="19">#REF!</definedName>
    <definedName name="VAL_100PE_S5">#REF!</definedName>
    <definedName name="VAL_100PE_S6" localSheetId="6">#REF!</definedName>
    <definedName name="VAL_100PE_S6" localSheetId="7">#REF!</definedName>
    <definedName name="VAL_100PE_S6" localSheetId="10">#REF!</definedName>
    <definedName name="VAL_100PE_S6" localSheetId="19">#REF!</definedName>
    <definedName name="VAL_100PE_S6">#REF!</definedName>
    <definedName name="VAL150PE_S1" localSheetId="6">#REF!</definedName>
    <definedName name="VAL150PE_S1" localSheetId="7">#REF!</definedName>
    <definedName name="VAL150PE_S1" localSheetId="10">#REF!</definedName>
    <definedName name="VAL150PE_S1" localSheetId="19">#REF!</definedName>
    <definedName name="VAL150PE_S1">#REF!</definedName>
    <definedName name="VAL150PE_S2" localSheetId="6">#REF!</definedName>
    <definedName name="VAL150PE_S2" localSheetId="7">#REF!</definedName>
    <definedName name="VAL150PE_S2" localSheetId="10">#REF!</definedName>
    <definedName name="VAL150PE_S2" localSheetId="19">#REF!</definedName>
    <definedName name="VAL150PE_S2">#REF!</definedName>
    <definedName name="VAL150PE_S3" localSheetId="6">#REF!</definedName>
    <definedName name="VAL150PE_S3" localSheetId="7">#REF!</definedName>
    <definedName name="VAL150PE_S3" localSheetId="10">#REF!</definedName>
    <definedName name="VAL150PE_S3" localSheetId="19">#REF!</definedName>
    <definedName name="VAL150PE_S3">#REF!</definedName>
    <definedName name="VAL150PE_S4" localSheetId="6">#REF!</definedName>
    <definedName name="VAL150PE_S4" localSheetId="7">#REF!</definedName>
    <definedName name="VAL150PE_S4" localSheetId="10">#REF!</definedName>
    <definedName name="VAL150PE_S4" localSheetId="19">#REF!</definedName>
    <definedName name="VAL150PE_S4">#REF!</definedName>
    <definedName name="VAL150PE_S5" localSheetId="6">#REF!</definedName>
    <definedName name="VAL150PE_S5" localSheetId="7">#REF!</definedName>
    <definedName name="VAL150PE_S5" localSheetId="10">#REF!</definedName>
    <definedName name="VAL150PE_S5" localSheetId="19">#REF!</definedName>
    <definedName name="VAL150PE_S5">#REF!</definedName>
    <definedName name="VAL150PE_S6" localSheetId="6">#REF!</definedName>
    <definedName name="VAL150PE_S6" localSheetId="7">#REF!</definedName>
    <definedName name="VAL150PE_S6" localSheetId="10">#REF!</definedName>
    <definedName name="VAL150PE_S6" localSheetId="19">#REF!</definedName>
    <definedName name="VAL150PE_S6">#REF!</definedName>
    <definedName name="VAL200PE_S1" localSheetId="6">#REF!</definedName>
    <definedName name="VAL200PE_S1" localSheetId="7">#REF!</definedName>
    <definedName name="VAL200PE_S1" localSheetId="10">#REF!</definedName>
    <definedName name="VAL200PE_S1" localSheetId="19">#REF!</definedName>
    <definedName name="VAL200PE_S1">#REF!</definedName>
    <definedName name="VAL200PE_S2" localSheetId="6">#REF!</definedName>
    <definedName name="VAL200PE_S2" localSheetId="7">#REF!</definedName>
    <definedName name="VAL200PE_S2" localSheetId="10">#REF!</definedName>
    <definedName name="VAL200PE_S2" localSheetId="19">#REF!</definedName>
    <definedName name="VAL200PE_S2">#REF!</definedName>
    <definedName name="VAL200PE_S3" localSheetId="6">#REF!</definedName>
    <definedName name="VAL200PE_S3" localSheetId="7">#REF!</definedName>
    <definedName name="VAL200PE_S3" localSheetId="10">#REF!</definedName>
    <definedName name="VAL200PE_S3" localSheetId="19">#REF!</definedName>
    <definedName name="VAL200PE_S3">#REF!</definedName>
    <definedName name="VAL200PE_S4" localSheetId="6">#REF!</definedName>
    <definedName name="VAL200PE_S4" localSheetId="7">#REF!</definedName>
    <definedName name="VAL200PE_S4" localSheetId="10">#REF!</definedName>
    <definedName name="VAL200PE_S4" localSheetId="19">#REF!</definedName>
    <definedName name="VAL200PE_S4">#REF!</definedName>
    <definedName name="VAL200PE_S5" localSheetId="6">#REF!</definedName>
    <definedName name="VAL200PE_S5" localSheetId="7">#REF!</definedName>
    <definedName name="VAL200PE_S5" localSheetId="10">#REF!</definedName>
    <definedName name="VAL200PE_S5" localSheetId="19">#REF!</definedName>
    <definedName name="VAL200PE_S5">#REF!</definedName>
    <definedName name="VAL200PE_S6" localSheetId="6">#REF!</definedName>
    <definedName name="VAL200PE_S6" localSheetId="7">#REF!</definedName>
    <definedName name="VAL200PE_S6" localSheetId="10">#REF!</definedName>
    <definedName name="VAL200PE_S6" localSheetId="19">#REF!</definedName>
    <definedName name="VAL200PE_S6">#REF!</definedName>
    <definedName name="VAL250PE_S1" localSheetId="6">#REF!</definedName>
    <definedName name="VAL250PE_S1" localSheetId="7">#REF!</definedName>
    <definedName name="VAL250PE_S1" localSheetId="10">#REF!</definedName>
    <definedName name="VAL250PE_S1" localSheetId="19">#REF!</definedName>
    <definedName name="VAL250PE_S1">#REF!</definedName>
    <definedName name="VAL250PE_S2" localSheetId="6">#REF!</definedName>
    <definedName name="VAL250PE_S2" localSheetId="7">#REF!</definedName>
    <definedName name="VAL250PE_S2" localSheetId="10">#REF!</definedName>
    <definedName name="VAL250PE_S2" localSheetId="19">#REF!</definedName>
    <definedName name="VAL250PE_S2">#REF!</definedName>
    <definedName name="VAL250PE_S3" localSheetId="6">#REF!</definedName>
    <definedName name="VAL250PE_S3" localSheetId="7">#REF!</definedName>
    <definedName name="VAL250PE_S3" localSheetId="10">#REF!</definedName>
    <definedName name="VAL250PE_S3" localSheetId="19">#REF!</definedName>
    <definedName name="VAL250PE_S3">#REF!</definedName>
    <definedName name="VAL250PE_S4" localSheetId="6">#REF!</definedName>
    <definedName name="VAL250PE_S4" localSheetId="7">#REF!</definedName>
    <definedName name="VAL250PE_S4" localSheetId="10">#REF!</definedName>
    <definedName name="VAL250PE_S4" localSheetId="19">#REF!</definedName>
    <definedName name="VAL250PE_S4">#REF!</definedName>
    <definedName name="VAL250PE_S5" localSheetId="6">#REF!</definedName>
    <definedName name="VAL250PE_S5" localSheetId="7">#REF!</definedName>
    <definedName name="VAL250PE_S5" localSheetId="10">#REF!</definedName>
    <definedName name="VAL250PE_S5" localSheetId="19">#REF!</definedName>
    <definedName name="VAL250PE_S5">#REF!</definedName>
    <definedName name="VAL250PE_S6" localSheetId="6">#REF!</definedName>
    <definedName name="VAL250PE_S6" localSheetId="7">#REF!</definedName>
    <definedName name="VAL250PE_S6" localSheetId="10">#REF!</definedName>
    <definedName name="VAL250PE_S6" localSheetId="19">#REF!</definedName>
    <definedName name="VAL250PE_S6">#REF!</definedName>
    <definedName name="VAL300HD_S1" localSheetId="6">#REF!</definedName>
    <definedName name="VAL300HD_S1" localSheetId="7">#REF!</definedName>
    <definedName name="VAL300HD_S1" localSheetId="10">#REF!</definedName>
    <definedName name="VAL300HD_S1" localSheetId="19">#REF!</definedName>
    <definedName name="VAL300HD_S1">#REF!</definedName>
    <definedName name="VAL300HD_S2" localSheetId="6">#REF!</definedName>
    <definedName name="VAL300HD_S2" localSheetId="7">#REF!</definedName>
    <definedName name="VAL300HD_S2" localSheetId="10">#REF!</definedName>
    <definedName name="VAL300HD_S2" localSheetId="19">#REF!</definedName>
    <definedName name="VAL300HD_S2">#REF!</definedName>
    <definedName name="VAL300HD_S3" localSheetId="6">#REF!</definedName>
    <definedName name="VAL300HD_S3" localSheetId="7">#REF!</definedName>
    <definedName name="VAL300HD_S3" localSheetId="10">#REF!</definedName>
    <definedName name="VAL300HD_S3" localSheetId="19">#REF!</definedName>
    <definedName name="VAL300HD_S3">#REF!</definedName>
    <definedName name="VAL300HD_S4" localSheetId="6">#REF!</definedName>
    <definedName name="VAL300HD_S4" localSheetId="7">#REF!</definedName>
    <definedName name="VAL300HD_S4" localSheetId="10">#REF!</definedName>
    <definedName name="VAL300HD_S4" localSheetId="19">#REF!</definedName>
    <definedName name="VAL300HD_S4">#REF!</definedName>
    <definedName name="VAL300HD_S5" localSheetId="6">#REF!</definedName>
    <definedName name="VAL300HD_S5" localSheetId="7">#REF!</definedName>
    <definedName name="VAL300HD_S5" localSheetId="10">#REF!</definedName>
    <definedName name="VAL300HD_S5" localSheetId="19">#REF!</definedName>
    <definedName name="VAL300HD_S5">#REF!</definedName>
    <definedName name="VAL300HD_S6" localSheetId="6">#REF!</definedName>
    <definedName name="VAL300HD_S6" localSheetId="7">#REF!</definedName>
    <definedName name="VAL300HD_S6" localSheetId="10">#REF!</definedName>
    <definedName name="VAL300HD_S6" localSheetId="19">#REF!</definedName>
    <definedName name="VAL300HD_S6">#REF!</definedName>
    <definedName name="VAL300PVC_S1" localSheetId="6">#REF!</definedName>
    <definedName name="VAL300PVC_S1" localSheetId="7">#REF!</definedName>
    <definedName name="VAL300PVC_S1" localSheetId="10">#REF!</definedName>
    <definedName name="VAL300PVC_S1" localSheetId="19">#REF!</definedName>
    <definedName name="VAL300PVC_S1">#REF!</definedName>
    <definedName name="VAL300PVC_S2" localSheetId="6">#REF!</definedName>
    <definedName name="VAL300PVC_S2" localSheetId="7">#REF!</definedName>
    <definedName name="VAL300PVC_S2" localSheetId="10">#REF!</definedName>
    <definedName name="VAL300PVC_S2" localSheetId="19">#REF!</definedName>
    <definedName name="VAL300PVC_S2">#REF!</definedName>
    <definedName name="VAL300PVC_S3" localSheetId="6">#REF!</definedName>
    <definedName name="VAL300PVC_S3" localSheetId="7">#REF!</definedName>
    <definedName name="VAL300PVC_S3" localSheetId="10">#REF!</definedName>
    <definedName name="VAL300PVC_S3" localSheetId="19">#REF!</definedName>
    <definedName name="VAL300PVC_S3">#REF!</definedName>
    <definedName name="VAL300PVC_S4" localSheetId="6">#REF!</definedName>
    <definedName name="VAL300PVC_S4" localSheetId="7">#REF!</definedName>
    <definedName name="VAL300PVC_S4" localSheetId="10">#REF!</definedName>
    <definedName name="VAL300PVC_S4" localSheetId="19">#REF!</definedName>
    <definedName name="VAL300PVC_S4">#REF!</definedName>
    <definedName name="VAL300PVC_S5" localSheetId="6">#REF!</definedName>
    <definedName name="VAL300PVC_S5" localSheetId="7">#REF!</definedName>
    <definedName name="VAL300PVC_S5" localSheetId="10">#REF!</definedName>
    <definedName name="VAL300PVC_S5" localSheetId="19">#REF!</definedName>
    <definedName name="VAL300PVC_S5">#REF!</definedName>
    <definedName name="VAL300PVC_S6" localSheetId="6">#REF!</definedName>
    <definedName name="VAL300PVC_S6" localSheetId="7">#REF!</definedName>
    <definedName name="VAL300PVC_S6" localSheetId="10">#REF!</definedName>
    <definedName name="VAL300PVC_S6" localSheetId="19">#REF!</definedName>
    <definedName name="VAL300PVC_S6">#REF!</definedName>
    <definedName name="VAL80PE_S1" localSheetId="6">#REF!</definedName>
    <definedName name="VAL80PE_S1" localSheetId="7">#REF!</definedName>
    <definedName name="VAL80PE_S1" localSheetId="10">#REF!</definedName>
    <definedName name="VAL80PE_S1" localSheetId="19">#REF!</definedName>
    <definedName name="VAL80PE_S1">#REF!</definedName>
    <definedName name="VAL80PE_S2" localSheetId="6">#REF!</definedName>
    <definedName name="VAL80PE_S2" localSheetId="7">#REF!</definedName>
    <definedName name="VAL80PE_S2" localSheetId="10">#REF!</definedName>
    <definedName name="VAL80PE_S2" localSheetId="19">#REF!</definedName>
    <definedName name="VAL80PE_S2">#REF!</definedName>
    <definedName name="VAL80PE_S3" localSheetId="6">#REF!</definedName>
    <definedName name="VAL80PE_S3" localSheetId="7">#REF!</definedName>
    <definedName name="VAL80PE_S3" localSheetId="10">#REF!</definedName>
    <definedName name="VAL80PE_S3" localSheetId="19">#REF!</definedName>
    <definedName name="VAL80PE_S3">#REF!</definedName>
    <definedName name="VAL80PE_S4" localSheetId="6">#REF!</definedName>
    <definedName name="VAL80PE_S4" localSheetId="7">#REF!</definedName>
    <definedName name="VAL80PE_S4" localSheetId="10">#REF!</definedName>
    <definedName name="VAL80PE_S4" localSheetId="19">#REF!</definedName>
    <definedName name="VAL80PE_S4">#REF!</definedName>
    <definedName name="VAL80PE_S5" localSheetId="6">#REF!</definedName>
    <definedName name="VAL80PE_S5" localSheetId="7">#REF!</definedName>
    <definedName name="VAL80PE_S5" localSheetId="10">#REF!</definedName>
    <definedName name="VAL80PE_S5" localSheetId="19">#REF!</definedName>
    <definedName name="VAL80PE_S5">#REF!</definedName>
    <definedName name="VAL80PE_S6" localSheetId="6">#REF!</definedName>
    <definedName name="VAL80PE_S6" localSheetId="7">#REF!</definedName>
    <definedName name="VAL80PE_S6" localSheetId="10">#REF!</definedName>
    <definedName name="VAL80PE_S6" localSheetId="19">#REF!</definedName>
    <definedName name="VAL80PE_S6">#REF!</definedName>
    <definedName name="VALDES" localSheetId="6">#REF!</definedName>
    <definedName name="VALDES" localSheetId="7">#REF!</definedName>
    <definedName name="VALDES" localSheetId="10">#N/A</definedName>
    <definedName name="VALDES" localSheetId="19">#N/A</definedName>
    <definedName name="VALDES">#REF!</definedName>
    <definedName name="VALLA_2_3_MTS_CON_3_CERCHAS" localSheetId="18">#REF!</definedName>
    <definedName name="VALLA_2_3_MTS_CON_3_CERCHAS">#N/A</definedName>
    <definedName name="Valor" localSheetId="18">#REF!</definedName>
    <definedName name="Valor" localSheetId="19">#REF!</definedName>
    <definedName name="Valor">#N/A</definedName>
    <definedName name="VALOR_ACTIVOS_ACUED_POR_PROD" localSheetId="6">#REF!</definedName>
    <definedName name="VALOR_ACTIVOS_ACUED_POR_PROD" localSheetId="7">#REF!</definedName>
    <definedName name="VALOR_ACTIVOS_ACUED_POR_PROD">#REF!</definedName>
    <definedName name="VALOR_ACTIVOS_ACUED_X_PROD" localSheetId="6">#REF!</definedName>
    <definedName name="VALOR_ACTIVOS_ACUED_X_PROD" localSheetId="7">#REF!</definedName>
    <definedName name="VALOR_ACTIVOS_ACUED_X_PROD">#REF!</definedName>
    <definedName name="VALOR_ACTIVOS_ACUEDUCTO" localSheetId="6">#REF!</definedName>
    <definedName name="VALOR_ACTIVOS_ACUEDUCTO" localSheetId="7">#REF!</definedName>
    <definedName name="VALOR_ACTIVOS_ACUEDUCTO">#REF!</definedName>
    <definedName name="VALOR_ACTIVOS_ACUEDUCTO..." localSheetId="6">#REF!</definedName>
    <definedName name="VALOR_ACTIVOS_ACUEDUCTO..." localSheetId="7">#REF!</definedName>
    <definedName name="VALOR_ACTIVOS_ACUEDUCTO...">#REF!</definedName>
    <definedName name="VALOR_ACTIVOS_ALCANT_X_PROD" localSheetId="6">#REF!</definedName>
    <definedName name="VALOR_ACTIVOS_ALCANT_X_PROD" localSheetId="7">#REF!</definedName>
    <definedName name="VALOR_ACTIVOS_ALCANT_X_PROD">#REF!</definedName>
    <definedName name="VALOR_ACTIVOS_ALCANTARILLADO" localSheetId="6">#REF!</definedName>
    <definedName name="VALOR_ACTIVOS_ALCANTARILLADO" localSheetId="7">#REF!</definedName>
    <definedName name="VALOR_ACTIVOS_ALCANTARILLADO">#REF!</definedName>
    <definedName name="VALOR_ACTIVOS_ALCANTARILLADO..." localSheetId="6">#REF!</definedName>
    <definedName name="VALOR_ACTIVOS_ALCANTARILLADO..." localSheetId="7">#REF!</definedName>
    <definedName name="VALOR_ACTIVOS_ALCANTARILLADO...">#REF!</definedName>
    <definedName name="VALOR_ALCANT_POR_PROD" localSheetId="6">#REF!</definedName>
    <definedName name="VALOR_ALCANT_POR_PROD" localSheetId="7">#REF!</definedName>
    <definedName name="VALOR_ALCANT_POR_PROD">#REF!</definedName>
    <definedName name="VALOR_CMI" localSheetId="6">#REF!</definedName>
    <definedName name="VALOR_CMI" localSheetId="7">#REF!</definedName>
    <definedName name="VALOR_CMI">#REF!</definedName>
    <definedName name="VALOR_CMI_ALCANTARILLADO" localSheetId="6">#REF!</definedName>
    <definedName name="VALOR_CMI_ALCANTARILLADO" localSheetId="7">#REF!</definedName>
    <definedName name="VALOR_CMI_ALCANTARILLADO">#REF!</definedName>
    <definedName name="valor1" localSheetId="6">#REF!</definedName>
    <definedName name="valor1" localSheetId="7">#REF!</definedName>
    <definedName name="valor1" localSheetId="10">#REF!</definedName>
    <definedName name="valor1" localSheetId="18">#REF!</definedName>
    <definedName name="valor1" localSheetId="19">#N/A</definedName>
    <definedName name="valor1">#REF!</definedName>
    <definedName name="valor2" localSheetId="6">#REF!</definedName>
    <definedName name="valor2" localSheetId="7">#REF!</definedName>
    <definedName name="valor2" localSheetId="10">#REF!</definedName>
    <definedName name="valor2" localSheetId="18">#REF!</definedName>
    <definedName name="valor2" localSheetId="19">#N/A</definedName>
    <definedName name="valor2">#REF!</definedName>
    <definedName name="VALOR3" localSheetId="6">#REF!</definedName>
    <definedName name="VALOR3" localSheetId="7">#REF!</definedName>
    <definedName name="VALOR3" localSheetId="10">#REF!</definedName>
    <definedName name="VALOR3" localSheetId="18">#REF!</definedName>
    <definedName name="VALOR3" localSheetId="19">#N/A</definedName>
    <definedName name="VALOR3">#REF!</definedName>
    <definedName name="Valoracion" localSheetId="6">#REF!</definedName>
    <definedName name="Valoracion" localSheetId="7">#REF!</definedName>
    <definedName name="Valoracion" localSheetId="10">#REF!</definedName>
    <definedName name="Valoracion" localSheetId="19">#REF!</definedName>
    <definedName name="Valoracion">#REF!</definedName>
    <definedName name="VALORACIÓN" localSheetId="6">#REF!</definedName>
    <definedName name="VALORACIÓN" localSheetId="7">#REF!</definedName>
    <definedName name="VALORACIÓN" localSheetId="10">#REF!</definedName>
    <definedName name="VALORACIÓN" localSheetId="19">#REF!</definedName>
    <definedName name="VALORACIÓN">#REF!</definedName>
    <definedName name="VALORACION_ACTIVOS_ACUEDUCTO" localSheetId="6">#REF!</definedName>
    <definedName name="VALORACION_ACTIVOS_ACUEDUCTO" localSheetId="7">#REF!</definedName>
    <definedName name="VALORACION_ACTIVOS_ACUEDUCTO">#REF!</definedName>
    <definedName name="VALORACION_ACTIVOS_ALCANTAR." localSheetId="6">#REF!</definedName>
    <definedName name="VALORACION_ACTIVOS_ALCANTAR." localSheetId="7">#REF!</definedName>
    <definedName name="VALORACION_ACTIVOS_ALCANTAR.">#REF!</definedName>
    <definedName name="ValorTot" localSheetId="18">#REF!</definedName>
    <definedName name="ValorTot" localSheetId="19">#REF!</definedName>
    <definedName name="ValorTot">#N/A</definedName>
    <definedName name="ValorTotConsultoria" localSheetId="6">#REF!</definedName>
    <definedName name="ValorTotConsultoria" localSheetId="7">#REF!</definedName>
    <definedName name="ValorTotConsultoria" localSheetId="10">#REF!</definedName>
    <definedName name="ValorTotConsultoria" localSheetId="19">#REF!</definedName>
    <definedName name="ValorTotConsultoria">#REF!</definedName>
    <definedName name="VALVULA_DE_COMPUERTA_2__SELLO_ELASTICO_Y_VNA_CON_CUADRANTE" localSheetId="18">#REF!</definedName>
    <definedName name="VALVULA_DE_COMPUERTA_2__SELLO_ELASTICO_Y_VNA_CON_CUADRANTE">#N/A</definedName>
    <definedName name="VALVULA_DE_COMPUERTA_3__BxB_CON_RUEDA_MECANICA" localSheetId="18">#REF!</definedName>
    <definedName name="VALVULA_DE_COMPUERTA_3__BxB_CON_RUEDA_MECANICA">#N/A</definedName>
    <definedName name="VALVULA_DE_COMPUERTA_3__SELLO_ELASTICO_Y_VNA_CON_CUADRANTE" localSheetId="18">#REF!</definedName>
    <definedName name="VALVULA_DE_COMPUERTA_3__SELLO_ELASTICO_Y_VNA_CON_CUADRANTE">#N/A</definedName>
    <definedName name="VALVULA_DE_COMPUERTA_4__SELLO_ELASTICO_Y_VNA_CON_CUADRANTE" localSheetId="18">#REF!</definedName>
    <definedName name="VALVULA_DE_COMPUERTA_4__SELLO_ELASTICO_Y_VNA_CON_CUADRANTE">#N/A</definedName>
    <definedName name="VALVULA_DE_NO_RETORNO_CHEQUE__3__PARA_TRABAJAR_HORIZONTALMENTE_B_x_B" localSheetId="18">#REF!</definedName>
    <definedName name="VALVULA_DE_NO_RETORNO_CHEQUE__3__PARA_TRABAJAR_HORIZONTALMENTE_B_x_B">#N/A</definedName>
    <definedName name="VALVULA_DE_NO_RETORNO_CHEQUE__4__PARA_TRABAJAR_HORIZONTALMENTE_B_x_B" localSheetId="18">#REF!</definedName>
    <definedName name="VALVULA_DE_NO_RETORNO_CHEQUE__4__PARA_TRABAJAR_HORIZONTALMENTE_B_x_B">#N/A</definedName>
    <definedName name="válvula_de_paso_diám._1_2_pg" localSheetId="6">#REF!</definedName>
    <definedName name="válvula_de_paso_diám._1_2_pg" localSheetId="7">#REF!</definedName>
    <definedName name="válvula_de_paso_diám._1_2_pg" localSheetId="10">#REF!</definedName>
    <definedName name="válvula_de_paso_diám._1_2_pg" localSheetId="19">#REF!</definedName>
    <definedName name="válvula_de_paso_diám._1_2_pg">#REF!</definedName>
    <definedName name="Var" localSheetId="10">[26]Varios.!$E$1:$E$65536</definedName>
    <definedName name="Var" localSheetId="19">[26]Varios.!$E$1:$E$65536</definedName>
    <definedName name="Var">[26]Varios.!$E:$E</definedName>
    <definedName name="VARENGA_4_cm_X_2_cm__L__2_m">'[33]LISTA DE MATERIALES'!$D$349</definedName>
    <definedName name="variacion">[62]Datos!$B$8</definedName>
    <definedName name="VARILLA_DE_COBRE_COBRE_5_8__X_2_40_MTS">'[33]LISTA DE MATERIALES'!$D$352</definedName>
    <definedName name="Vb" localSheetId="6">#REF!</definedName>
    <definedName name="Vb" localSheetId="7">#REF!</definedName>
    <definedName name="Vb" localSheetId="10">#REF!</definedName>
    <definedName name="Vb" localSheetId="19">#REF!</definedName>
    <definedName name="Vb">#REF!</definedName>
    <definedName name="vbvbvbvb" localSheetId="10"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9" hidden="1">{"TAB1",#N/A,TRUE,"GENERAL";"TAB2",#N/A,TRUE,"GENERAL";"TAB3",#N/A,TRUE,"GENERAL";"TAB4",#N/A,TRUE,"GENERAL";"TAB5",#N/A,TRUE,"GENERAL"}</definedName>
    <definedName name="vbvbvbvb" hidden="1">{"TAB1",#N/A,TRUE,"GENERAL";"TAB2",#N/A,TRUE,"GENERAL";"TAB3",#N/A,TRUE,"GENERAL";"TAB4",#N/A,TRUE,"GENERAL";"TAB5",#N/A,TRUE,"GENERAL"}</definedName>
    <definedName name="Vc" localSheetId="6">#REF!</definedName>
    <definedName name="Vc" localSheetId="7">#REF!</definedName>
    <definedName name="Vc" localSheetId="10">#REF!</definedName>
    <definedName name="Vc" localSheetId="19">#REF!</definedName>
    <definedName name="Vc">#REF!</definedName>
    <definedName name="Vd" localSheetId="6">#REF!</definedName>
    <definedName name="Vd" localSheetId="7">#REF!</definedName>
    <definedName name="Vd" localSheetId="10">#REF!</definedName>
    <definedName name="Vd" localSheetId="19">#REF!</definedName>
    <definedName name="Vd">#REF!</definedName>
    <definedName name="vdfvuio" localSheetId="10" hidden="1">{"via1",#N/A,TRUE,"general";"via2",#N/A,TRUE,"general";"via3",#N/A,TRUE,"general"}</definedName>
    <definedName name="vdfvuio" localSheetId="18"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9"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18"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9" hidden="1">{"via1",#N/A,TRUE,"general";"via2",#N/A,TRUE,"general";"via3",#N/A,TRUE,"general"}</definedName>
    <definedName name="vdsvnj" hidden="1">{"via1",#N/A,TRUE,"general";"via2",#N/A,TRUE,"general";"via3",#N/A,TRUE,"general"}</definedName>
    <definedName name="VE" localSheetId="6">'[85]CIRCUITOS CODENSA'!#REF!</definedName>
    <definedName name="VE" localSheetId="7">'[85]CIRCUITOS CODENSA'!#REF!</definedName>
    <definedName name="VE" localSheetId="10">'[85]CIRCUITOS CODENSA'!#REF!</definedName>
    <definedName name="Ve" localSheetId="19">#REF!</definedName>
    <definedName name="VE">'[85]CIRCUITOS CODENSA'!#REF!</definedName>
    <definedName name="VENT100_S1" localSheetId="6">#REF!</definedName>
    <definedName name="VENT100_S1" localSheetId="7">#REF!</definedName>
    <definedName name="VENT100_S1" localSheetId="10">#REF!</definedName>
    <definedName name="VENT100_S1" localSheetId="19">#REF!</definedName>
    <definedName name="VENT100_S1">#REF!</definedName>
    <definedName name="VENT100_S2" localSheetId="6">#REF!</definedName>
    <definedName name="VENT100_S2" localSheetId="7">#REF!</definedName>
    <definedName name="VENT100_S2" localSheetId="10">#REF!</definedName>
    <definedName name="VENT100_S2" localSheetId="19">#REF!</definedName>
    <definedName name="VENT100_S2">#REF!</definedName>
    <definedName name="VENT100_S3" localSheetId="6">#REF!</definedName>
    <definedName name="VENT100_S3" localSheetId="7">#REF!</definedName>
    <definedName name="VENT100_S3" localSheetId="10">#REF!</definedName>
    <definedName name="VENT100_S3" localSheetId="19">#REF!</definedName>
    <definedName name="VENT100_S3">#REF!</definedName>
    <definedName name="VENT100_S4" localSheetId="6">#REF!</definedName>
    <definedName name="VENT100_S4" localSheetId="7">#REF!</definedName>
    <definedName name="VENT100_S4" localSheetId="10">#REF!</definedName>
    <definedName name="VENT100_S4" localSheetId="19">#REF!</definedName>
    <definedName name="VENT100_S4">#REF!</definedName>
    <definedName name="VENT100_S5" localSheetId="6">#REF!</definedName>
    <definedName name="VENT100_S5" localSheetId="7">#REF!</definedName>
    <definedName name="VENT100_S5" localSheetId="10">#REF!</definedName>
    <definedName name="VENT100_S5" localSheetId="19">#REF!</definedName>
    <definedName name="VENT100_S5">#REF!</definedName>
    <definedName name="VENT100_S6" localSheetId="6">#REF!</definedName>
    <definedName name="VENT100_S6" localSheetId="7">#REF!</definedName>
    <definedName name="VENT100_S6" localSheetId="10">#REF!</definedName>
    <definedName name="VENT100_S6" localSheetId="19">#REF!</definedName>
    <definedName name="VENT100_S6">#REF!</definedName>
    <definedName name="VentaAiu">#N/A</definedName>
    <definedName name="VENTANA_EN_LAMINA_CALIBRE_18">'[33]LISTA DE MATERIALES'!$D$353</definedName>
    <definedName name="VENTOSAS_PARA_INSTALACION_EN_TUBERIA_DE_3" localSheetId="18">#REF!</definedName>
    <definedName name="VENTOSAS_PARA_INSTALACION_EN_TUBERIA_DE_3">#N/A</definedName>
    <definedName name="Version4OK" localSheetId="18" hidden="1">{"Datos de las Curvas",#N/A,TRUE,"TABLA-CALCULOS"}</definedName>
    <definedName name="Version4OK" localSheetId="16" hidden="1">{"Datos de las Curvas",#N/A,TRUE,"TABLA-CALCULOS"}</definedName>
    <definedName name="Version4OK" localSheetId="17" hidden="1">{"Datos de las Curvas",#N/A,TRUE,"TABLA-CALCULOS"}</definedName>
    <definedName name="Version4OK" localSheetId="19" hidden="1">{"Datos de las Curvas",#N/A,TRUE,"TABLA-CALCULOS"}</definedName>
    <definedName name="Version4OK" hidden="1">{"Datos de las Curvas",#N/A,TRUE,"TABLA-CALCULOS"}</definedName>
    <definedName name="Vf" localSheetId="6">#REF!</definedName>
    <definedName name="Vf" localSheetId="7">#REF!</definedName>
    <definedName name="Vf" localSheetId="10">#REF!</definedName>
    <definedName name="Vf" localSheetId="19">#REF!</definedName>
    <definedName name="Vf">#REF!</definedName>
    <definedName name="vfbgnhyt" localSheetId="10" hidden="1">{"via1",#N/A,TRUE,"general";"via2",#N/A,TRUE,"general";"via3",#N/A,TRUE,"general"}</definedName>
    <definedName name="vfbgnhyt" localSheetId="18"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9"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9"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18"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9" hidden="1">{"TAB1",#N/A,TRUE,"GENERAL";"TAB2",#N/A,TRUE,"GENERAL";"TAB3",#N/A,TRUE,"GENERAL";"TAB4",#N/A,TRUE,"GENERAL";"TAB5",#N/A,TRUE,"GENERAL"}</definedName>
    <definedName name="vfvf" hidden="1">{"TAB1",#N/A,TRUE,"GENERAL";"TAB2",#N/A,TRUE,"GENERAL";"TAB3",#N/A,TRUE,"GENERAL";"TAB4",#N/A,TRUE,"GENERAL";"TAB5",#N/A,TRUE,"GENERAL"}</definedName>
    <definedName name="Vg" localSheetId="6">#REF!</definedName>
    <definedName name="Vg" localSheetId="7">#REF!</definedName>
    <definedName name="Vg" localSheetId="10">#REF!</definedName>
    <definedName name="Vg" localSheetId="19">#REF!</definedName>
    <definedName name="Vg">#REF!</definedName>
    <definedName name="Vh" localSheetId="6">#REF!</definedName>
    <definedName name="Vh" localSheetId="7">#REF!</definedName>
    <definedName name="Vh" localSheetId="10">#REF!</definedName>
    <definedName name="Vh" localSheetId="19">#REF!</definedName>
    <definedName name="Vh">#REF!</definedName>
    <definedName name="VI" localSheetId="6">'[85]CIRCUITOS CODENSA'!#REF!</definedName>
    <definedName name="VI" localSheetId="7">'[85]CIRCUITOS CODENSA'!#REF!</definedName>
    <definedName name="VI" localSheetId="19">'[85]CIRCUITOS CODENSA'!#REF!</definedName>
    <definedName name="VI">'[85]CIRCUITOS CODENSA'!#REF!</definedName>
    <definedName name="VIA" localSheetId="6">#REF!</definedName>
    <definedName name="VIA" localSheetId="7">#REF!</definedName>
    <definedName name="VIA" localSheetId="10">#REF!</definedName>
    <definedName name="VIA" localSheetId="19">#REF!</definedName>
    <definedName name="VIA">#REF!</definedName>
    <definedName name="Viajes" localSheetId="6">#REF!</definedName>
    <definedName name="Viajes" localSheetId="7">#REF!</definedName>
    <definedName name="Viajes" localSheetId="10">#REF!</definedName>
    <definedName name="Viajes" localSheetId="19">#REF!</definedName>
    <definedName name="Viajes">#REF!</definedName>
    <definedName name="VIAS" localSheetId="6">#REF!</definedName>
    <definedName name="VIAS" localSheetId="7">#REF!</definedName>
    <definedName name="VIAS" localSheetId="19">#REF!</definedName>
    <definedName name="VIAS">#REF!</definedName>
    <definedName name="VIBRA">[63]INSUMOS!$D$1404</definedName>
    <definedName name="VIBRADOR" localSheetId="18">#REF!</definedName>
    <definedName name="VIBRADOR">#N/A</definedName>
    <definedName name="VIBRADOR_DE_CONCRETO">[33]EQUIPO!$D$26</definedName>
    <definedName name="VIBRO" localSheetId="6">#REF!</definedName>
    <definedName name="VIBRO" localSheetId="7">#REF!</definedName>
    <definedName name="VIBRO" localSheetId="19">#REF!</definedName>
    <definedName name="VIBRO">#REF!</definedName>
    <definedName name="VIBROCOMPACTADOR_TIPO_CANGURO_CON_OPERADOR">'[47]LISTA DE PRECIOS'!$B$82</definedName>
    <definedName name="VIBROCOMPACTADOR_TIPO_RANA">'[47]LISTA DE PRECIOS'!$B$90</definedName>
    <definedName name="VIBROSD100" localSheetId="10">[46]PRECIOS!$B$25</definedName>
    <definedName name="VIBROSD100">[46]PRECIOS!$B$25</definedName>
    <definedName name="VIDA_UITL_ACTIVOS" localSheetId="6">#REF!</definedName>
    <definedName name="VIDA_UITL_ACTIVOS" localSheetId="7">#REF!</definedName>
    <definedName name="VIDA_UITL_ACTIVOS">#REF!</definedName>
    <definedName name="VIDA_UITL_ACTIVOS_DISPONIBLE.." localSheetId="6">#REF!</definedName>
    <definedName name="VIDA_UITL_ACTIVOS_DISPONIBLE.." localSheetId="7">#REF!</definedName>
    <definedName name="VIDA_UITL_ACTIVOS_DISPONIBLE..">#REF!</definedName>
    <definedName name="VIDA_UTIL..." localSheetId="6">#REF!</definedName>
    <definedName name="VIDA_UTIL..." localSheetId="7">#REF!</definedName>
    <definedName name="VIDA_UTIL...">#REF!</definedName>
    <definedName name="VIDA_UTIL_DISPONIBLE_ACUEDUCTO" localSheetId="6">#REF!</definedName>
    <definedName name="VIDA_UTIL_DISPONIBLE_ACUEDUCTO" localSheetId="7">#REF!</definedName>
    <definedName name="VIDA_UTIL_DISPONIBLE_ACUEDUCTO">#REF!</definedName>
    <definedName name="VIDA_UTIL_DISPONIBLE_ALCANT" localSheetId="6">#REF!</definedName>
    <definedName name="VIDA_UTIL_DISPONIBLE_ALCANT" localSheetId="7">#REF!</definedName>
    <definedName name="VIDA_UTIL_DISPONIBLE_ALCANT">#REF!</definedName>
    <definedName name="VIDRIO_4MM">'[33]LISTA DE MATERIALES'!$D$354</definedName>
    <definedName name="VIDRIO4" localSheetId="18">#REF!</definedName>
    <definedName name="VIDRIO4">#N/A</definedName>
    <definedName name="villa">#N/A</definedName>
    <definedName name="VINILO" localSheetId="18">#REF!</definedName>
    <definedName name="VINILO">#N/A</definedName>
    <definedName name="VINILO_TIPO_1_INTERIORES___EXTRERIORES">'[33]LISTA DE MATERIALES'!$D$355</definedName>
    <definedName name="VJ" localSheetId="6">#REF!,#REF!,#REF!,#REF!,#REF!,#REF!,#REF!</definedName>
    <definedName name="VJ" localSheetId="7">#REF!,#REF!,#REF!,#REF!,#REF!,#REF!,#REF!</definedName>
    <definedName name="VJ" localSheetId="10">#REF!,#REF!,#REF!,#REF!,#REF!,#REF!,#REF!</definedName>
    <definedName name="VJ" localSheetId="19">#REF!,#REF!,#REF!,#REF!,#REF!,#REF!,#REF!</definedName>
    <definedName name="VJ">#REF!,#REF!,#REF!,#REF!,#REF!,#REF!,#REF!</definedName>
    <definedName name="vk" localSheetId="10" hidden="1">{"via1",#N/A,TRUE,"general";"via2",#N/A,TRUE,"general";"via3",#N/A,TRUE,"general"}</definedName>
    <definedName name="vk" localSheetId="18"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9"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18"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9"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9" hidden="1">{"TAB1",#N/A,TRUE,"GENERAL";"TAB2",#N/A,TRUE,"GENERAL";"TAB3",#N/A,TRUE,"GENERAL";"TAB4",#N/A,TRUE,"GENERAL";"TAB5",#N/A,TRUE,"GENERAL"}</definedName>
    <definedName name="VNVBN" hidden="1">{"TAB1",#N/A,TRUE,"GENERAL";"TAB2",#N/A,TRUE,"GENERAL";"TAB3",#N/A,TRUE,"GENERAL";"TAB4",#N/A,TRUE,"GENERAL";"TAB5",#N/A,TRUE,"GENERAL"}</definedName>
    <definedName name="VOLQUETA" localSheetId="18">#REF!</definedName>
    <definedName name="VOLQUETA">#N/A</definedName>
    <definedName name="VOLQUETA_5_m3_INCLUYE_TRANSPORTE">'[47]LISTA DE PRECIOS'!$B$85</definedName>
    <definedName name="VOLQUETA_6_m3">[33]EQUIPO!$D$27</definedName>
    <definedName name="VR_CON_IVA">[111]Insumos!$I1*(1+[111]Insumos!$H1)</definedName>
    <definedName name="VR_SIN_IVA" localSheetId="6">BUSCARV([111]Insumos!$D1,[111]Auxiliares!$B$1:$G$65536,6,FALSO)</definedName>
    <definedName name="VR_SIN_IVA" localSheetId="7">BUSCARV([111]Insumos!$D1,[111]Auxiliares!$B$1:$G$65536,6,FALSO)</definedName>
    <definedName name="VR_SIN_IVA" localSheetId="13">BUSCARV([111]Insumos!$D1,[111]Auxiliares!$B$1:$G$65536,6,FALSO)</definedName>
    <definedName name="VR_SIN_IVA" localSheetId="15">BUSCARV([111]Insumos!$D1,[111]Auxiliares!$B$1:$G$65536,6,FALSO)</definedName>
    <definedName name="VR_SIN_IVA" localSheetId="18">BUSCARV([111]Insumos!$D1,[111]Auxiliares!$B$1:$G$65536,6,FALSO)</definedName>
    <definedName name="VR_SIN_IVA" localSheetId="16">BUSCARV([111]Insumos!$D1,[111]Auxiliares!$B$1:$G$65536,6,FALSO)</definedName>
    <definedName name="VR_SIN_IVA" localSheetId="17">BUSCARV([111]Insumos!$D1,[111]Auxiliares!$B$1:$G$65536,6,FALSO)</definedName>
    <definedName name="VR_SIN_IVA" localSheetId="19">VLOOKUP([111]Insumos!$D1,[111]Auxiliares!$B$1:$G$65536,6,FALSE)</definedName>
    <definedName name="VR_SIN_IVA">BUSCARV([111]Insumos!$D1,[111]Auxiliares!$B$1:$G$65536,6,FALSO)</definedName>
    <definedName name="VR_TOT" localSheetId="6">'3,1'!SI(LG=2,'3,1'!SI(SCQ=0,"",SCQ/2),"")</definedName>
    <definedName name="VR_TOT" localSheetId="7">'3,2'!SI(LG=2,'3,2'!SI(SCQ=0,"",SCQ/2),"")</definedName>
    <definedName name="VR_TOT" localSheetId="10">IF(LG=2,IF(SCQ=0,"",SCQ/2),"")</definedName>
    <definedName name="VR_TOT" localSheetId="13">[0]!SI(LG=2,[0]!SI(SCQ=0,"",SCQ/2),"")</definedName>
    <definedName name="VR_TOT" localSheetId="15">[0]!SI(LG=2,[0]!SI(SCQ=0,"",SCQ/2),"")</definedName>
    <definedName name="VR_TOT" localSheetId="18">SI(LG=2,SI(SCQ=0,"",SCQ/2),"")</definedName>
    <definedName name="VR_TOT" localSheetId="16">SI(LG=2,SI(SCQ=0,"",SCQ/2),"")</definedName>
    <definedName name="VR_TOT" localSheetId="17">SI(LG=2,SI(SCQ=0,"",SCQ/2),"")</definedName>
    <definedName name="VR_TOT" localSheetId="19">IF(LG=2,IF(SCQ=0,"",SCQ/2),"")</definedName>
    <definedName name="VR_TOT">SI(LG=2,SI(SCQ=0,"",SCQ/2),"")</definedName>
    <definedName name="VR_TOT_APU" localSheetId="6">'3,1'!SI([111]apu!$E1="","",'3,1'!SI([111]apu!$B1=[111]apu!$A1,SUMAR.SI([111]apu!XEY2:XEY10001,[111]apu!XEY1,[111]apu!A2:A10001),REDONDEAR.MAS([111]apu!$D1*[111]apu!$F1,0)))</definedName>
    <definedName name="VR_TOT_APU" localSheetId="7">'3,2'!SI([111]apu!$E1="","",'3,2'!SI([111]apu!$B1=[111]apu!$A1,SUMAR.SI([111]apu!XEY2:XEY10001,[111]apu!XEY1,[111]apu!A2:A10001),REDONDEAR.MAS([111]apu!$D1*[111]apu!$F1,0)))</definedName>
    <definedName name="VR_TOT_APU" localSheetId="13">[0]!SI([111]apu!$E1="","",[0]!SI([111]apu!$B1=[111]apu!$A1,SUMAR.SI([111]apu!XEY2:XEY10001,[111]apu!XEY1,[111]apu!A2:A10001),REDONDEAR.MAS([111]apu!$D1*[111]apu!$F1,0)))</definedName>
    <definedName name="VR_TOT_APU" localSheetId="15">[0]!SI([111]apu!$E1="","",[0]!SI([111]apu!$B1=[111]apu!$A1,SUMAR.SI([111]apu!XEY2:XEY10001,[111]apu!XEY1,[111]apu!A2:A10001),REDONDEAR.MAS([111]apu!$D1*[111]apu!$F1,0)))</definedName>
    <definedName name="VR_TOT_APU" localSheetId="18">SI([111]apu!$E1="","",SI([111]apu!$B1=[111]apu!$A1,SUMAR.SI([111]apu!XEY2:XEY10001,[111]apu!XEY1,[111]apu!A2:A10001),REDONDEAR.MAS([111]apu!$D1*[111]apu!$F1,0)))</definedName>
    <definedName name="VR_TOT_APU" localSheetId="16">SI([111]apu!$E1="","",SI([111]apu!$B1=[111]apu!$A1,SUMAR.SI([111]apu!XEY2:XEY10001,[111]apu!XEY1,[111]apu!A2:A10001),REDONDEAR.MAS([111]apu!$D1*[111]apu!$F1,0)))</definedName>
    <definedName name="VR_TOT_APU" localSheetId="17">SI([111]apu!$E1="","",SI([111]apu!$B1=[111]apu!$A1,SUMAR.SI([111]apu!XEY2:XEY10001,[111]apu!XEY1,[111]apu!A2:A10001),REDONDEAR.MAS([111]apu!$D1*[111]apu!$F1,0)))</definedName>
    <definedName name="VR_TOT_APU" localSheetId="19">IF([111]apu!$E1="","",IF([111]apu!$B1=[111]apu!$A1,SUMIF([111]apu!XEY2:XEY10001,[111]apu!XEY1,[111]apu!A2:A10001),ROUNDUP([111]apu!$D1*[111]apu!$F1,0)))</definedName>
    <definedName name="VR_TOT_APU">SI([111]apu!$E1="","",SI([111]apu!$B1=[111]apu!$A1,SUMAR.SI([111]apu!XEY2:XEY10001,[111]apu!XEY1,[111]apu!A2:A10001),REDONDEAR.MAS([111]apu!$D1*[111]apu!$F1,0)))</definedName>
    <definedName name="VR_TOT_AUX" localSheetId="6">'3,1'!SI([111]Auxiliares!XFC1="","",'3,1'!SI([111]Auxiliares!$B1=[111]Auxiliares!$A1,SUMAR.SI([111]Auxiliares!XEY2:XEY9997,[111]Auxiliares!XEY1,[111]Auxiliares!A2:A9997),REDONDEAR.MAS([111]Auxiliares!$D1*[111]Auxiliares!$F1,0)))</definedName>
    <definedName name="VR_TOT_AUX" localSheetId="7">'3,2'!SI([111]Auxiliares!XFC1="","",'3,2'!SI([111]Auxiliares!$B1=[111]Auxiliares!$A1,SUMAR.SI([111]Auxiliares!XEY2:XEY9997,[111]Auxiliares!XEY1,[111]Auxiliares!A2:A9997),REDONDEAR.MAS([111]Auxiliares!$D1*[111]Auxiliares!$F1,0)))</definedName>
    <definedName name="VR_TOT_AUX" localSheetId="13">[0]!SI([111]Auxiliares!XFC1="","",[0]!SI([111]Auxiliares!$B1=[111]Auxiliares!$A1,SUMAR.SI([111]Auxiliares!XEY2:XEY9997,[111]Auxiliares!XEY1,[111]Auxiliares!A2:A9997),REDONDEAR.MAS([111]Auxiliares!$D1*[111]Auxiliares!$F1,0)))</definedName>
    <definedName name="VR_TOT_AUX" localSheetId="15">[0]!SI([111]Auxiliares!XFC1="","",[0]!SI([111]Auxiliares!$B1=[111]Auxiliares!$A1,SUMAR.SI([111]Auxiliares!XEY2:XEY9997,[111]Auxiliares!XEY1,[111]Auxiliares!A2:A9997),REDONDEAR.MAS([111]Auxiliares!$D1*[111]Auxiliares!$F1,0)))</definedName>
    <definedName name="VR_TOT_AUX" localSheetId="18">SI([111]Auxiliares!XFC1="","",SI([111]Auxiliares!$B1=[111]Auxiliares!$A1,SUMAR.SI([111]Auxiliares!XEY2:XEY9997,[111]Auxiliares!XEY1,[111]Auxiliares!A2:A9997),REDONDEAR.MAS([111]Auxiliares!$D1*[111]Auxiliares!$F1,0)))</definedName>
    <definedName name="VR_TOT_AUX" localSheetId="16">SI([111]Auxiliares!XFC1="","",SI([111]Auxiliares!$B1=[111]Auxiliares!$A1,SUMAR.SI([111]Auxiliares!XEY2:XEY9997,[111]Auxiliares!XEY1,[111]Auxiliares!A2:A9997),REDONDEAR.MAS([111]Auxiliares!$D1*[111]Auxiliares!$F1,0)))</definedName>
    <definedName name="VR_TOT_AUX" localSheetId="17">SI([111]Auxiliares!XFC1="","",SI([111]Auxiliares!$B1=[111]Auxiliares!$A1,SUMAR.SI([111]Auxiliares!XEY2:XEY9997,[111]Auxiliares!XEY1,[111]Auxiliares!A2:A9997),REDONDEAR.MAS([111]Auxiliares!$D1*[111]Auxiliares!$F1,0)))</definedName>
    <definedName name="VR_TOT_AUX" localSheetId="19">IF([111]Auxiliares!XFC1="","",IF([111]Auxiliares!$B1=[111]Auxiliares!$A1,SUMIF([111]Auxiliares!XEY2:XEY9997,[111]Auxiliares!XEY1,[111]Auxiliares!A2:A9997),ROUNDUP([111]Auxiliares!$D1*[111]Auxiliares!$F1,0)))</definedName>
    <definedName name="VR_TOT_AUX">SI([111]Auxiliares!XFC1="","",SI([111]Auxiliares!$B1=[111]Auxiliares!$A1,SUMAR.SI([111]Auxiliares!XEY2:XEY9997,[111]Auxiliares!XEY1,[111]Auxiliares!A2:A9997),REDONDEAR.MAS([111]Auxiliares!$D1*[111]Auxiliares!$F1,0)))</definedName>
    <definedName name="VR_UN" localSheetId="6">'3,1'!SI(ESERROR(V_U),"",V_U)</definedName>
    <definedName name="VR_UN" localSheetId="7">'3,2'!SI(ESERROR(V_U),"",V_U)</definedName>
    <definedName name="VR_UN" localSheetId="10">IF(ISERROR(V_U),"",V_U)</definedName>
    <definedName name="VR_UN" localSheetId="13">[0]!SI(ESERROR(V_U),"",V_U)</definedName>
    <definedName name="VR_UN" localSheetId="15">[0]!SI(ESERROR(V_U),"",V_U)</definedName>
    <definedName name="VR_UN" localSheetId="18">SI(ESERROR(V_U),"",V_U)</definedName>
    <definedName name="VR_UN" localSheetId="16">SI(ESERROR(V_U),"",V_U)</definedName>
    <definedName name="VR_UN" localSheetId="17">SI(ESERROR(V_U),"",V_U)</definedName>
    <definedName name="VR_UN" localSheetId="19">IF(ISERROR(V_U),"",V_U)</definedName>
    <definedName name="VR_UN">SI(ESERROR(V_U),"",V_U)</definedName>
    <definedName name="VR_UN_APU" localSheetId="6">'3,1'!SI(LARGO([111]apu!$B1)=2,"",'3,1'!SI([111]apu!$B1="","",'3,1'!SI(ESERROR(HALLAR("-",[111]apu!$B1,3)),BUSCARV([111]apu!$B1,[111]Insumos!$D$1:$I$65536,4,FALSO),"")))</definedName>
    <definedName name="VR_UN_APU" localSheetId="7">'3,2'!SI(LARGO([111]apu!$B1)=2,"",'3,2'!SI([111]apu!$B1="","",'3,2'!SI(ESERROR(HALLAR("-",[111]apu!$B1,3)),BUSCARV([111]apu!$B1,[111]Insumos!$D$1:$I$65536,4,FALSO),"")))</definedName>
    <definedName name="VR_UN_APU" localSheetId="13">[0]!SI(LARGO([111]apu!$B1)=2,"",[0]!SI([111]apu!$B1="","",[0]!SI(ESERROR(HALLAR("-",[111]apu!$B1,3)),BUSCARV([111]apu!$B1,[111]Insumos!$D$1:$I$65536,4,FALSO),"")))</definedName>
    <definedName name="VR_UN_APU" localSheetId="15">[0]!SI(LARGO([111]apu!$B1)=2,"",[0]!SI([111]apu!$B1="","",[0]!SI(ESERROR(HALLAR("-",[111]apu!$B1,3)),BUSCARV([111]apu!$B1,[111]Insumos!$D$1:$I$65536,4,FALSO),"")))</definedName>
    <definedName name="VR_UN_APU" localSheetId="18">SI(LARGO([111]apu!$B1)=2,"",SI([111]apu!$B1="","",SI(ESERROR(HALLAR("-",[111]apu!$B1,3)),BUSCARV([111]apu!$B1,[111]Insumos!$D$1:$I$65536,4,FALSO),"")))</definedName>
    <definedName name="VR_UN_APU" localSheetId="16">SI(LARGO([111]apu!$B1)=2,"",SI([111]apu!$B1="","",SI(ESERROR(HALLAR("-",[111]apu!$B1,3)),BUSCARV([111]apu!$B1,[111]Insumos!$D$1:$I$65536,4,FALSO),"")))</definedName>
    <definedName name="VR_UN_APU" localSheetId="17">SI(LARGO([111]apu!$B1)=2,"",SI([111]apu!$B1="","",SI(ESERROR(HALLAR("-",[111]apu!$B1,3)),BUSCARV([111]apu!$B1,[111]Insumos!$D$1:$I$65536,4,FALSO),"")))</definedName>
    <definedName name="VR_UN_APU" localSheetId="19">IF(LEN([111]apu!$B1)=2,"",IF([111]apu!$B1="","",IF(ISERROR(SEARCH("-",[111]apu!$B1,3)),VLOOKUP([111]apu!$B1,[111]Insumos!$D$1:$I$65536,4,FALSE),"")))</definedName>
    <definedName name="VR_UN_APU">SI(LARGO([111]apu!$B1)=2,"",SI([111]apu!$B1="","",SI(ESERROR(HALLAR("-",[111]apu!$B1,3)),BUSCARV([111]apu!$B1,[111]Insumos!$D$1:$I$65536,4,FALSO),"")))</definedName>
    <definedName name="VR_UN_AUX" localSheetId="6">'3,1'!SI([111]Auxiliares!$D1="","",BUSCARV([111]Auxiliares!$B1,[111]Insumos!$D$1:$J$65536,4,0))</definedName>
    <definedName name="VR_UN_AUX" localSheetId="7">'3,2'!SI([111]Auxiliares!$D1="","",BUSCARV([111]Auxiliares!$B1,[111]Insumos!$D$1:$J$65536,4,0))</definedName>
    <definedName name="VR_UN_AUX" localSheetId="13">[0]!SI([111]Auxiliares!$D1="","",BUSCARV([111]Auxiliares!$B1,[111]Insumos!$D$1:$J$65536,4,0))</definedName>
    <definedName name="VR_UN_AUX" localSheetId="15">[0]!SI([111]Auxiliares!$D1="","",BUSCARV([111]Auxiliares!$B1,[111]Insumos!$D$1:$J$65536,4,0))</definedName>
    <definedName name="VR_UN_AUX" localSheetId="18">SI([111]Auxiliares!$D1="","",BUSCARV([111]Auxiliares!$B1,[111]Insumos!$D$1:$J$65536,4,0))</definedName>
    <definedName name="VR_UN_AUX" localSheetId="16">SI([111]Auxiliares!$D1="","",BUSCARV([111]Auxiliares!$B1,[111]Insumos!$D$1:$J$65536,4,0))</definedName>
    <definedName name="VR_UN_AUX" localSheetId="17">SI([111]Auxiliares!$D1="","",BUSCARV([111]Auxiliares!$B1,[111]Insumos!$D$1:$J$65536,4,0))</definedName>
    <definedName name="VR_UN_AUX" localSheetId="19">IF([111]Auxiliares!$D1="","",VLOOKUP([111]Auxiliares!$B1,[111]Insumos!$D$1:$J$65536,4,0))</definedName>
    <definedName name="VR_UN_AUX">SI([111]Auxiliares!$D1="","",BUSCARV([111]Auxiliares!$B1,[111]Insumos!$D$1:$J$65536,4,0))</definedName>
    <definedName name="VR_UN_PPTO" localSheetId="6">'3,1'!SI(LARGO('[111]Ppto completo'!$D1)=9,BUSCARV('[111]Ppto completo'!$D1,[111]apu!$B$1:$G$65536,6,FALSO),"")</definedName>
    <definedName name="VR_UN_PPTO" localSheetId="7">'3,2'!SI(LARGO('[111]Ppto completo'!$D1)=9,BUSCARV('[111]Ppto completo'!$D1,[111]apu!$B$1:$G$65536,6,FALSO),"")</definedName>
    <definedName name="VR_UN_PPTO" localSheetId="13">[0]!SI(LARGO('[111]Ppto completo'!$D1)=9,BUSCARV('[111]Ppto completo'!$D1,[111]apu!$B$1:$G$65536,6,FALSO),"")</definedName>
    <definedName name="VR_UN_PPTO" localSheetId="15">[0]!SI(LARGO('[111]Ppto completo'!$D1)=9,BUSCARV('[111]Ppto completo'!$D1,[111]apu!$B$1:$G$65536,6,FALSO),"")</definedName>
    <definedName name="VR_UN_PPTO" localSheetId="18">SI(LARGO('[111]Ppto completo'!$D1)=9,BUSCARV('[111]Ppto completo'!$D1,[111]apu!$B$1:$G$65536,6,FALSO),"")</definedName>
    <definedName name="VR_UN_PPTO" localSheetId="16">SI(LARGO('[111]Ppto completo'!$D1)=9,BUSCARV('[111]Ppto completo'!$D1,[111]apu!$B$1:$G$65536,6,FALSO),"")</definedName>
    <definedName name="VR_UN_PPTO" localSheetId="17">SI(LARGO('[111]Ppto completo'!$D1)=9,BUSCARV('[111]Ppto completo'!$D1,[111]apu!$B$1:$G$65536,6,FALSO),"")</definedName>
    <definedName name="VR_UN_PPTO" localSheetId="19">IF(LEN('[111]Ppto completo'!$D1)=9,VLOOKUP('[111]Ppto completo'!$D1,[111]apu!$B$1:$G$65536,6,FALSE),"")</definedName>
    <definedName name="VR_UN_PPTO">SI(LARGO('[111]Ppto completo'!$D1)=9,BUSCARV('[111]Ppto completo'!$D1,[111]apu!$B$1:$G$65536,6,FALSO),"")</definedName>
    <definedName name="VRTTLPPTO">[228]PRESUPUESTO!$G$62</definedName>
    <definedName name="VRTTLUNDS" localSheetId="6">#REF!</definedName>
    <definedName name="VRTTLUNDS" localSheetId="7">#REF!</definedName>
    <definedName name="VRTTLUNDS">#REF!</definedName>
    <definedName name="VrUtilidad" localSheetId="6">#REF!</definedName>
    <definedName name="VrUtilidad" localSheetId="7">#REF!</definedName>
    <definedName name="VrUtilidad">#REF!</definedName>
    <definedName name="vsdfj" localSheetId="10" hidden="1">{"via1",#N/A,TRUE,"general";"via2",#N/A,TRUE,"general";"via3",#N/A,TRUE,"general"}</definedName>
    <definedName name="vsdfj" localSheetId="18"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9"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18"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9"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9" hidden="1">{"TAB1",#N/A,TRUE,"GENERAL";"TAB2",#N/A,TRUE,"GENERAL";"TAB3",#N/A,TRUE,"GENERAL";"TAB4",#N/A,TRUE,"GENERAL";"TAB5",#N/A,TRUE,"GENERAL"}</definedName>
    <definedName name="vvcxv" hidden="1">{"TAB1",#N/A,TRUE,"GENERAL";"TAB2",#N/A,TRUE,"GENERAL";"TAB3",#N/A,TRUE,"GENERAL";"TAB4",#N/A,TRUE,"GENERAL";"TAB5",#N/A,TRUE,"GENERAL"}</definedName>
    <definedName name="VVV">#N/A</definedName>
    <definedName name="vvvvt" localSheetId="10" hidden="1">{"via1",#N/A,TRUE,"general";"via2",#N/A,TRUE,"general";"via3",#N/A,TRUE,"general"}</definedName>
    <definedName name="vvvvt" localSheetId="18"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9"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18"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9"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18"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9" hidden="1">{"TAB1",#N/A,TRUE,"GENERAL";"TAB2",#N/A,TRUE,"GENERAL";"TAB3",#N/A,TRUE,"GENERAL";"TAB4",#N/A,TRUE,"GENERAL";"TAB5",#N/A,TRUE,"GENERAL"}</definedName>
    <definedName name="vy" hidden="1">{"TAB1",#N/A,TRUE,"GENERAL";"TAB2",#N/A,TRUE,"GENERAL";"TAB3",#N/A,TRUE,"GENERAL";"TAB4",#N/A,TRUE,"GENERAL";"TAB5",#N/A,TRUE,"GENERAL"}</definedName>
    <definedName name="w" localSheetId="6" hidden="1">#REF!</definedName>
    <definedName name="w" localSheetId="7" hidden="1">#REF!</definedName>
    <definedName name="w" localSheetId="10" hidden="1">#REF!</definedName>
    <definedName name="w" localSheetId="19" hidden="1">#REF!</definedName>
    <definedName name="w" hidden="1">#REF!</definedName>
    <definedName name="w2w2w" localSheetId="10" hidden="1">{"via1",#N/A,TRUE,"general";"via2",#N/A,TRUE,"general";"via3",#N/A,TRUE,"general"}</definedName>
    <definedName name="w2w2w" localSheetId="18"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9" hidden="1">{"via1",#N/A,TRUE,"general";"via2",#N/A,TRUE,"general";"via3",#N/A,TRUE,"general"}</definedName>
    <definedName name="w2w2w" hidden="1">{"via1",#N/A,TRUE,"general";"via2",#N/A,TRUE,"general";"via3",#N/A,TRUE,"general"}</definedName>
    <definedName name="WACC">'[229]DATOS ESCENARIOS'!$B$2</definedName>
    <definedName name="WDFSDF" localSheetId="6">'[75]Res-Accide-10'!#REF!</definedName>
    <definedName name="WDFSDF" localSheetId="7">'[75]Res-Accide-10'!#REF!</definedName>
    <definedName name="WDFSDF" localSheetId="10">'[75]Res-Accide-10'!#REF!</definedName>
    <definedName name="WDFSDF">'[75]Res-Accide-10'!#REF!</definedName>
    <definedName name="WEFWE" localSheetId="6">'[75]Res-Accide-10'!#REF!</definedName>
    <definedName name="WEFWE" localSheetId="7">'[75]Res-Accide-10'!#REF!</definedName>
    <definedName name="WEFWE" localSheetId="10">'[75]Res-Accide-10'!#REF!</definedName>
    <definedName name="WEFWE">'[75]Res-Accide-10'!#REF!</definedName>
    <definedName name="WER" localSheetId="10">'[75]Res-Accide-10'!$S$2:$S$7</definedName>
    <definedName name="WER">'[75]Res-Accide-10'!$S$2:$S$7</definedName>
    <definedName name="werew" localSheetId="10"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9"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18"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9"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9"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18"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9"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18"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9" hidden="1">{"via1",#N/A,TRUE,"general";"via2",#N/A,TRUE,"general";"via3",#N/A,TRUE,"general"}</definedName>
    <definedName name="wersfdfrguyo" hidden="1">{"via1",#N/A,TRUE,"general";"via2",#N/A,TRUE,"general";"via3",#N/A,TRUE,"general"}</definedName>
    <definedName name="WERTYUI" localSheetId="6">#REF!</definedName>
    <definedName name="WERTYUI" localSheetId="7">#REF!</definedName>
    <definedName name="WERTYUI" localSheetId="10">#REF!</definedName>
    <definedName name="WERTYUI" localSheetId="19">#REF!</definedName>
    <definedName name="WERTYUI">#REF!</definedName>
    <definedName name="werwr" localSheetId="10" hidden="1">{"via1",#N/A,TRUE,"general";"via2",#N/A,TRUE,"general";"via3",#N/A,TRUE,"general"}</definedName>
    <definedName name="werwr" localSheetId="18"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9"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9"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18"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9"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18"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9"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18"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9"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18"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9"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18"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9" hidden="1">{"via1",#N/A,TRUE,"general";"via2",#N/A,TRUE,"general";"via3",#N/A,TRUE,"general"}</definedName>
    <definedName name="wffag" hidden="1">{"via1",#N/A,TRUE,"general";"via2",#N/A,TRUE,"general";"via3",#N/A,TRUE,"general"}</definedName>
    <definedName name="WILSON" localSheetId="6">'[75]Res-Accide-10'!#REF!</definedName>
    <definedName name="WILSON" localSheetId="7">'[75]Res-Accide-10'!#REF!</definedName>
    <definedName name="WILSON" localSheetId="10">'[75]Res-Accide-10'!#REF!</definedName>
    <definedName name="WILSON">'[75]Res-Accide-10'!#REF!</definedName>
    <definedName name="WQ" localSheetId="6">#REF!</definedName>
    <definedName name="WQ" localSheetId="7">#REF!</definedName>
    <definedName name="WQ" localSheetId="19">#REF!</definedName>
    <definedName name="WQ">#REF!</definedName>
    <definedName name="WQEEWQ" localSheetId="10"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9" hidden="1">{"TAB1",#N/A,TRUE,"GENERAL";"TAB2",#N/A,TRUE,"GENERAL";"TAB3",#N/A,TRUE,"GENERAL";"TAB4",#N/A,TRUE,"GENERAL";"TAB5",#N/A,TRUE,"GENERAL"}</definedName>
    <definedName name="WQEEWQ" hidden="1">{"TAB1",#N/A,TRUE,"GENERAL";"TAB2",#N/A,TRUE,"GENERAL";"TAB3",#N/A,TRUE,"GENERAL";"TAB4",#N/A,TRUE,"GENERAL";"TAB5",#N/A,TRUE,"GENERAL"}</definedName>
    <definedName name="wqw" localSheetId="6" hidden="1">#REF!</definedName>
    <definedName name="wqw" localSheetId="7" hidden="1">#REF!</definedName>
    <definedName name="wqw" localSheetId="10" hidden="1">#REF!</definedName>
    <definedName name="wqw" localSheetId="19" hidden="1">#REF!</definedName>
    <definedName name="wqw" hidden="1">#REF!</definedName>
    <definedName name="wrn.ar." localSheetId="10" hidden="1">{#N/A,#N/A,TRUE,"CODIGO DEPENDENCIA"}</definedName>
    <definedName name="wrn.ar." localSheetId="18" hidden="1">{#N/A,#N/A,TRUE,"CODIGO DEPENDENCIA"}</definedName>
    <definedName name="wrn.ar." localSheetId="16" hidden="1">{#N/A,#N/A,TRUE,"CODIGO DEPENDENCIA"}</definedName>
    <definedName name="wrn.ar." localSheetId="17" hidden="1">{#N/A,#N/A,TRUE,"CODIGO DEPENDENCIA"}</definedName>
    <definedName name="wrn.ar." localSheetId="19" hidden="1">{#N/A,#N/A,TRUE,"CODIGO DEPENDENCIA"}</definedName>
    <definedName name="wrn.ar." hidden="1">{#N/A,#N/A,TRUE,"CODIGO DEPENDENCIA"}</definedName>
    <definedName name="wrn.ESTADO._.REHABILITACION." localSheetId="10" hidden="1">{"PRES REHAB ARM-PER POR ITEMS  KM A KM",#N/A,TRUE,"Rehabilitacion Arm-Per"}</definedName>
    <definedName name="wrn.ESTADO._.REHABILITACION." localSheetId="18" hidden="1">{"PRES REHAB ARM-PER POR ITEMS  KM A KM",#N/A,TRUE,"Rehabilitacion Arm-Per"}</definedName>
    <definedName name="wrn.ESTADO._.REHABILITACION." localSheetId="16" hidden="1">{"PRES REHAB ARM-PER POR ITEMS  KM A KM",#N/A,TRUE,"Rehabilitacion Arm-Per"}</definedName>
    <definedName name="wrn.ESTADO._.REHABILITACION." localSheetId="17" hidden="1">{"PRES REHAB ARM-PER POR ITEMS  KM A KM",#N/A,TRUE,"Rehabilitacion Arm-Per"}</definedName>
    <definedName name="wrn.ESTADO._.REHABILITACION." localSheetId="19" hidden="1">{"PRES REHAB ARM-PER POR ITEMS  KM A KM",#N/A,TRUE,"Rehabilitacion Arm-Per"}</definedName>
    <definedName name="wrn.ESTADO._.REHABILITACION." hidden="1">{"PRES REHAB ARM-PER POR ITEMS  KM A KM",#N/A,TRUE,"Rehabilitacion Arm-Per"}</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0"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9" hidden="1">{"TAB1",#N/A,TRUE,"GENERAL";"TAB2",#N/A,TRUE,"GENERAL";"TAB3",#N/A,TRUE,"GENERAL";"TAB4",#N/A,TRUE,"GENERAL";"TAB5",#N/A,TRUE,"GENERAL"}</definedName>
    <definedName name="wrn.GENERAL." hidden="1">{"TAB1",#N/A,TRUE,"GENERAL";"TAB2",#N/A,TRUE,"GENERAL";"TAB3",#N/A,TRUE,"GENERAL";"TAB4",#N/A,TRUE,"GENERAL";"TAB5",#N/A,TRUE,"GENERAL"}</definedName>
    <definedName name="wrn.GERENCIA." localSheetId="18"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19" hidden="1">{#N/A,#N/A,TRUE,"INGENIERIA";#N/A,#N/A,TRUE,"COMPRAS";#N/A,#N/A,TRUE,"DIRECCION";#N/A,#N/A,TRUE,"RESUMEN"}</definedName>
    <definedName name="wrn.GERENCIA." hidden="1">{#N/A,#N/A,TRUE,"INGENIERIA";#N/A,#N/A,TRUE,"COMPRAS";#N/A,#N/A,TRUE,"DIRECCION";#N/A,#N/A,TRUE,"RESUMEN"}</definedName>
    <definedName name="wrn.Impresion._.Datos._.de._.las._.Curvas." localSheetId="18" hidden="1">{"Datos de las Curvas",#N/A,TRUE,"TABLA-CALCULOS"}</definedName>
    <definedName name="wrn.Impresion._.Datos._.de._.las._.Curvas." localSheetId="16" hidden="1">{"Datos de las Curvas",#N/A,TRUE,"TABLA-CALCULOS"}</definedName>
    <definedName name="wrn.Impresion._.Datos._.de._.las._.Curvas." localSheetId="17" hidden="1">{"Datos de las Curvas",#N/A,TRUE,"TABLA-CALCULOS"}</definedName>
    <definedName name="wrn.Impresion._.Datos._.de._.las._.Curvas." localSheetId="19" hidden="1">{"Datos de las Curvas",#N/A,TRUE,"TABLA-CALCULOS"}</definedName>
    <definedName name="wrn.Impresion._.Datos._.de._.las._.Curvas." hidden="1">{"Datos de las Curvas",#N/A,TRUE,"TABLA-CALCULOS"}</definedName>
    <definedName name="wrn.via." localSheetId="10" hidden="1">{"via1",#N/A,TRUE,"general";"via2",#N/A,TRUE,"general";"via3",#N/A,TRUE,"general"}</definedName>
    <definedName name="wrn.via." localSheetId="18"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9" hidden="1">{"via1",#N/A,TRUE,"general";"via2",#N/A,TRUE,"general";"via3",#N/A,TRUE,"general"}</definedName>
    <definedName name="wrn.via." hidden="1">{"via1",#N/A,TRUE,"general";"via2",#N/A,TRUE,"general";"via3",#N/A,TRUE,"general"}</definedName>
    <definedName name="WSERWEER" localSheetId="6">'[156]COSTOS OFICINA'!#REF!</definedName>
    <definedName name="WSERWEER" localSheetId="7">'[156]COSTOS OFICINA'!#REF!</definedName>
    <definedName name="WSERWEER" localSheetId="10">'[156]COSTOS OFICINA'!#REF!</definedName>
    <definedName name="WSERWEER">'[156]COSTOS OFICINA'!#REF!</definedName>
    <definedName name="wsnhed" localSheetId="10" hidden="1">{"via1",#N/A,TRUE,"general";"via2",#N/A,TRUE,"general";"via3",#N/A,TRUE,"general"}</definedName>
    <definedName name="wsnhed" localSheetId="18"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9"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18"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9"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18"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9" hidden="1">{"TAB1",#N/A,TRUE,"GENERAL";"TAB2",#N/A,TRUE,"GENERAL";"TAB3",#N/A,TRUE,"GENERAL";"TAB4",#N/A,TRUE,"GENERAL";"TAB5",#N/A,TRUE,"GENERAL"}</definedName>
    <definedName name="wtt" hidden="1">{"TAB1",#N/A,TRUE,"GENERAL";"TAB2",#N/A,TRUE,"GENERAL";"TAB3",#N/A,TRUE,"GENERAL";"TAB4",#N/A,TRUE,"GENERAL";"TAB5",#N/A,TRUE,"GENERAL"}</definedName>
    <definedName name="WW" localSheetId="6">#REF!</definedName>
    <definedName name="WW" localSheetId="7">#REF!</definedName>
    <definedName name="WW" localSheetId="10">#REF!</definedName>
    <definedName name="WW" localSheetId="19">#REF!</definedName>
    <definedName name="WW">#REF!</definedName>
    <definedName name="wwded3" localSheetId="10" hidden="1">{"via1",#N/A,TRUE,"general";"via2",#N/A,TRUE,"general";"via3",#N/A,TRUE,"general"}</definedName>
    <definedName name="wwded3" localSheetId="18"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9" hidden="1">{"via1",#N/A,TRUE,"general";"via2",#N/A,TRUE,"general";"via3",#N/A,TRUE,"general"}</definedName>
    <definedName name="wwded3" hidden="1">{"via1",#N/A,TRUE,"general";"via2",#N/A,TRUE,"general";"via3",#N/A,TRUE,"general"}</definedName>
    <definedName name="www" localSheetId="6">#REF!</definedName>
    <definedName name="www" localSheetId="7">#REF!</definedName>
    <definedName name="www" localSheetId="10">#REF!</definedName>
    <definedName name="www" localSheetId="19">#N/A</definedName>
    <definedName name="www">#REF!</definedName>
    <definedName name="WWWW" localSheetId="6">#REF!</definedName>
    <definedName name="WWWW" localSheetId="7">#REF!</definedName>
    <definedName name="WWWW">#REF!</definedName>
    <definedName name="wwwwe" localSheetId="10"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9"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18"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9" hidden="1">{"via1",#N/A,TRUE,"general";"via2",#N/A,TRUE,"general";"via3",#N/A,TRUE,"general"}</definedName>
    <definedName name="wyty" hidden="1">{"via1",#N/A,TRUE,"general";"via2",#N/A,TRUE,"general";"via3",#N/A,TRUE,"general"}</definedName>
    <definedName name="x" localSheetId="6">#REF!</definedName>
    <definedName name="x" localSheetId="7">#REF!</definedName>
    <definedName name="x" localSheetId="10">#REF!</definedName>
    <definedName name="x" localSheetId="19">#REF!</definedName>
    <definedName name="x">#REF!</definedName>
    <definedName name="xcbvbs" localSheetId="10"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9" hidden="1">{"TAB1",#N/A,TRUE,"GENERAL";"TAB2",#N/A,TRUE,"GENERAL";"TAB3",#N/A,TRUE,"GENERAL";"TAB4",#N/A,TRUE,"GENERAL";"TAB5",#N/A,TRUE,"GENERAL"}</definedName>
    <definedName name="xcbvbs" hidden="1">{"TAB1",#N/A,TRUE,"GENERAL";"TAB2",#N/A,TRUE,"GENERAL";"TAB3",#N/A,TRUE,"GENERAL";"TAB4",#N/A,TRUE,"GENERAL";"TAB5",#N/A,TRUE,"GENERAL"}</definedName>
    <definedName name="XMesCalidades" localSheetId="6">#REF!</definedName>
    <definedName name="XMesCalidades" localSheetId="7">#REF!</definedName>
    <definedName name="XMesCalidades" localSheetId="10">#REF!</definedName>
    <definedName name="XMesCalidades" localSheetId="19">#REF!</definedName>
    <definedName name="XMesCalidades">#REF!</definedName>
    <definedName name="XMesNoFacturables" localSheetId="6">#REF!</definedName>
    <definedName name="XMesNoFacturables" localSheetId="7">#REF!</definedName>
    <definedName name="XMesNoFacturables" localSheetId="10">#REF!</definedName>
    <definedName name="XMesNoFacturables" localSheetId="19">#REF!</definedName>
    <definedName name="XMesNoFacturables">#REF!</definedName>
    <definedName name="XMesPersonalPromedio" localSheetId="6">#REF!</definedName>
    <definedName name="XMesPersonalPromedio" localSheetId="7">#REF!</definedName>
    <definedName name="XMesPersonalPromedio" localSheetId="19">#REF!</definedName>
    <definedName name="XMesPersonalPromedio">#REF!</definedName>
    <definedName name="XMesProfesionales" localSheetId="6">#REF!</definedName>
    <definedName name="XMesProfesionales" localSheetId="7">#REF!</definedName>
    <definedName name="XMesProfesionales" localSheetId="19">#REF!</definedName>
    <definedName name="XMesProfesionales">#REF!</definedName>
    <definedName name="XMesTecnicos" localSheetId="6">#REF!</definedName>
    <definedName name="XMesTecnicos" localSheetId="7">#REF!</definedName>
    <definedName name="XMesTecnicos" localSheetId="19">#REF!</definedName>
    <definedName name="XMesTecnicos">#REF!</definedName>
    <definedName name="XON">[230]CUADRILLAS!$D$17</definedName>
    <definedName name="xsxs" localSheetId="10" hidden="1">{"TAB1",#N/A,TRUE,"GENERAL";"TAB2",#N/A,TRUE,"GENERAL";"TAB3",#N/A,TRUE,"GENERAL";"TAB4",#N/A,TRUE,"GENERAL";"TAB5",#N/A,TRUE,"GENERAL"}</definedName>
    <definedName name="xsxs" localSheetId="18"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9" hidden="1">{"TAB1",#N/A,TRUE,"GENERAL";"TAB2",#N/A,TRUE,"GENERAL";"TAB3",#N/A,TRUE,"GENERAL";"TAB4",#N/A,TRUE,"GENERAL";"TAB5",#N/A,TRUE,"GENERAL"}</definedName>
    <definedName name="xsxs" hidden="1">{"TAB1",#N/A,TRUE,"GENERAL";"TAB2",#N/A,TRUE,"GENERAL";"TAB3",#N/A,TRUE,"GENERAL";"TAB4",#N/A,TRUE,"GENERAL";"TAB5",#N/A,TRUE,"GENERAL"}</definedName>
    <definedName name="xx" localSheetId="10">[231]PERSONAL!$D$10</definedName>
    <definedName name="XX" localSheetId="18">#REF!</definedName>
    <definedName name="XX" localSheetId="19">#REF!</definedName>
    <definedName name="xx">[231]PERSONAL!$D$10</definedName>
    <definedName name="xxfg" localSheetId="10" hidden="1">{"via1",#N/A,TRUE,"general";"via2",#N/A,TRUE,"general";"via3",#N/A,TRUE,"general"}</definedName>
    <definedName name="xxfg" localSheetId="18"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9" hidden="1">{"via1",#N/A,TRUE,"general";"via2",#N/A,TRUE,"general";"via3",#N/A,TRUE,"general"}</definedName>
    <definedName name="xxfg" hidden="1">{"via1",#N/A,TRUE,"general";"via2",#N/A,TRUE,"general";"via3",#N/A,TRUE,"general"}</definedName>
    <definedName name="xxx" localSheetId="6">#REF!</definedName>
    <definedName name="xxx" localSheetId="7">#REF!</definedName>
    <definedName name="xxx" localSheetId="10">#REF!</definedName>
    <definedName name="xxx" localSheetId="18">#REF!</definedName>
    <definedName name="XXX" localSheetId="19">'[232]4.2'!$B$38</definedName>
    <definedName name="xxx">#REF!</definedName>
    <definedName name="XXXX">#N/A</definedName>
    <definedName name="xxxxx" localSheetId="6">[233]!absc</definedName>
    <definedName name="xxxxx" localSheetId="7">[233]!absc</definedName>
    <definedName name="xxxxx" localSheetId="10">[233]!absc</definedName>
    <definedName name="xxxxx" localSheetId="13">[233]!absc</definedName>
    <definedName name="xxxxx" localSheetId="15">[233]!absc</definedName>
    <definedName name="xxxxx" localSheetId="18">[233]!absc</definedName>
    <definedName name="xxxxx" localSheetId="19">[233]!absc</definedName>
    <definedName name="xxxxx">[233]!absc</definedName>
    <definedName name="xxxxxds" localSheetId="10" hidden="1">{"via1",#N/A,TRUE,"general";"via2",#N/A,TRUE,"general";"via3",#N/A,TRUE,"general"}</definedName>
    <definedName name="xxxxxds" localSheetId="18"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9" hidden="1">{"via1",#N/A,TRUE,"general";"via2",#N/A,TRUE,"general";"via3",#N/A,TRUE,"general"}</definedName>
    <definedName name="xxxxxds" hidden="1">{"via1",#N/A,TRUE,"general";"via2",#N/A,TRUE,"general";"via3",#N/A,TRUE,"general"}</definedName>
    <definedName name="XXXXXXXX" localSheetId="6">#REF!</definedName>
    <definedName name="XXXXXXXX" localSheetId="7">#REF!</definedName>
    <definedName name="XXXXXXXX">#REF!</definedName>
    <definedName name="XXXXXXXXXX">#N/A</definedName>
    <definedName name="xxxxxxxxxx29" localSheetId="10" hidden="1">{"via1",#N/A,TRUE,"general";"via2",#N/A,TRUE,"general";"via3",#N/A,TRUE,"general"}</definedName>
    <definedName name="xxxxxxxxxx29" localSheetId="18"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9" hidden="1">{"via1",#N/A,TRUE,"general";"via2",#N/A,TRUE,"general";"via3",#N/A,TRUE,"general"}</definedName>
    <definedName name="xxxxxxxxxx29" hidden="1">{"via1",#N/A,TRUE,"general";"via2",#N/A,TRUE,"general";"via3",#N/A,TRUE,"general"}</definedName>
    <definedName name="XXXXXXXXXXXX">#N/A</definedName>
    <definedName name="xxxxxxxxxxxxxxxxxxxxxxxxxxxxx" localSheetId="6">#REF!</definedName>
    <definedName name="xxxxxxxxxxxxxxxxxxxxxxxxxxxxx" localSheetId="7">#REF!</definedName>
    <definedName name="xxxxxxxxxxxxxxxxxxxxxxxxxxxxx">#REF!</definedName>
    <definedName name="XZXZV" localSheetId="10" hidden="1">{"via1",#N/A,TRUE,"general";"via2",#N/A,TRUE,"general";"via3",#N/A,TRUE,"general"}</definedName>
    <definedName name="XZXZV" localSheetId="18"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9" hidden="1">{"via1",#N/A,TRUE,"general";"via2",#N/A,TRUE,"general";"via3",#N/A,TRUE,"general"}</definedName>
    <definedName name="XZXZV" hidden="1">{"via1",#N/A,TRUE,"general";"via2",#N/A,TRUE,"general";"via3",#N/A,TRUE,"general"}</definedName>
    <definedName name="Y" localSheetId="6">#REF!</definedName>
    <definedName name="Y" localSheetId="7">#REF!</definedName>
    <definedName name="y" localSheetId="10">#REF!</definedName>
    <definedName name="Y" localSheetId="19">[44]!absc</definedName>
    <definedName name="Y">#REF!</definedName>
    <definedName name="y6y6" localSheetId="10" hidden="1">{"via1",#N/A,TRUE,"general";"via2",#N/A,TRUE,"general";"via3",#N/A,TRUE,"general"}</definedName>
    <definedName name="y6y6" localSheetId="18"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9" hidden="1">{"via1",#N/A,TRUE,"general";"via2",#N/A,TRUE,"general";"via3",#N/A,TRUE,"general"}</definedName>
    <definedName name="y6y6" hidden="1">{"via1",#N/A,TRUE,"general";"via2",#N/A,TRUE,"general";"via3",#N/A,TRUE,"general"}</definedName>
    <definedName name="YA">#N/A</definedName>
    <definedName name="yery" localSheetId="10" hidden="1">{"via1",#N/A,TRUE,"general";"via2",#N/A,TRUE,"general";"via3",#N/A,TRUE,"general"}</definedName>
    <definedName name="yery" localSheetId="18"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9" hidden="1">{"via1",#N/A,TRUE,"general";"via2",#N/A,TRUE,"general";"via3",#N/A,TRUE,"general"}</definedName>
    <definedName name="yery" hidden="1">{"via1",#N/A,TRUE,"general";"via2",#N/A,TRUE,"general";"via3",#N/A,TRUE,"general"}</definedName>
    <definedName name="YESO" localSheetId="18">#REF!</definedName>
    <definedName name="YESO">#N/A</definedName>
    <definedName name="yhy" localSheetId="10" hidden="1">{"TAB1",#N/A,TRUE,"GENERAL";"TAB2",#N/A,TRUE,"GENERAL";"TAB3",#N/A,TRUE,"GENERAL";"TAB4",#N/A,TRUE,"GENERAL";"TAB5",#N/A,TRUE,"GENERAL"}</definedName>
    <definedName name="yhy" localSheetId="18"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9"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18"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9" hidden="1">{"TAB1",#N/A,TRUE,"GENERAL";"TAB2",#N/A,TRUE,"GENERAL";"TAB3",#N/A,TRUE,"GENERAL";"TAB4",#N/A,TRUE,"GENERAL";"TAB5",#N/A,TRUE,"GENERAL"}</definedName>
    <definedName name="yjyj" hidden="1">{"TAB1",#N/A,TRUE,"GENERAL";"TAB2",#N/A,TRUE,"GENERAL";"TAB3",#N/A,TRUE,"GENERAL";"TAB4",#N/A,TRUE,"GENERAL";"TAB5",#N/A,TRUE,"GENERAL"}</definedName>
    <definedName name="yoyo" localSheetId="6">#REF!</definedName>
    <definedName name="yoyo" localSheetId="7">#REF!</definedName>
    <definedName name="yoyo">#REF!</definedName>
    <definedName name="yrey" localSheetId="10" hidden="1">{"via1",#N/A,TRUE,"general";"via2",#N/A,TRUE,"general";"via3",#N/A,TRUE,"general"}</definedName>
    <definedName name="yrey" localSheetId="18"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9"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18"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9"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18"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9"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18"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9"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9"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18"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9"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18"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9"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9"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9"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9"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9"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18"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9"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18"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9"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18"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9"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9"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18"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9"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9"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9"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18"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9"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18"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9"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18"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9"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18"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9"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localSheetId="18"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9"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9"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9"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18"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9" hidden="1">{"via1",#N/A,TRUE,"general";"via2",#N/A,TRUE,"general";"via3",#N/A,TRUE,"general"}</definedName>
    <definedName name="yyyyyf" hidden="1">{"via1",#N/A,TRUE,"general";"via2",#N/A,TRUE,"general";"via3",#N/A,TRUE,"general"}</definedName>
    <definedName name="z" localSheetId="6">#REF!</definedName>
    <definedName name="z" localSheetId="7">#REF!</definedName>
    <definedName name="z" localSheetId="10">#REF!</definedName>
    <definedName name="z" localSheetId="19">#REF!</definedName>
    <definedName name="z">#REF!</definedName>
    <definedName name="zdervr" localSheetId="10" hidden="1">{"via1",#N/A,TRUE,"general";"via2",#N/A,TRUE,"general";"via3",#N/A,TRUE,"general"}</definedName>
    <definedName name="zdervr" localSheetId="18"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9" hidden="1">{"via1",#N/A,TRUE,"general";"via2",#N/A,TRUE,"general";"via3",#N/A,TRUE,"general"}</definedName>
    <definedName name="zdervr" hidden="1">{"via1",#N/A,TRUE,"general";"via2",#N/A,TRUE,"general";"via3",#N/A,TRUE,"general"}</definedName>
    <definedName name="ZDF">#N/A</definedName>
    <definedName name="zx" localSheetId="10">[3]!ERR</definedName>
    <definedName name="zx">[3]!ERR</definedName>
    <definedName name="zxczds" localSheetId="10"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9"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18"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9"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18"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9" hidden="1">{"via1",#N/A,TRUE,"general";"via2",#N/A,TRUE,"general";"via3",#N/A,TRUE,"general"}</definedName>
    <definedName name="zxvxczv" hidden="1">{"via1",#N/A,TRUE,"general";"via2",#N/A,TRUE,"general";"via3",#N/A,TRUE,"general"}</definedName>
    <definedName name="ZZZZZZZZZZZ" localSheetId="6">'[106]A. P. U.'!#REF!</definedName>
    <definedName name="ZZZZZZZZZZZ" localSheetId="7">'[106]A. P. U.'!#REF!</definedName>
    <definedName name="ZZZZZZZZZZZ" localSheetId="10">'[106]A. P. U.'!#REF!</definedName>
    <definedName name="ZZZZZZZZZZZ">'[106]A.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26" l="1"/>
  <c r="F30" i="26"/>
  <c r="F29" i="26"/>
  <c r="F21" i="26"/>
  <c r="F20" i="26"/>
  <c r="F16" i="26"/>
  <c r="F14" i="26"/>
  <c r="F26" i="26"/>
  <c r="I20" i="53" l="1"/>
  <c r="I44" i="53" s="1"/>
  <c r="C15" i="55"/>
  <c r="C14" i="55"/>
  <c r="C16" i="55" s="1"/>
  <c r="I45" i="53" l="1"/>
  <c r="I46" i="53" s="1"/>
  <c r="I47" i="53" s="1"/>
  <c r="C5" i="55"/>
  <c r="C4" i="55"/>
  <c r="D11" i="59"/>
  <c r="D10" i="59"/>
  <c r="D5" i="59"/>
  <c r="D6" i="59" s="1"/>
  <c r="I49" i="53" l="1"/>
  <c r="D12" i="59"/>
  <c r="H8" i="49"/>
  <c r="C9" i="49"/>
  <c r="D33" i="58"/>
  <c r="F33" i="58" s="1"/>
  <c r="D32" i="58"/>
  <c r="F32" i="58" s="1"/>
  <c r="F28" i="58"/>
  <c r="F20" i="58"/>
  <c r="F9" i="58"/>
  <c r="F12" i="58" s="1"/>
  <c r="I53" i="53" l="1"/>
  <c r="F36" i="58"/>
  <c r="F38" i="58" s="1"/>
  <c r="I55" i="53" l="1"/>
  <c r="F32" i="57"/>
  <c r="G35" i="57" s="1"/>
  <c r="D26" i="57"/>
  <c r="F26" i="57" s="1"/>
  <c r="G29" i="57" s="1"/>
  <c r="G7" i="57"/>
  <c r="F33" i="56"/>
  <c r="F32" i="56"/>
  <c r="D26" i="56"/>
  <c r="F26" i="56" s="1"/>
  <c r="G29" i="56" s="1"/>
  <c r="G7" i="56"/>
  <c r="A8" i="43"/>
  <c r="G36" i="56" l="1"/>
  <c r="E11" i="56" s="1"/>
  <c r="F11" i="56" s="1"/>
  <c r="G16" i="56" s="1"/>
  <c r="G38" i="56" s="1"/>
  <c r="F43" i="56" s="1"/>
  <c r="E11" i="57"/>
  <c r="F11" i="57" s="1"/>
  <c r="G16" i="57" s="1"/>
  <c r="G37" i="57" s="1"/>
  <c r="F31" i="26"/>
  <c r="F32" i="26" s="1"/>
  <c r="F25" i="26"/>
  <c r="C32" i="53" s="1"/>
  <c r="F24" i="26"/>
  <c r="F41" i="56" l="1"/>
  <c r="G44" i="56" s="1"/>
  <c r="G46" i="56" s="1"/>
  <c r="F42" i="56"/>
  <c r="F27" i="26"/>
  <c r="C40" i="53"/>
  <c r="C28" i="53"/>
  <c r="F40" i="57"/>
  <c r="F42" i="57"/>
  <c r="F41" i="57"/>
  <c r="B24" i="53"/>
  <c r="B20" i="53"/>
  <c r="B16" i="53"/>
  <c r="B12" i="53"/>
  <c r="I18" i="49"/>
  <c r="H40" i="49"/>
  <c r="C6" i="55"/>
  <c r="C7" i="55" s="1"/>
  <c r="D4" i="54"/>
  <c r="D3" i="54"/>
  <c r="C26" i="53"/>
  <c r="C22" i="53"/>
  <c r="C18" i="53"/>
  <c r="C14" i="53"/>
  <c r="A12" i="53"/>
  <c r="M8" i="53"/>
  <c r="D46" i="53"/>
  <c r="I58" i="52"/>
  <c r="D58" i="52"/>
  <c r="I54" i="52"/>
  <c r="D54" i="52"/>
  <c r="I41" i="52"/>
  <c r="I39" i="52"/>
  <c r="D39" i="52"/>
  <c r="D41" i="52" s="1"/>
  <c r="I11" i="52"/>
  <c r="D11" i="52"/>
  <c r="D22" i="51"/>
  <c r="D24" i="51" s="1"/>
  <c r="D26" i="51" s="1"/>
  <c r="D21" i="51"/>
  <c r="D23" i="51" s="1"/>
  <c r="D25" i="51" s="1"/>
  <c r="D19" i="51"/>
  <c r="D20" i="51" s="1"/>
  <c r="A10" i="51"/>
  <c r="B7" i="51"/>
  <c r="D7" i="51" s="1"/>
  <c r="E7" i="51" s="1"/>
  <c r="A7" i="51"/>
  <c r="D4" i="51"/>
  <c r="E4" i="51" s="1"/>
  <c r="G33" i="50"/>
  <c r="F33" i="50"/>
  <c r="D33" i="50"/>
  <c r="C33" i="50"/>
  <c r="G50" i="49"/>
  <c r="I22" i="49"/>
  <c r="I20" i="49"/>
  <c r="H12" i="49"/>
  <c r="H13" i="49" s="1"/>
  <c r="H14" i="49" s="1"/>
  <c r="G12" i="49"/>
  <c r="G13" i="49" s="1"/>
  <c r="G14" i="49" s="1"/>
  <c r="H10" i="49"/>
  <c r="I8" i="49"/>
  <c r="D61" i="52" l="1"/>
  <c r="B10" i="51"/>
  <c r="D10" i="51" s="1"/>
  <c r="E10" i="51" s="1"/>
  <c r="I61" i="52"/>
  <c r="D5" i="54"/>
  <c r="G43" i="57"/>
  <c r="G45" i="57" s="1"/>
  <c r="C23" i="51"/>
  <c r="C19" i="51"/>
  <c r="C25" i="51"/>
  <c r="C21" i="51"/>
  <c r="C20" i="51"/>
  <c r="C26" i="51"/>
  <c r="C24" i="51"/>
  <c r="C22" i="51"/>
  <c r="F12" i="49"/>
  <c r="F13" i="49" s="1"/>
  <c r="F14" i="49" s="1"/>
  <c r="I10" i="49"/>
  <c r="I15" i="49" s="1"/>
  <c r="E33" i="36" l="1"/>
  <c r="F32" i="45"/>
  <c r="F31" i="47"/>
  <c r="F30" i="47"/>
  <c r="F29" i="47"/>
  <c r="F28" i="47"/>
  <c r="F27" i="47"/>
  <c r="F26" i="47"/>
  <c r="F25" i="47"/>
  <c r="F24" i="47"/>
  <c r="F23" i="47"/>
  <c r="F22" i="47"/>
  <c r="F21" i="47"/>
  <c r="F20" i="47"/>
  <c r="F19" i="47"/>
  <c r="F18" i="47"/>
  <c r="F17" i="47"/>
  <c r="F16" i="47"/>
  <c r="F15" i="47"/>
  <c r="F14" i="47"/>
  <c r="F13" i="47"/>
  <c r="F12" i="47"/>
  <c r="F11" i="47"/>
  <c r="F10" i="47"/>
  <c r="F9" i="47"/>
  <c r="F8" i="47"/>
  <c r="F7" i="47"/>
  <c r="F6" i="47"/>
  <c r="F5" i="47"/>
  <c r="F4" i="47"/>
  <c r="F3" i="47"/>
  <c r="D26" i="45"/>
  <c r="F26" i="45" s="1"/>
  <c r="G29" i="45" s="1"/>
  <c r="D27" i="36"/>
  <c r="F27" i="36" s="1"/>
  <c r="G30" i="36" s="1"/>
  <c r="G7" i="46"/>
  <c r="A8" i="46"/>
  <c r="B7" i="46"/>
  <c r="F19" i="46"/>
  <c r="G23" i="46" s="1"/>
  <c r="E32" i="46"/>
  <c r="F32" i="46" s="1"/>
  <c r="G35" i="46" s="1"/>
  <c r="G29" i="46"/>
  <c r="F12" i="44"/>
  <c r="E12" i="44"/>
  <c r="G7" i="45"/>
  <c r="A8" i="45"/>
  <c r="B7" i="45"/>
  <c r="F33" i="45"/>
  <c r="G7" i="44"/>
  <c r="B7" i="44"/>
  <c r="A8" i="44"/>
  <c r="F11" i="43"/>
  <c r="G7" i="43"/>
  <c r="B7" i="43"/>
  <c r="E33" i="44"/>
  <c r="F33" i="44" s="1"/>
  <c r="G36" i="44" s="1"/>
  <c r="G30" i="44"/>
  <c r="F11" i="44"/>
  <c r="G17" i="44" s="1"/>
  <c r="E34" i="43"/>
  <c r="F34" i="43" s="1"/>
  <c r="E33" i="43"/>
  <c r="F33" i="43" s="1"/>
  <c r="D27" i="43"/>
  <c r="F27" i="43" s="1"/>
  <c r="G30" i="43" s="1"/>
  <c r="F32" i="47" l="1"/>
  <c r="G33" i="47" s="1"/>
  <c r="E11" i="46"/>
  <c r="F11" i="46" s="1"/>
  <c r="G16" i="46" s="1"/>
  <c r="G37" i="46" s="1"/>
  <c r="F41" i="46" s="1"/>
  <c r="G36" i="45"/>
  <c r="E11" i="45" s="1"/>
  <c r="F11" i="45" s="1"/>
  <c r="G16" i="45" s="1"/>
  <c r="G38" i="45" s="1"/>
  <c r="G38" i="44"/>
  <c r="G37" i="43"/>
  <c r="E12" i="43" l="1"/>
  <c r="F12" i="43" s="1"/>
  <c r="G17" i="43" s="1"/>
  <c r="G39" i="43" s="1"/>
  <c r="F42" i="46"/>
  <c r="F40" i="46"/>
  <c r="F43" i="45"/>
  <c r="F42" i="45"/>
  <c r="F41" i="45"/>
  <c r="F43" i="44"/>
  <c r="F42" i="44"/>
  <c r="F41" i="44"/>
  <c r="F44" i="43" l="1"/>
  <c r="F43" i="43"/>
  <c r="F42" i="43"/>
  <c r="G43" i="46"/>
  <c r="G45" i="46" s="1"/>
  <c r="G44" i="45"/>
  <c r="G46" i="45" s="1"/>
  <c r="G44" i="44"/>
  <c r="G46" i="44" s="1"/>
  <c r="G45" i="43" l="1"/>
  <c r="G47" i="43" s="1"/>
  <c r="E34" i="36"/>
  <c r="F34" i="36" s="1"/>
  <c r="F33" i="36"/>
  <c r="F11" i="36"/>
  <c r="A8" i="36"/>
  <c r="G7" i="36"/>
  <c r="B7" i="36"/>
  <c r="C20" i="53"/>
  <c r="E39" i="26"/>
  <c r="F19" i="26"/>
  <c r="F22" i="26" s="1"/>
  <c r="G14" i="27"/>
  <c r="I14" i="27" s="1"/>
  <c r="C24" i="53" l="1"/>
  <c r="F24" i="53" s="1"/>
  <c r="G24" i="53" s="1"/>
  <c r="E20" i="53"/>
  <c r="E44" i="53" s="1"/>
  <c r="G37" i="36"/>
  <c r="E12" i="36" s="1"/>
  <c r="F12" i="36" s="1"/>
  <c r="H24" i="53" l="1"/>
  <c r="J24" i="53"/>
  <c r="K24" i="53" s="1"/>
  <c r="L24" i="53" s="1"/>
  <c r="M24" i="53"/>
  <c r="M20" i="53"/>
  <c r="G17" i="36"/>
  <c r="G39" i="36" s="1"/>
  <c r="I23" i="27"/>
  <c r="I22" i="27"/>
  <c r="G15" i="27"/>
  <c r="I15" i="27" s="1"/>
  <c r="G16" i="27"/>
  <c r="I16" i="27" s="1"/>
  <c r="G17" i="27"/>
  <c r="I17" i="27" s="1"/>
  <c r="F13" i="26"/>
  <c r="C36" i="53" l="1"/>
  <c r="C16" i="53"/>
  <c r="F40" i="53"/>
  <c r="G40" i="53" s="1"/>
  <c r="E45" i="53"/>
  <c r="E46" i="53" s="1"/>
  <c r="E47" i="53" s="1"/>
  <c r="F12" i="26"/>
  <c r="F17" i="26" s="1"/>
  <c r="F34" i="26" s="1"/>
  <c r="F42" i="36"/>
  <c r="F43" i="36"/>
  <c r="F44" i="36"/>
  <c r="I18" i="27"/>
  <c r="I26" i="27"/>
  <c r="F38" i="26" l="1"/>
  <c r="F36" i="26"/>
  <c r="F37" i="26"/>
  <c r="H40" i="53"/>
  <c r="M40" i="53" s="1"/>
  <c r="J40" i="53"/>
  <c r="K40" i="53" s="1"/>
  <c r="L40" i="53" s="1"/>
  <c r="H16" i="53" a="1"/>
  <c r="H16" i="53" s="1"/>
  <c r="M16" i="53" s="1"/>
  <c r="J16" i="53"/>
  <c r="K16" i="53" s="1"/>
  <c r="L16" i="53" s="1" a="1"/>
  <c r="L16" i="53" s="1"/>
  <c r="G24" i="49"/>
  <c r="I24" i="49" s="1"/>
  <c r="C12" i="53"/>
  <c r="C44" i="53" s="1"/>
  <c r="C45" i="53" s="1"/>
  <c r="E49" i="53"/>
  <c r="G45" i="36"/>
  <c r="G47" i="36" s="1"/>
  <c r="I27" i="27"/>
  <c r="I28" i="27" s="1"/>
  <c r="I29" i="27" s="1"/>
  <c r="F12" i="53"/>
  <c r="C46" i="53"/>
  <c r="E53" i="53"/>
  <c r="F39" i="26" l="1"/>
  <c r="F40" i="26" s="1"/>
  <c r="E48" i="53"/>
  <c r="E50" i="53" s="1"/>
  <c r="I48" i="53"/>
  <c r="I50" i="53" s="1"/>
  <c r="I54" i="53"/>
  <c r="I56" i="53" s="1"/>
  <c r="F44" i="53"/>
  <c r="G12" i="53"/>
  <c r="H12" i="53"/>
  <c r="H44" i="53" s="1"/>
  <c r="E55" i="53"/>
  <c r="E54" i="53"/>
  <c r="M12" i="53" l="1"/>
  <c r="G44" i="53"/>
  <c r="G45" i="53" s="1"/>
  <c r="G46" i="53" s="1"/>
  <c r="G47" i="53" s="1"/>
  <c r="H45" i="53"/>
  <c r="H46" i="53" s="1"/>
  <c r="H47" i="53" s="1"/>
  <c r="F45" i="53"/>
  <c r="F46" i="53" s="1"/>
  <c r="F47" i="53" s="1"/>
  <c r="E56" i="53"/>
  <c r="L44" i="53" l="1"/>
  <c r="K44" i="53"/>
  <c r="J44" i="53"/>
  <c r="F53" i="53"/>
  <c r="F48" i="53"/>
  <c r="F49" i="53"/>
  <c r="G49" i="53" s="1"/>
  <c r="H49" i="53" s="1"/>
  <c r="G53" i="53"/>
  <c r="G54" i="53" s="1"/>
  <c r="G48" i="53"/>
  <c r="H53" i="53"/>
  <c r="H54" i="53" s="1"/>
  <c r="H48" i="53"/>
  <c r="J45" i="53" l="1"/>
  <c r="J46" i="53" s="1"/>
  <c r="J47" i="53" s="1"/>
  <c r="K45" i="53"/>
  <c r="K46" i="53" s="1"/>
  <c r="K47" i="53" s="1"/>
  <c r="L45" i="53"/>
  <c r="L46" i="53" s="1"/>
  <c r="L47" i="53" s="1"/>
  <c r="M47" i="53"/>
  <c r="F50" i="53"/>
  <c r="G50" i="53" s="1"/>
  <c r="H50" i="53" s="1"/>
  <c r="F54" i="53"/>
  <c r="F55" i="53"/>
  <c r="G55" i="53" s="1"/>
  <c r="H55" i="53" s="1"/>
  <c r="L48" i="53" l="1"/>
  <c r="L53" i="53"/>
  <c r="K53" i="53"/>
  <c r="K48" i="53"/>
  <c r="J48" i="53"/>
  <c r="J50" i="53" s="1"/>
  <c r="J53" i="53"/>
  <c r="J49" i="53"/>
  <c r="K49" i="53" s="1"/>
  <c r="L49" i="53" s="1"/>
  <c r="M53" i="53"/>
  <c r="F56" i="53"/>
  <c r="G56" i="53" s="1"/>
  <c r="H56" i="53" s="1"/>
  <c r="J54" i="53" l="1"/>
  <c r="J56" i="53" s="1"/>
  <c r="J55" i="53"/>
  <c r="L54" i="53"/>
  <c r="K50" i="53"/>
  <c r="L50" i="53" s="1"/>
  <c r="K55" i="53"/>
  <c r="L55" i="53" s="1"/>
  <c r="K54" i="53"/>
  <c r="K56" i="53" l="1"/>
  <c r="L56" i="53" s="1"/>
  <c r="C8" i="53" l="1"/>
  <c r="G25" i="49"/>
  <c r="I25" i="49" l="1"/>
  <c r="G26" i="49"/>
  <c r="K46" i="49"/>
  <c r="I26" i="49" l="1"/>
  <c r="G27" i="49"/>
  <c r="I27" i="49" l="1"/>
  <c r="G28" i="49"/>
  <c r="G29" i="49" l="1"/>
  <c r="I28" i="49"/>
  <c r="G30" i="49" l="1"/>
  <c r="I29" i="49"/>
  <c r="I30" i="49" l="1"/>
  <c r="G31" i="49"/>
  <c r="G32" i="49" l="1"/>
  <c r="I32" i="49" s="1"/>
  <c r="I31" i="49"/>
  <c r="G33" i="49"/>
  <c r="I33" i="49" l="1"/>
  <c r="I34" i="49" s="1"/>
  <c r="I36" i="49" s="1"/>
  <c r="I38" i="49"/>
  <c r="I37" i="49"/>
  <c r="I40" i="4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Camilo Andres Gacharna Bermeo</author>
  </authors>
  <commentList>
    <comment ref="C16" authorId="0" shapeId="0" xr:uid="{00000000-0006-0000-1000-000001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D16" authorId="0" shapeId="0" xr:uid="{00000000-0006-0000-1000-000002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F16" authorId="0" shapeId="0" xr:uid="{00000000-0006-0000-1000-000003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G16" authorId="0" shapeId="0" xr:uid="{00000000-0006-0000-1000-000004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C18" authorId="0" shapeId="0" xr:uid="{00000000-0006-0000-1000-000005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D18" authorId="0" shapeId="0" xr:uid="{00000000-0006-0000-1000-000006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F18" authorId="0" shapeId="0" xr:uid="{00000000-0006-0000-1000-000007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G18" authorId="0" shapeId="0" xr:uid="{00000000-0006-0000-1000-000008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<sst xmlns="http://schemas.openxmlformats.org/spreadsheetml/2006/main" count="1028" uniqueCount="451">
  <si>
    <t>DEPARTAMENTO DE LA GUAJIRA</t>
  </si>
  <si>
    <t>SECRETARIA DE PLANEACIÓN MUNICIPAL</t>
  </si>
  <si>
    <t xml:space="preserve">PRESUPUESTO OFICIAL </t>
  </si>
  <si>
    <t>ÍTEM</t>
  </si>
  <si>
    <t>DESCRIPCIÓN</t>
  </si>
  <si>
    <t>UND</t>
  </si>
  <si>
    <t>CANT.</t>
  </si>
  <si>
    <t>VR. UNIT</t>
  </si>
  <si>
    <t>VR.TOTAL</t>
  </si>
  <si>
    <t>1.1</t>
  </si>
  <si>
    <t>M2</t>
  </si>
  <si>
    <t>1.2</t>
  </si>
  <si>
    <t>1.3</t>
  </si>
  <si>
    <t>1.4</t>
  </si>
  <si>
    <t>2.4</t>
  </si>
  <si>
    <t>2.6</t>
  </si>
  <si>
    <t>Porcentaje</t>
  </si>
  <si>
    <t>Valor Total</t>
  </si>
  <si>
    <t>ADMINISTRACIÓN</t>
  </si>
  <si>
    <t xml:space="preserve">IMPREVISTOS </t>
  </si>
  <si>
    <t>UTILIDAD</t>
  </si>
  <si>
    <t xml:space="preserve">TOTAL COSTOS DIRECTOS </t>
  </si>
  <si>
    <t>TOTAL AIU</t>
  </si>
  <si>
    <t xml:space="preserve">VALOR TOTAL OBRAS </t>
  </si>
  <si>
    <t xml:space="preserve">JHONATAN ARLEY ROMERO POSSO </t>
  </si>
  <si>
    <t>Arquitecto.</t>
  </si>
  <si>
    <t>VALOR TOTAL</t>
  </si>
  <si>
    <t>UNIDAD</t>
  </si>
  <si>
    <t>PRESUPUESTO INTERVENTORIA</t>
  </si>
  <si>
    <t>No.</t>
  </si>
  <si>
    <t>Concepto</t>
  </si>
  <si>
    <t>A</t>
  </si>
  <si>
    <t>B</t>
  </si>
  <si>
    <t>C</t>
  </si>
  <si>
    <t>D</t>
  </si>
  <si>
    <t>E</t>
  </si>
  <si>
    <t>F</t>
  </si>
  <si>
    <t>K</t>
  </si>
  <si>
    <t>PERSONAL TECNICO</t>
  </si>
  <si>
    <t>SUELDO MES BASICO</t>
  </si>
  <si>
    <t>CANTIDAD</t>
  </si>
  <si>
    <t>% DEDICACIÓN</t>
  </si>
  <si>
    <t>F.M</t>
  </si>
  <si>
    <t>NO. MESES</t>
  </si>
  <si>
    <t>TOTAL PARCIAL (E*F)</t>
  </si>
  <si>
    <t>Ingeniiero/Arquitecto Residente de Interventoria</t>
  </si>
  <si>
    <t>PERSONAL APOYO</t>
  </si>
  <si>
    <t>Contador</t>
  </si>
  <si>
    <t>VALOR MES (A*B*C*D)</t>
  </si>
  <si>
    <t>SUBTOTAL COSTOS PERSONAL</t>
  </si>
  <si>
    <t>OTROS COSTOS DIRECTOS</t>
  </si>
  <si>
    <t>VALOR UNITARIO</t>
  </si>
  <si>
    <t xml:space="preserve">Mes </t>
  </si>
  <si>
    <t>Alquiler computadores</t>
  </si>
  <si>
    <t>SUBTOTAL OTROS COSTOS DIRECTOS</t>
  </si>
  <si>
    <t>COSTO TOTAL</t>
  </si>
  <si>
    <t>IVA (19%)</t>
  </si>
  <si>
    <t>VALOR TOTAL OFERTA</t>
  </si>
  <si>
    <t>Ensayos de Laboratorio 1</t>
  </si>
  <si>
    <t>Servicios Públicos</t>
  </si>
  <si>
    <t>IMPREVISTOS</t>
  </si>
  <si>
    <t>REPUBLICA DE COLOMBIA</t>
  </si>
  <si>
    <t>ANÁLISIS DE PRECIOS UNITARIOS</t>
  </si>
  <si>
    <t>I. EQUIPO</t>
  </si>
  <si>
    <t>Descripción</t>
  </si>
  <si>
    <t>Unidad</t>
  </si>
  <si>
    <t>Cantidad</t>
  </si>
  <si>
    <t>Valor-Unit.</t>
  </si>
  <si>
    <t>Valor-Total</t>
  </si>
  <si>
    <t>Hr</t>
  </si>
  <si>
    <t>HERRAMIENTAS MENORES</t>
  </si>
  <si>
    <t>% S/M.0</t>
  </si>
  <si>
    <t>Sub-Total</t>
  </si>
  <si>
    <t>II. MATERIALES EN OBRA</t>
  </si>
  <si>
    <t>Precio-Unit.</t>
  </si>
  <si>
    <t>III. TRANSPORTES</t>
  </si>
  <si>
    <t>Material</t>
  </si>
  <si>
    <t>Vol. Peso ó Cant.</t>
  </si>
  <si>
    <t>Distancia</t>
  </si>
  <si>
    <t>M3-Km</t>
  </si>
  <si>
    <t>Tarifa</t>
  </si>
  <si>
    <t>IV. MANO DE OBRA</t>
  </si>
  <si>
    <t>Trabajador</t>
  </si>
  <si>
    <t>V. Unitario.</t>
  </si>
  <si>
    <t>Rendimiento/dia</t>
  </si>
  <si>
    <t>HH</t>
  </si>
  <si>
    <t>Total Costo Directo</t>
  </si>
  <si>
    <t>V. COSTOS INDIRECTOS</t>
  </si>
  <si>
    <t>ADMINISTRACION</t>
  </si>
  <si>
    <t>Precio unitario total aproximado al peso</t>
  </si>
  <si>
    <t xml:space="preserve">UNIDAD  : </t>
  </si>
  <si>
    <t>OBRA:</t>
  </si>
  <si>
    <t>ESPECIFICACIÓN:</t>
  </si>
  <si>
    <t xml:space="preserve">ITEM: </t>
  </si>
  <si>
    <t xml:space="preserve">MUNICIPIO DE DISTRACCION </t>
  </si>
  <si>
    <t>LUIS GUSTAVO DAZA MURILLO</t>
  </si>
  <si>
    <t>SECRETARIO DE PLANEACION MUNICIPAL</t>
  </si>
  <si>
    <t>Director de Interventoria</t>
  </si>
  <si>
    <t>CONSTRUCCIÓN CANCHA MULTIFUNCIONAL EN EL CORREGIMIENTO LOS HORNITOS DEL MUNICIPIO DE DISTRACCION, DEPARTAMENTO DE LA GUAJIRA.</t>
  </si>
  <si>
    <t>Limpieza manual de sumideros, incluye monte y desmonte de rejilla en hierro pesada y retiro de material contaminado</t>
  </si>
  <si>
    <t>Limpieza manual de Canal Abierto Natural, incluye retiro de material contaminado</t>
  </si>
  <si>
    <t>Limpieza manual de pozos de inspeccion, incluye retiro de material contaminado</t>
  </si>
  <si>
    <t>Und</t>
  </si>
  <si>
    <t>m2</t>
  </si>
  <si>
    <t xml:space="preserve">Dia </t>
  </si>
  <si>
    <t>Remocion de sedimentos de la red de alcantarillado pluvial mediante empleo de metodos mecanicos</t>
  </si>
  <si>
    <t xml:space="preserve">Señalizacion preventiva para manejo de trafico </t>
  </si>
  <si>
    <t>ml</t>
  </si>
  <si>
    <t xml:space="preserve">MANTENIMIENTO PREVENTIVO Y CORRECTIVO DEL SISTEMA DE ALCANTARILLADO PLUVIAL Y CANAL PLUVIAL A CIELO ABIERTO (EL CEQUION) DEL MUNICIPIO DE FONSECA, DEPARTAMENTO DE LA GUAJIRA  </t>
  </si>
  <si>
    <t>MUNICIPIO DE FONSECA</t>
  </si>
  <si>
    <t>HIDROLAVADORA</t>
  </si>
  <si>
    <t>OFICIAL</t>
  </si>
  <si>
    <t>AYUDANTE</t>
  </si>
  <si>
    <t xml:space="preserve">OFICIAL </t>
  </si>
  <si>
    <t>DISPOSICION FINAL</t>
  </si>
  <si>
    <t>Compresor (barrido y soplado)</t>
  </si>
  <si>
    <t xml:space="preserve">Alquiler equipo Vactor	</t>
  </si>
  <si>
    <t>Dia</t>
  </si>
  <si>
    <t>dia</t>
  </si>
  <si>
    <t xml:space="preserve">Ubicación </t>
  </si>
  <si>
    <t xml:space="preserve">Concepto </t>
  </si>
  <si>
    <t xml:space="preserve">Referencia </t>
  </si>
  <si>
    <t xml:space="preserve">Largo </t>
  </si>
  <si>
    <t>Ancho</t>
  </si>
  <si>
    <t xml:space="preserve">Estado </t>
  </si>
  <si>
    <t xml:space="preserve">Diagonal 12 con 21 </t>
  </si>
  <si>
    <t xml:space="preserve">Frente al negocio de alarmas </t>
  </si>
  <si>
    <t>Sumidero Longitudinal  3  Margen derecha</t>
  </si>
  <si>
    <t>Sumidero Longitudinal  4  Margen derecha</t>
  </si>
  <si>
    <t xml:space="preserve">Carrera 21 con diagonal 12  </t>
  </si>
  <si>
    <t>Sumidero transversal   Margen derecha</t>
  </si>
  <si>
    <t xml:space="preserve">frente a la tienda la 12 </t>
  </si>
  <si>
    <t>Sumidero longitudinal   Margen derecha</t>
  </si>
  <si>
    <t xml:space="preserve">frente a metalvidrio </t>
  </si>
  <si>
    <t>Sumidero longitudinal   Margen izquierda</t>
  </si>
  <si>
    <t xml:space="preserve">diagonal a la renata parodi </t>
  </si>
  <si>
    <t xml:space="preserve">carrera 20 glorieta monumento de fonseca </t>
  </si>
  <si>
    <t xml:space="preserve">frente a drogas la rebaja </t>
  </si>
  <si>
    <t xml:space="preserve">carrera 20 con calle 13 glorieta </t>
  </si>
  <si>
    <t xml:space="preserve">frente a supergiros </t>
  </si>
  <si>
    <t xml:space="preserve">carrera 20 con calle 13 glorieta carril estacion </t>
  </si>
  <si>
    <t xml:space="preserve">carril estacion de riohacha </t>
  </si>
  <si>
    <t xml:space="preserve">frente a si lo hay </t>
  </si>
  <si>
    <t xml:space="preserve">carrera 19 con calle 13 </t>
  </si>
  <si>
    <t>frente a ave maria</t>
  </si>
  <si>
    <t xml:space="preserve">frente a carco </t>
  </si>
  <si>
    <t xml:space="preserve">carrera 18 con calle 13 </t>
  </si>
  <si>
    <t>frente a oro express</t>
  </si>
  <si>
    <t>frente a papeleria el profe</t>
  </si>
  <si>
    <t xml:space="preserve">carrera 17 con calle 13 </t>
  </si>
  <si>
    <t xml:space="preserve">frente a florida sport </t>
  </si>
  <si>
    <t xml:space="preserve">frente a la uvita </t>
  </si>
  <si>
    <t>carrera 16 con calle 13</t>
  </si>
  <si>
    <t xml:space="preserve">frente a panaderia dulcelandia </t>
  </si>
  <si>
    <t xml:space="preserve">frente al esquinazo </t>
  </si>
  <si>
    <t xml:space="preserve">TOTAL SUMIDEROS </t>
  </si>
  <si>
    <t xml:space="preserve">Cantidad de pozos </t>
  </si>
  <si>
    <t xml:space="preserve">Diametro </t>
  </si>
  <si>
    <t xml:space="preserve">calle 13 entre carrera 21 y carrera 20 </t>
  </si>
  <si>
    <t xml:space="preserve">calle 13 entre carrera 20 y carrera 19 </t>
  </si>
  <si>
    <t>calle 13 entre carrera 19 y carrera 18</t>
  </si>
  <si>
    <t>calle 13 entre carrera 18 y carrera 17</t>
  </si>
  <si>
    <t>calle 13 entre carrera 17 y carrera 16</t>
  </si>
  <si>
    <t>calle 13 entre carrera 16 y carrera 15</t>
  </si>
  <si>
    <t xml:space="preserve">tramo desde el cequion hacia la desembocadura </t>
  </si>
  <si>
    <t xml:space="preserve">TOTAL POZOS </t>
  </si>
  <si>
    <t>Elementos de señalización (conos, vallas, cinta,barricadas )</t>
  </si>
  <si>
    <t>DESCRIPCION</t>
  </si>
  <si>
    <t xml:space="preserve">CANTIDAD </t>
  </si>
  <si>
    <t>% DEDICACION</t>
  </si>
  <si>
    <t>TIEMPO (MESES)</t>
  </si>
  <si>
    <t>ASIGNACION BASICA</t>
  </si>
  <si>
    <t xml:space="preserve">FACTOR Prestacional </t>
  </si>
  <si>
    <t>VALOR</t>
  </si>
  <si>
    <t xml:space="preserve">PERSONAL </t>
  </si>
  <si>
    <t>PERSONAL DIRECTIVO</t>
  </si>
  <si>
    <t>1.1.2</t>
  </si>
  <si>
    <t>Residente De Obra</t>
  </si>
  <si>
    <t>1.2.1</t>
  </si>
  <si>
    <t>Profesional Siso</t>
  </si>
  <si>
    <t>PERSONAL DE STAFF</t>
  </si>
  <si>
    <t>1.3.1</t>
  </si>
  <si>
    <t>Especialistas En Estructura</t>
  </si>
  <si>
    <t>1.3.2</t>
  </si>
  <si>
    <t>Especialista En Geotecnio O Suelos</t>
  </si>
  <si>
    <t>1.3.3</t>
  </si>
  <si>
    <t>Especialistas Ambiental</t>
  </si>
  <si>
    <t>Subtotal Personal Técnico Administrativo</t>
  </si>
  <si>
    <t xml:space="preserve">COSTOS INDIRECTOS </t>
  </si>
  <si>
    <t>2.1.1</t>
  </si>
  <si>
    <t xml:space="preserve">Seguridad Indistrial </t>
  </si>
  <si>
    <t xml:space="preserve">Elementos de Seguridad Industrial </t>
  </si>
  <si>
    <t>2.3.1</t>
  </si>
  <si>
    <t>2.4.1</t>
  </si>
  <si>
    <t xml:space="preserve">COSTO OFICINA CENTRAL </t>
  </si>
  <si>
    <t>2.5.1</t>
  </si>
  <si>
    <t xml:space="preserve">Costo de Oficina Central </t>
  </si>
  <si>
    <t>VARIOS</t>
  </si>
  <si>
    <t>Papeleria y Copia, etc</t>
  </si>
  <si>
    <t xml:space="preserve">IMPUESTOS </t>
  </si>
  <si>
    <t>Reteica</t>
  </si>
  <si>
    <t xml:space="preserve">Contribucion especial Pro Desarrollo Fronterizo </t>
  </si>
  <si>
    <t xml:space="preserve">Contribucion especial Pro Deporte y recreacion </t>
  </si>
  <si>
    <t xml:space="preserve">Contribucion especial Pro Cultura </t>
  </si>
  <si>
    <t>Contribucion especial Pro Bienestar de Adulto Mayor</t>
  </si>
  <si>
    <t xml:space="preserve">Contribucion especial Pro Departamento </t>
  </si>
  <si>
    <t xml:space="preserve">Contribucion especial Pro justicia familiar </t>
  </si>
  <si>
    <t xml:space="preserve">Contribucion especial Universidades Publica </t>
  </si>
  <si>
    <t>TOTAL GASTOS ADMINISTRATIVOS</t>
  </si>
  <si>
    <t>TOTAL A. I. U.</t>
  </si>
  <si>
    <t xml:space="preserve">RETENCION EN LA FUENTE </t>
  </si>
  <si>
    <t xml:space="preserve">ESTAMPILLA PRO UNIVERSITARIO </t>
  </si>
  <si>
    <t xml:space="preserve">ESTAMPILLA PRO ADULTO MAYOR </t>
  </si>
  <si>
    <t>ESTAMPILLA PRO HOSPITAL</t>
  </si>
  <si>
    <t>ESTAMPILLA PRO DESARROLLO</t>
  </si>
  <si>
    <t>ESTAMPILLA PROCULTURA</t>
  </si>
  <si>
    <t>RETE ICA</t>
  </si>
  <si>
    <t>LEY 418DE 1997</t>
  </si>
  <si>
    <t xml:space="preserve">FORMULARIO </t>
  </si>
  <si>
    <t>CALCULO DEL FACTOR PRESTACIONAL</t>
  </si>
  <si>
    <t>VALOR REAL DEL SALARIO 2024 - AFECTACIÓN PRESTACIONAL ANUAL</t>
  </si>
  <si>
    <t>Salario minimo vigente</t>
  </si>
  <si>
    <t>Subsidio de transporte</t>
  </si>
  <si>
    <t>SALARIO &lt;= 2 SMMLV</t>
  </si>
  <si>
    <t>SALARIO &gt; 2 SMMLV</t>
  </si>
  <si>
    <t>SALARIO</t>
  </si>
  <si>
    <t>PERSONAL TÉCNICO, 
OPERATIVO riesgo clase V</t>
  </si>
  <si>
    <t>PERSONAL 
OFICINA riesgo
clase II</t>
  </si>
  <si>
    <t xml:space="preserve">Salario </t>
  </si>
  <si>
    <t>PRESTACIONES SOCIALES</t>
  </si>
  <si>
    <t>Cesantias anuales</t>
  </si>
  <si>
    <t>Interes sobre cesantia</t>
  </si>
  <si>
    <t>Prima - 30 días</t>
  </si>
  <si>
    <t>Vacaciones - 15 días</t>
  </si>
  <si>
    <t>SUBTOTAL PRESTACIONES SOCIALES</t>
  </si>
  <si>
    <t>SEGURIDAD SOCIAL</t>
  </si>
  <si>
    <t>Pensiones</t>
  </si>
  <si>
    <t>Salud (Afectado por la reforma tributaria)</t>
  </si>
  <si>
    <t xml:space="preserve">Riesgos Profesionales (ARL) Personal De Obra </t>
  </si>
  <si>
    <t>Riesgos Profesionales (ARL) Personal Oficina</t>
  </si>
  <si>
    <t>Certificado trabajo seguro en alturas</t>
  </si>
  <si>
    <t>SUBTOTAL SEGURIDAD SOCIAL</t>
  </si>
  <si>
    <t>APORTES PARAFISCALES</t>
  </si>
  <si>
    <t>SENA (Afectado por la reforma tributaria) - asumido por el CREE</t>
  </si>
  <si>
    <t>ICBF (Afectado por la reforma tributaria) - asumido por el CREE</t>
  </si>
  <si>
    <t>Caja de compensación familiar</t>
  </si>
  <si>
    <t>FIC (Fondo Nacional de Formación Profesional de la Industria de la Construcción)</t>
  </si>
  <si>
    <t xml:space="preserve">Subsidio de Transporte </t>
  </si>
  <si>
    <t>Otros (Incapacidad no cubiertas EPS, Auxilios Varios)</t>
  </si>
  <si>
    <t>SUBTOTAL PARAFISCALES</t>
  </si>
  <si>
    <t>DOTACIÓN</t>
  </si>
  <si>
    <t>Dotación</t>
  </si>
  <si>
    <t>SUBTOTAL DOTACIÓN</t>
  </si>
  <si>
    <t>VALOR REAL DEL SALARIO</t>
  </si>
  <si>
    <t>No. en salarios mínimos</t>
  </si>
  <si>
    <t>1 AYUDANTE A</t>
  </si>
  <si>
    <t>SMMLV</t>
  </si>
  <si>
    <t>Factor sobre el SMMLV de la región</t>
  </si>
  <si>
    <t>(SMMLV FINAL+1 AT)</t>
  </si>
  <si>
    <t>día</t>
  </si>
  <si>
    <t>1 OFICIAL A</t>
  </si>
  <si>
    <t xml:space="preserve">Personal </t>
  </si>
  <si>
    <t xml:space="preserve">V. Jornal </t>
  </si>
  <si>
    <t xml:space="preserve">Prestaciones </t>
  </si>
  <si>
    <t>Ayudante Albañilería</t>
  </si>
  <si>
    <t>Oficial Albañilería</t>
  </si>
  <si>
    <t xml:space="preserve">Ayudante Pavimento </t>
  </si>
  <si>
    <t xml:space="preserve">Oficial Pavimento </t>
  </si>
  <si>
    <t xml:space="preserve">Ayudante Soldadura </t>
  </si>
  <si>
    <t xml:space="preserve">Soldador </t>
  </si>
  <si>
    <t xml:space="preserve">Ayudante Pintura </t>
  </si>
  <si>
    <t xml:space="preserve">Oficial Pintura </t>
  </si>
  <si>
    <t xml:space="preserve">ANALISIS FACTOR MULTIPLICADOR </t>
  </si>
  <si>
    <t>ANALISIS FACTOR MULTIPLICADOR MAYORES DE 2SMMLV</t>
  </si>
  <si>
    <t xml:space="preserve">         </t>
  </si>
  <si>
    <t>ANALISIS DEL FACTOR MULTIPLICADOR - COSTOS DIRECTOS</t>
  </si>
  <si>
    <t xml:space="preserve">DESCRIPCION     </t>
  </si>
  <si>
    <t>BASE</t>
  </si>
  <si>
    <t>FACTOR (%)</t>
  </si>
  <si>
    <t>1. SALARIO</t>
  </si>
  <si>
    <t>Salario</t>
  </si>
  <si>
    <t>SUB-TOTAL SALARIO</t>
  </si>
  <si>
    <t>2. CALCULOS PRESTACIONALES</t>
  </si>
  <si>
    <t>PRESTACIONES</t>
  </si>
  <si>
    <t>Cesantías por Ley</t>
  </si>
  <si>
    <t>Intereses sobre cesantías</t>
  </si>
  <si>
    <t xml:space="preserve">Vacaciones </t>
  </si>
  <si>
    <t>Primas Anuales</t>
  </si>
  <si>
    <t xml:space="preserve">C </t>
  </si>
  <si>
    <t>Subsidio familiar</t>
  </si>
  <si>
    <t>APORTES SENA</t>
  </si>
  <si>
    <t>Aporte Ordinario</t>
  </si>
  <si>
    <t>OTROS APORTES</t>
  </si>
  <si>
    <t>Caja de compensación</t>
  </si>
  <si>
    <t>ICBF</t>
  </si>
  <si>
    <t>Pensión</t>
  </si>
  <si>
    <t>Salud</t>
  </si>
  <si>
    <t>Aseguradora de Riesgos Laborales</t>
  </si>
  <si>
    <t>GASTOS GENERALES</t>
  </si>
  <si>
    <t>Cafetería General</t>
  </si>
  <si>
    <t>Seguro Colectivo</t>
  </si>
  <si>
    <t>Auxilio de transporte</t>
  </si>
  <si>
    <t>Fondo industria de la construcción</t>
  </si>
  <si>
    <t>Incapacidad no cubierta EPS y Medicina Prepagada</t>
  </si>
  <si>
    <t>Seguros Oficina consultor</t>
  </si>
  <si>
    <t>Gastos Bancarios</t>
  </si>
  <si>
    <t>SUB-TOTAL C. PRESTACIONALES</t>
  </si>
  <si>
    <t>SUB-TOTAL (1 + 2)</t>
  </si>
  <si>
    <t>3. COSTOS INDIRECTOS</t>
  </si>
  <si>
    <t>Alquiler Mobiliario Basico</t>
  </si>
  <si>
    <t>Personal Administrativo y Profesional no facturado</t>
  </si>
  <si>
    <t>Equipos y Mantenimiento de Oficina</t>
  </si>
  <si>
    <t>Depreciación de muebles y equipos</t>
  </si>
  <si>
    <t>Capacitacion Personal (Cursos, Congresos, Seminarios)</t>
  </si>
  <si>
    <t>Vigilancia y aseo</t>
  </si>
  <si>
    <t>Equipo Vigilancia</t>
  </si>
  <si>
    <t>Comunicaciones ( telefonia movil e internet)</t>
  </si>
  <si>
    <t>Veeduría comunitaria</t>
  </si>
  <si>
    <t>Preparaciones de propuestas</t>
  </si>
  <si>
    <t>SUB-TOTAL (3 )</t>
  </si>
  <si>
    <t>4. HONORARIOS</t>
  </si>
  <si>
    <t>Honorarios</t>
  </si>
  <si>
    <t>SUB-TOTAL (4)</t>
  </si>
  <si>
    <t>FACTOR MULTIPLICADOR</t>
  </si>
  <si>
    <t xml:space="preserve">SALARIO MENSUAL </t>
  </si>
  <si>
    <t>SUBSIDIO TRANSPORTE</t>
  </si>
  <si>
    <t>TOTAL SALARIO MENSUAL (A+B)</t>
  </si>
  <si>
    <t>SALARIO ANUAL</t>
  </si>
  <si>
    <t>SALARIO ANUAL MAS SUB. TRANS.</t>
  </si>
  <si>
    <t xml:space="preserve">COSTO TOTAL NOMINA SIN FACTOR MULTIPLICADOR </t>
  </si>
  <si>
    <t>PROGRAMACIÓN Y FLUJO DE INVERSION SEMANAL</t>
  </si>
  <si>
    <t>ITEM</t>
  </si>
  <si>
    <t>DURACION/ SEMANAS</t>
  </si>
  <si>
    <t>MES 1</t>
  </si>
  <si>
    <t>semana 1</t>
  </si>
  <si>
    <t>semana 2</t>
  </si>
  <si>
    <t>semana 3</t>
  </si>
  <si>
    <t>semana 4</t>
  </si>
  <si>
    <t>TOTAL ACUMULADO</t>
  </si>
  <si>
    <t>PROGRAMADO</t>
  </si>
  <si>
    <t xml:space="preserve">Valor Semana </t>
  </si>
  <si>
    <t xml:space="preserve">% Semana </t>
  </si>
  <si>
    <t xml:space="preserve">Valor Acumulado Semana </t>
  </si>
  <si>
    <t xml:space="preserve">% Acumulado Semana </t>
  </si>
  <si>
    <t>INVERSION MENSUAL PROGRAMADA</t>
  </si>
  <si>
    <t>EJECUTADO</t>
  </si>
  <si>
    <t>SEMANA 1</t>
  </si>
  <si>
    <t>SEMANA 2</t>
  </si>
  <si>
    <t>SEMANA 3</t>
  </si>
  <si>
    <t>SEMANA 4</t>
  </si>
  <si>
    <t xml:space="preserve">ANCHO CANAL </t>
  </si>
  <si>
    <t xml:space="preserve">TOTAL M2 </t>
  </si>
  <si>
    <t xml:space="preserve">DISTANCIA (ML) </t>
  </si>
  <si>
    <t>RECORRIDO CANAL EL CEQUION  CARRERA 15 ENTRE CALLE 13 Y 11</t>
  </si>
  <si>
    <t xml:space="preserve">RECORRIDO CANAL CEQUION ENTRE EL REPOSO Y FINCAS ALEDAÑAS </t>
  </si>
  <si>
    <t>TOTAL M2</t>
  </si>
  <si>
    <t xml:space="preserve">MEMORIAS DE CANTIDADES LIMPIEZA DE CANAL EL CEQUION </t>
  </si>
  <si>
    <t>MEMORIAS DE CANTIDADES LIMPIEZA DE POZOS (1.2)</t>
  </si>
  <si>
    <t xml:space="preserve">MEMORIAS DE CANTIDADES LIMPIEZA DE SUMIDEROS (1.1.) </t>
  </si>
  <si>
    <t>TOTAL ML</t>
  </si>
  <si>
    <t xml:space="preserve">ML DE SUMIDEROS </t>
  </si>
  <si>
    <t xml:space="preserve">TOTAL SENALIZACION SUMIDEROS DURANTE SU LIMPIEZA </t>
  </si>
  <si>
    <t xml:space="preserve">DESGLOCE AIU </t>
  </si>
  <si>
    <t>2.1</t>
  </si>
  <si>
    <t>2.3</t>
  </si>
  <si>
    <t>2.5</t>
  </si>
  <si>
    <t>2.5.2</t>
  </si>
  <si>
    <t>2.5.3</t>
  </si>
  <si>
    <t>2.5.4</t>
  </si>
  <si>
    <t>2.5.5</t>
  </si>
  <si>
    <t>2.5.6</t>
  </si>
  <si>
    <t>2.5.7</t>
  </si>
  <si>
    <t>2.5.8</t>
  </si>
  <si>
    <t>2.5.9</t>
  </si>
  <si>
    <t>2.5.10</t>
  </si>
  <si>
    <t>HERNANDO QUINTERO MANOTAS</t>
  </si>
  <si>
    <t xml:space="preserve">COSTOS DIRECTOS </t>
  </si>
  <si>
    <t xml:space="preserve">COSTOS TOTALES </t>
  </si>
  <si>
    <t>Contribucion especial para seguridad 5%</t>
  </si>
  <si>
    <t xml:space="preserve">SUBTOTAL ALCANTARILLADO PLUVIAL </t>
  </si>
  <si>
    <t>3.1</t>
  </si>
  <si>
    <t>3.2</t>
  </si>
  <si>
    <t xml:space="preserve">Limpieza General y roceria manual en el perimetro del canal </t>
  </si>
  <si>
    <t>Socialización y Sensibilización ambiental en el AID del proyecto</t>
  </si>
  <si>
    <t>Remoción de lodos y sedimentos del canal el zaino incluye retiro de material hasta sitio de disposición autorizado por la Secretaria de Planeación</t>
  </si>
  <si>
    <t xml:space="preserve">SUBTOTAL CANAL DEL ZAINO  </t>
  </si>
  <si>
    <t>EJECUCIÓN DE OBRAS Y ACTIVIDADES DE MANTENIMIENTO INTEGRAL DEL SISTEMA DE DRENAJE PLUVIAL DEL MUNICIPIO DE FONSECA, DEPARTAMENTO DE LA GUAJIRA, MEDIANTE LA LIMPIEZA, DESCOLMATACIÓN, REMOCIÓN DE SEDIMENTOS Y RESIDUOS, INTERVENCIÓN DE ESTRUCTURAS EXISTENTES Y ACCIONES CORRECTIVAS EN EL ALCANTARILLADO PLUVIAL, CANAL A CIELO ABIERTO (EL CEQUIÓN) Y CANAL DEL ZAINO, CON EL PROPÓSITO DE OPTIMIZAR SU FUNCIONAMIENTO Y MITIGAR RIESGOS DE INUNDACIÓN.</t>
  </si>
  <si>
    <t xml:space="preserve">SUBTOTAL CANAL EL CEQUION  </t>
  </si>
  <si>
    <t xml:space="preserve">1. ALCANTARILLADO PLUVIAL PRINCIPAL </t>
  </si>
  <si>
    <t xml:space="preserve">2. CANAL A CIELO ABIERTO EL CEQUION </t>
  </si>
  <si>
    <t xml:space="preserve">3. CANAL DEL ZAINO </t>
  </si>
  <si>
    <t>ITEMS</t>
  </si>
  <si>
    <t>UN</t>
  </si>
  <si>
    <t>TARIFA/MES</t>
  </si>
  <si>
    <t xml:space="preserve">CANT </t>
  </si>
  <si>
    <t>VIDEOBEAM Y OTROS</t>
  </si>
  <si>
    <t>GL</t>
  </si>
  <si>
    <t>SUBTOTAL</t>
  </si>
  <si>
    <t>II. MATERIALES</t>
  </si>
  <si>
    <t>PRECIO UNIT</t>
  </si>
  <si>
    <t>CANT</t>
  </si>
  <si>
    <t>VR. UNITARIO</t>
  </si>
  <si>
    <t>PAPELERIA</t>
  </si>
  <si>
    <t>II. TRANSPORTE</t>
  </si>
  <si>
    <t>JORNADA/DIA</t>
  </si>
  <si>
    <t>TOTAL/JORNADA DIA</t>
  </si>
  <si>
    <t>REND/DIA</t>
  </si>
  <si>
    <t>INGENIERO AMBIENTAL</t>
  </si>
  <si>
    <t>TRABAJADORA SOCIAL</t>
  </si>
  <si>
    <t>TOTAL COSTO DIRECTO</t>
  </si>
  <si>
    <t xml:space="preserve">MARGEN IZQUIERDA =2
</t>
  </si>
  <si>
    <t xml:space="preserve">MARGEN IZQUIERDA =1
</t>
  </si>
  <si>
    <t xml:space="preserve">MARGEN IZQUIERDA =3
</t>
  </si>
  <si>
    <t>129</t>
  </si>
  <si>
    <t xml:space="preserve">MEMORIAS DE CANTIDADES LIMPIEZA DE CANAL EL ZAINO </t>
  </si>
  <si>
    <t xml:space="preserve">RECORRIDO CANAL EL ZAINO </t>
  </si>
  <si>
    <t>3,1 Remoción de lodos y sedimentos del canal el zaino incluye retiro de material hasta sitio de disposición autorizado por la Secretaria de Planeación</t>
  </si>
  <si>
    <t xml:space="preserve">3,2 Limpieza General y roceria manual en el perimetro del canal </t>
  </si>
  <si>
    <t xml:space="preserve">RECORRIDO CANAL EL ZAINO LADO DERECHO </t>
  </si>
  <si>
    <t xml:space="preserve">RECORRIDO CANAL EL ZAINO LADO IZQUIERDO </t>
  </si>
  <si>
    <t>ANCHO LIMPIEZA</t>
  </si>
  <si>
    <t xml:space="preserve">TOTAL SENALIZACION CANAL EL CEQUION DURANTE SU LIMPIEZA </t>
  </si>
  <si>
    <t xml:space="preserve">TOTAL SENALIZACION CANAL DEL ZAINO  DURANTE SU LIMPIEZA </t>
  </si>
  <si>
    <t>MEMORIAS DE CANTIDADES SEÑALIZACION (4,1)</t>
  </si>
  <si>
    <t>MEMORIAS DE CANTIDADES Socialización y Sensibilización ambiental en el AID del proyecto (4,2)</t>
  </si>
  <si>
    <t xml:space="preserve">SOCIALIZACION DEL PROYECTO CHARLA INICIAL </t>
  </si>
  <si>
    <t>TOTAL</t>
  </si>
  <si>
    <t xml:space="preserve">CAMPAÑAS DE SENSIBILIZACION AMBIENTAL </t>
  </si>
  <si>
    <t>TOTAL (UND)</t>
  </si>
  <si>
    <t>MES 2</t>
  </si>
  <si>
    <t>semana 5</t>
  </si>
  <si>
    <t>semana 6</t>
  </si>
  <si>
    <t>semana 7</t>
  </si>
  <si>
    <t>semana 8</t>
  </si>
  <si>
    <t>SEMANA 5</t>
  </si>
  <si>
    <t>SEMANA 6</t>
  </si>
  <si>
    <t>SEMANA 7</t>
  </si>
  <si>
    <t>SEMANA 8</t>
  </si>
  <si>
    <t xml:space="preserve">EJECUCIÓN DE OBRAS Y ACTIVIDADES DE MANTENIMIENTO INTEGRAL DEL SISTEMA DE DRENAJE PLUVIAL DEL MUNICIPIO DE FONSECA, DEPARTAMENTO DE LA GUAJIRA, MEDIANTE LA LIMPIEZA, DESCOLMATACIÓN, REMOCIÓN DE SEDIMENTOS Y RESIDUOS, INTERVENCIÓN DE ESTRUCTURAS EXISTENTES Y ACCIONES CORRECTIVAS EN EL ALCANTARILLADO PLUVIAL, CANAL A CIELO ABIERTO (EL CEQUIÓN) Y CANAL DEL ZAINO, CON EL PROPÓSITO DE OPTIMIZAR SU FUNCIONAMIENTO Y MITIGAR RIESGOS DE INUNDACIÓN. </t>
  </si>
  <si>
    <t>AIU 33%</t>
  </si>
  <si>
    <t>Ml</t>
  </si>
  <si>
    <t>2.2</t>
  </si>
  <si>
    <t>Suministro e instalacion de vallas de 1.2 X 1 metro Incluye estructura metalica y plastificado para el sol y lluvias</t>
  </si>
  <si>
    <t>Desarrollar jornadas de socializacion del proyecto con la comunidad</t>
  </si>
  <si>
    <t xml:space="preserve">Realizar talleres de educacion y sensibilizacion ambiental
</t>
  </si>
  <si>
    <t>Realizar publicidad y divulgacion</t>
  </si>
  <si>
    <t xml:space="preserve">Eliminacion de conexiones sanitarias fraudulentas en el alcantarillado pluvial incluye sellado </t>
  </si>
  <si>
    <t xml:space="preserve">4. SOCIALIZACION Y SENSIBILIZACION </t>
  </si>
  <si>
    <t xml:space="preserve">SUBTOTAL SOCIALIZACION Y SENSIBILIZACION  </t>
  </si>
  <si>
    <t>Glb</t>
  </si>
  <si>
    <t xml:space="preserve">impuesto municipal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</si>
</sst>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_);_(* \(#,##0\);_(* &quot;-&quot;_);_(@_)"/>
    <numFmt numFmtId="167" formatCode="_(&quot;$&quot;\ * #,##0.00_);_(&quot;$&quot;\ * \(#,##0.00\);_(&quot;$&quot;\ * &quot;-&quot;??_);_(@_)"/>
    <numFmt numFmtId="168" formatCode="_(* #,##0.00_);_(* \(#,##0.00\);_(* &quot;-&quot;??_);_(@_)"/>
    <numFmt numFmtId="169" formatCode="_ * #,##0_ ;_ * \-#,##0_ ;_ * &quot;-&quot;??_ ;_ @_ "/>
    <numFmt numFmtId="170" formatCode="_(&quot;$&quot;\ * #,##0_);_(&quot;$&quot;\ * \(#,##0\);_(&quot;$&quot;\ * &quot;-&quot;??_);_(@_)"/>
    <numFmt numFmtId="171" formatCode="0.0"/>
    <numFmt numFmtId="172" formatCode="_ * #,##0.00_ ;_ * \-#,##0.00_ ;_ * &quot;-&quot;??_ ;_ @_ "/>
    <numFmt numFmtId="173" formatCode="&quot;$&quot;\ #,##0"/>
    <numFmt numFmtId="174" formatCode="0.0%"/>
    <numFmt numFmtId="175" formatCode="0.000%"/>
    <numFmt numFmtId="176" formatCode="#,##0.0"/>
    <numFmt numFmtId="177" formatCode="#,##0.000"/>
    <numFmt numFmtId="178" formatCode="&quot;$&quot;\ #,##0.00"/>
    <numFmt numFmtId="179" formatCode="#.##\ \K\g"/>
    <numFmt numFmtId="180" formatCode="_-* #,##0.00\ &quot;Pts&quot;_-;\-* #,##0.00\ &quot;Pts&quot;_-;_-* &quot;-&quot;??\ &quot;Pts&quot;_-;_-@_-"/>
    <numFmt numFmtId="181" formatCode="_-* #,##0_-;\-* #,##0_-;_-* &quot;-&quot;??_-;_-@_-"/>
    <numFmt numFmtId="182" formatCode="_-&quot;$&quot;\ * #,##0_-;\-&quot;$&quot;\ * #,##0_-;_-&quot;$&quot;\ * &quot;-&quot;??_-;_-@_-"/>
    <numFmt numFmtId="183" formatCode="0.0000%"/>
    <numFmt numFmtId="184" formatCode="_ * #,##0.0_ ;_ * \-#,##0.0_ ;_ * &quot;-&quot;??_ ;_ @_ "/>
    <numFmt numFmtId="185" formatCode="_-&quot;$&quot;\ * #,##0.00_-;\-&quot;$&quot;\ * #,##0.00_-;_-&quot;$&quot;\ * &quot;-&quot;_-;_-@_-"/>
    <numFmt numFmtId="186" formatCode="_ * #,##0.00000_ ;_ * \-#,##0.00000_ ;_ * &quot;-&quot;??_ ;_ @_ "/>
    <numFmt numFmtId="187" formatCode="[$$-240A]\ #,##0.00"/>
    <numFmt numFmtId="188" formatCode="0.000"/>
    <numFmt numFmtId="189" formatCode="_-* #,##0_-;\-* #,##0_-;_-* &quot;-&quot;???_-;_-@_-"/>
    <numFmt numFmtId="190" formatCode="_-&quot;$&quot;* #,##0_-;\-&quot;$&quot;* #,##0_-;_-&quot;$&quot;* &quot;-&quot;??_-;_-@_-"/>
  </numFmts>
  <fonts count="67" x14ac:knownFonts="1">
    <font>
      <sz val="11"/>
      <color theme="1"/>
      <name val="Calibri"/>
      <family val="2"/>
      <scheme val="minor"/>
    </font>
    <font>
      <sz val="11"/>
      <color theme="1"/>
      <name val="Calibri"/>
      <family val="2"/>
      <scheme val="minor"/>
    </font>
    <font>
      <sz val="11"/>
      <color indexed="8"/>
      <name val="Calibri"/>
      <family val="2"/>
    </font>
    <font>
      <b/>
      <sz val="11"/>
      <color theme="1"/>
      <name val="Calibri"/>
      <family val="2"/>
      <scheme val="minor"/>
    </font>
    <font>
      <sz val="10"/>
      <name val="Arial"/>
      <family val="2"/>
    </font>
    <font>
      <sz val="10"/>
      <name val="Arial Narrow"/>
      <family val="2"/>
    </font>
    <font>
      <sz val="11"/>
      <color theme="1"/>
      <name val="Arial"/>
      <family val="2"/>
    </font>
    <font>
      <b/>
      <i/>
      <sz val="11"/>
      <color indexed="8"/>
      <name val="Arial"/>
      <family val="2"/>
    </font>
    <font>
      <b/>
      <sz val="11"/>
      <color indexed="8"/>
      <name val="Arial"/>
      <family val="2"/>
    </font>
    <font>
      <sz val="11"/>
      <color indexed="8"/>
      <name val="Arial"/>
      <family val="2"/>
    </font>
    <font>
      <b/>
      <sz val="11"/>
      <color theme="1"/>
      <name val="Arial"/>
      <family val="2"/>
    </font>
    <font>
      <i/>
      <sz val="11"/>
      <color indexed="8"/>
      <name val="Arial"/>
      <family val="2"/>
    </font>
    <font>
      <b/>
      <sz val="12"/>
      <color theme="1"/>
      <name val="Calibri"/>
      <family val="2"/>
      <scheme val="minor"/>
    </font>
    <font>
      <sz val="10"/>
      <color indexed="8"/>
      <name val="Arial Narrow"/>
      <family val="2"/>
    </font>
    <font>
      <sz val="10"/>
      <color theme="1"/>
      <name val="Arial Narrow"/>
      <family val="2"/>
    </font>
    <font>
      <b/>
      <sz val="10"/>
      <color indexed="8"/>
      <name val="Arial Narrow"/>
      <family val="2"/>
    </font>
    <font>
      <b/>
      <sz val="10"/>
      <name val="Arial Narrow"/>
      <family val="2"/>
    </font>
    <font>
      <b/>
      <sz val="10"/>
      <color theme="1"/>
      <name val="Arial Narrow"/>
      <family val="2"/>
    </font>
    <font>
      <b/>
      <sz val="8"/>
      <name val="Arial"/>
      <family val="2"/>
    </font>
    <font>
      <sz val="8"/>
      <name val="Arial"/>
      <family val="2"/>
    </font>
    <font>
      <b/>
      <sz val="10"/>
      <name val="Arial"/>
      <family val="2"/>
    </font>
    <font>
      <u/>
      <sz val="10"/>
      <color indexed="12"/>
      <name val="Arial"/>
      <family val="2"/>
    </font>
    <font>
      <sz val="10"/>
      <color indexed="8"/>
      <name val="Arial"/>
      <family val="2"/>
    </font>
    <font>
      <sz val="7.9"/>
      <color indexed="8"/>
      <name val="Arial"/>
      <family val="2"/>
    </font>
    <font>
      <sz val="10"/>
      <color indexed="8"/>
      <name val="MS Sans Serif"/>
    </font>
    <font>
      <b/>
      <sz val="10"/>
      <name val="Calibri"/>
      <family val="2"/>
      <scheme val="minor"/>
    </font>
    <font>
      <sz val="10"/>
      <name val="Calibri"/>
      <family val="2"/>
      <scheme val="minor"/>
    </font>
    <font>
      <sz val="10"/>
      <color theme="1"/>
      <name val="Century Gothic"/>
      <family val="2"/>
    </font>
    <font>
      <b/>
      <sz val="14"/>
      <color indexed="8"/>
      <name val="Century Gothic"/>
      <family val="2"/>
    </font>
    <font>
      <b/>
      <sz val="10"/>
      <color indexed="8"/>
      <name val="Century Gothic"/>
      <family val="2"/>
    </font>
    <font>
      <sz val="10"/>
      <color indexed="8"/>
      <name val="Century Gothic"/>
      <family val="2"/>
    </font>
    <font>
      <b/>
      <sz val="10"/>
      <color theme="1"/>
      <name val="Century Gothic"/>
      <family val="2"/>
    </font>
    <font>
      <sz val="10"/>
      <name val="Century Gothic"/>
      <family val="2"/>
    </font>
    <font>
      <b/>
      <sz val="11"/>
      <color theme="1"/>
      <name val="Century Gothic"/>
      <family val="2"/>
    </font>
    <font>
      <sz val="10"/>
      <color rgb="FFFF0000"/>
      <name val="Century Gothic"/>
      <family val="2"/>
    </font>
    <font>
      <sz val="11"/>
      <color theme="1"/>
      <name val="Century Gothic"/>
      <family val="2"/>
    </font>
    <font>
      <sz val="10"/>
      <color theme="0"/>
      <name val="Century Gothic"/>
      <family val="2"/>
    </font>
    <font>
      <sz val="12"/>
      <color theme="1"/>
      <name val="Arial"/>
      <family val="2"/>
    </font>
    <font>
      <b/>
      <sz val="8"/>
      <color theme="1"/>
      <name val="Times New Roman"/>
      <family val="1"/>
    </font>
    <font>
      <b/>
      <i/>
      <sz val="12"/>
      <name val="Times New Roman"/>
      <family val="1"/>
    </font>
    <font>
      <i/>
      <sz val="12"/>
      <name val="Times New Roman"/>
      <family val="1"/>
    </font>
    <font>
      <b/>
      <sz val="8"/>
      <color theme="1"/>
      <name val="Calibri"/>
      <family val="2"/>
      <scheme val="minor"/>
    </font>
    <font>
      <sz val="8"/>
      <color theme="1"/>
      <name val="Calibri"/>
      <family val="2"/>
      <scheme val="minor"/>
    </font>
    <font>
      <b/>
      <sz val="9"/>
      <color indexed="81"/>
      <name val="Tahoma"/>
      <family val="2"/>
    </font>
    <font>
      <sz val="9"/>
      <color indexed="81"/>
      <name val="Tahoma"/>
      <family val="2"/>
    </font>
    <font>
      <b/>
      <sz val="11"/>
      <color indexed="8"/>
      <name val="Calibri"/>
      <family val="2"/>
      <scheme val="minor"/>
    </font>
    <font>
      <sz val="9"/>
      <color indexed="8"/>
      <name val="Calibri"/>
      <family val="2"/>
      <scheme val="minor"/>
    </font>
    <font>
      <b/>
      <sz val="8"/>
      <color indexed="8"/>
      <name val="Calibri"/>
      <family val="2"/>
      <scheme val="minor"/>
    </font>
    <font>
      <sz val="11"/>
      <color indexed="8"/>
      <name val="Calibri"/>
      <family val="2"/>
      <scheme val="minor"/>
    </font>
    <font>
      <b/>
      <sz val="14"/>
      <color theme="1"/>
      <name val="Arial"/>
      <family val="2"/>
    </font>
    <font>
      <b/>
      <sz val="12"/>
      <name val="Arial"/>
      <family val="2"/>
    </font>
    <font>
      <sz val="12"/>
      <name val="Arial"/>
      <family val="2"/>
    </font>
    <font>
      <b/>
      <sz val="14"/>
      <name val="Calibri"/>
      <family val="2"/>
    </font>
    <font>
      <b/>
      <sz val="12"/>
      <color indexed="8"/>
      <name val="Century Gothic"/>
      <family val="2"/>
    </font>
    <font>
      <i/>
      <sz val="12"/>
      <color indexed="8"/>
      <name val="Century Gothic"/>
      <family val="2"/>
    </font>
    <font>
      <b/>
      <sz val="12"/>
      <name val="Century Gothic"/>
      <family val="2"/>
    </font>
    <font>
      <sz val="12"/>
      <name val="Century Gothic"/>
      <family val="2"/>
    </font>
    <font>
      <sz val="12"/>
      <color indexed="8"/>
      <name val="Century Gothic"/>
      <family val="2"/>
    </font>
    <font>
      <i/>
      <sz val="12"/>
      <name val="Century Gothic"/>
      <family val="2"/>
    </font>
    <font>
      <b/>
      <i/>
      <sz val="12"/>
      <color indexed="8"/>
      <name val="Century Gothic"/>
      <family val="2"/>
    </font>
    <font>
      <b/>
      <i/>
      <sz val="12"/>
      <name val="Century Gothic"/>
      <family val="2"/>
    </font>
    <font>
      <sz val="12"/>
      <color theme="1"/>
      <name val="Century Gothic"/>
      <family val="2"/>
    </font>
    <font>
      <b/>
      <sz val="11"/>
      <color rgb="FF000000"/>
      <name val="Bahnschrift Light SemiCondensed"/>
      <family val="2"/>
    </font>
    <font>
      <i/>
      <sz val="12"/>
      <color indexed="9"/>
      <name val="Century Gothic"/>
      <family val="2"/>
    </font>
    <font>
      <sz val="11"/>
      <color theme="1"/>
      <name val="Bahnschrift Light SemiCondensed"/>
      <family val="2"/>
    </font>
    <font>
      <sz val="11"/>
      <color theme="1"/>
      <name val="Arial Narrow"/>
      <family val="2"/>
    </font>
    <font>
      <b/>
      <sz val="11"/>
      <color theme="1"/>
      <name val="Arial Narrow"/>
      <family val="2"/>
    </font>
  </fonts>
  <fills count="21">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FFFF00"/>
        <bgColor indexed="64"/>
      </patternFill>
    </fill>
    <fill>
      <patternFill patternType="solid">
        <fgColor theme="4"/>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rgb="FFFF0000"/>
        <bgColor indexed="64"/>
      </patternFill>
    </fill>
    <fill>
      <patternFill patternType="solid">
        <fgColor indexed="44"/>
        <bgColor indexed="64"/>
      </patternFill>
    </fill>
    <fill>
      <patternFill patternType="solid">
        <fgColor theme="7" tint="0.59999389629810485"/>
        <bgColor indexed="64"/>
      </patternFill>
    </fill>
    <fill>
      <patternFill patternType="solid">
        <fgColor rgb="FFCCECFF"/>
        <bgColor indexed="64"/>
      </patternFill>
    </fill>
    <fill>
      <patternFill patternType="solid">
        <fgColor theme="3" tint="0.79998168889431442"/>
        <bgColor indexed="64"/>
      </patternFill>
    </fill>
    <fill>
      <patternFill patternType="solid">
        <fgColor indexed="42"/>
        <bgColor indexed="64"/>
      </patternFill>
    </fill>
    <fill>
      <patternFill patternType="solid">
        <fgColor indexed="43"/>
        <bgColor indexed="64"/>
      </patternFill>
    </fill>
    <fill>
      <patternFill patternType="solid">
        <fgColor rgb="FFFFCCCC"/>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thin">
        <color indexed="64"/>
      </right>
      <top/>
      <bottom style="medium">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dashed">
        <color indexed="64"/>
      </top>
      <bottom style="dashed">
        <color indexed="64"/>
      </bottom>
      <diagonal/>
    </border>
    <border>
      <left style="medium">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dashed">
        <color indexed="64"/>
      </left>
      <right style="dashed">
        <color indexed="64"/>
      </right>
      <top style="dashed">
        <color indexed="64"/>
      </top>
      <bottom style="dashed">
        <color indexed="64"/>
      </bottom>
      <diagonal/>
    </border>
    <border>
      <left style="medium">
        <color indexed="64"/>
      </left>
      <right style="dashed">
        <color indexed="64"/>
      </right>
      <top style="dashed">
        <color indexed="64"/>
      </top>
      <bottom/>
      <diagonal/>
    </border>
    <border>
      <left style="dashed">
        <color indexed="64"/>
      </left>
      <right style="dashed">
        <color indexed="64"/>
      </right>
      <top style="dashed">
        <color indexed="64"/>
      </top>
      <bottom/>
      <diagonal/>
    </border>
    <border>
      <left style="medium">
        <color indexed="64"/>
      </left>
      <right style="dashed">
        <color indexed="64"/>
      </right>
      <top/>
      <bottom/>
      <diagonal/>
    </border>
    <border>
      <left style="dashed">
        <color indexed="64"/>
      </left>
      <right style="dashed">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auto="1"/>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medium">
        <color indexed="64"/>
      </top>
      <bottom/>
      <diagonal/>
    </border>
    <border>
      <left style="thin">
        <color auto="1"/>
      </left>
      <right style="medium">
        <color auto="1"/>
      </right>
      <top style="medium">
        <color auto="1"/>
      </top>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bottom style="thin">
        <color indexed="64"/>
      </bottom>
      <diagonal/>
    </border>
  </borders>
  <cellStyleXfs count="58">
    <xf numFmtId="0" fontId="0" fillId="0" borderId="0"/>
    <xf numFmtId="168" fontId="2" fillId="0" borderId="0" applyFont="0" applyFill="0" applyBorder="0" applyAlignment="0" applyProtection="0"/>
    <xf numFmtId="0" fontId="1" fillId="0" borderId="0"/>
    <xf numFmtId="167" fontId="2"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43" fontId="2" fillId="0" borderId="0" applyFont="0" applyFill="0" applyBorder="0" applyAlignment="0" applyProtection="0"/>
    <xf numFmtId="0" fontId="4" fillId="0" borderId="0"/>
    <xf numFmtId="0" fontId="4" fillId="0" borderId="0"/>
    <xf numFmtId="43" fontId="2" fillId="0" borderId="0" applyFont="0" applyFill="0" applyBorder="0" applyAlignment="0" applyProtection="0"/>
    <xf numFmtId="0" fontId="4" fillId="0" borderId="0"/>
    <xf numFmtId="9"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9" fontId="2" fillId="0" borderId="0" applyFont="0" applyFill="0" applyBorder="0" applyAlignment="0" applyProtection="0"/>
    <xf numFmtId="172" fontId="4"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172" fontId="4"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4" fillId="0" borderId="0"/>
    <xf numFmtId="172" fontId="4" fillId="0" borderId="0" applyFont="0" applyFill="0" applyBorder="0" applyAlignment="0" applyProtection="0"/>
    <xf numFmtId="180" fontId="4" fillId="0" borderId="0" applyFont="0" applyFill="0" applyBorder="0" applyAlignment="0" applyProtection="0"/>
    <xf numFmtId="0" fontId="21" fillId="0" borderId="0" applyNumberFormat="0" applyFill="0" applyBorder="0" applyAlignment="0" applyProtection="0">
      <alignment vertical="top"/>
      <protection locked="0"/>
    </xf>
    <xf numFmtId="0" fontId="22" fillId="0" borderId="0">
      <alignment vertical="top"/>
    </xf>
    <xf numFmtId="167" fontId="2" fillId="0" borderId="0" applyFont="0" applyFill="0" applyBorder="0" applyAlignment="0" applyProtection="0"/>
    <xf numFmtId="9" fontId="4" fillId="0" borderId="0" applyFont="0" applyFill="0" applyBorder="0" applyAlignment="0" applyProtection="0"/>
    <xf numFmtId="0" fontId="1" fillId="0" borderId="0"/>
    <xf numFmtId="9" fontId="4" fillId="0" borderId="0" applyFont="0" applyFill="0" applyBorder="0" applyAlignment="0" applyProtection="0"/>
    <xf numFmtId="172" fontId="23" fillId="0" borderId="0" applyFont="0" applyFill="0" applyBorder="0" applyAlignment="0" applyProtection="0"/>
    <xf numFmtId="164" fontId="24" fillId="0" borderId="0" applyFont="0" applyFill="0" applyBorder="0" applyAlignment="0" applyProtection="0"/>
    <xf numFmtId="43" fontId="1" fillId="0" borderId="0" applyFont="0" applyFill="0" applyBorder="0" applyAlignment="0" applyProtection="0"/>
    <xf numFmtId="0" fontId="1" fillId="0" borderId="0"/>
    <xf numFmtId="0" fontId="4" fillId="0" borderId="0"/>
    <xf numFmtId="9" fontId="1"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167" fontId="2" fillId="0" borderId="0" applyFont="0" applyFill="0" applyBorder="0" applyAlignment="0" applyProtection="0"/>
    <xf numFmtId="0" fontId="4" fillId="0" borderId="0"/>
    <xf numFmtId="0" fontId="4" fillId="0" borderId="0"/>
    <xf numFmtId="165" fontId="1" fillId="0" borderId="0" applyFont="0" applyFill="0" applyBorder="0" applyAlignment="0" applyProtection="0"/>
    <xf numFmtId="0" fontId="24" fillId="0" borderId="0"/>
    <xf numFmtId="168" fontId="4" fillId="0" borderId="0" applyFont="0" applyFill="0" applyBorder="0" applyAlignment="0" applyProtection="0"/>
    <xf numFmtId="44" fontId="1" fillId="0" borderId="0" applyFont="0" applyFill="0" applyBorder="0" applyAlignment="0" applyProtection="0"/>
    <xf numFmtId="167" fontId="2" fillId="0" borderId="0" applyFont="0" applyFill="0" applyBorder="0" applyAlignment="0" applyProtection="0"/>
    <xf numFmtId="0" fontId="4" fillId="0" borderId="0"/>
    <xf numFmtId="9" fontId="2"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0" fontId="1" fillId="0" borderId="0"/>
    <xf numFmtId="9" fontId="1" fillId="0" borderId="0" applyFont="0" applyFill="0" applyBorder="0" applyAlignment="0" applyProtection="0"/>
    <xf numFmtId="9" fontId="4" fillId="0" borderId="0" applyFont="0" applyFill="0" applyBorder="0" applyAlignment="0" applyProtection="0"/>
    <xf numFmtId="172" fontId="4" fillId="0" borderId="0" applyFont="0" applyFill="0" applyBorder="0" applyAlignment="0" applyProtection="0"/>
  </cellStyleXfs>
  <cellXfs count="706">
    <xf numFmtId="0" fontId="0" fillId="0" borderId="0" xfId="0"/>
    <xf numFmtId="0" fontId="0" fillId="0" borderId="0" xfId="0" applyAlignment="1">
      <alignment horizontal="center"/>
    </xf>
    <xf numFmtId="0" fontId="6" fillId="0" borderId="0" xfId="0" applyFont="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xf numFmtId="0" fontId="9" fillId="0" borderId="1" xfId="0" applyFont="1" applyBorder="1" applyAlignment="1">
      <alignment horizontal="center" vertical="center"/>
    </xf>
    <xf numFmtId="165" fontId="9" fillId="0" borderId="1" xfId="5" applyFont="1" applyFill="1" applyBorder="1" applyAlignment="1">
      <alignment horizontal="center" vertical="center"/>
    </xf>
    <xf numFmtId="9" fontId="9" fillId="0" borderId="1" xfId="0" applyNumberFormat="1" applyFont="1" applyBorder="1" applyAlignment="1">
      <alignment horizontal="center" vertical="center"/>
    </xf>
    <xf numFmtId="10" fontId="9" fillId="0" borderId="1" xfId="0" applyNumberFormat="1" applyFont="1" applyBorder="1" applyAlignment="1">
      <alignment horizontal="center" vertical="center"/>
    </xf>
    <xf numFmtId="167" fontId="6" fillId="0" borderId="1" xfId="0" applyNumberFormat="1" applyFont="1" applyBorder="1"/>
    <xf numFmtId="0" fontId="6" fillId="0" borderId="1" xfId="0" applyFont="1" applyBorder="1" applyAlignment="1">
      <alignment horizontal="center" vertical="center"/>
    </xf>
    <xf numFmtId="167" fontId="10" fillId="0" borderId="1" xfId="0" applyNumberFormat="1" applyFont="1" applyBorder="1"/>
    <xf numFmtId="165" fontId="8" fillId="0" borderId="1" xfId="5" applyFont="1" applyFill="1" applyBorder="1" applyAlignment="1">
      <alignment horizontal="center" vertical="center"/>
    </xf>
    <xf numFmtId="0" fontId="10" fillId="0" borderId="1" xfId="0" applyFont="1" applyBorder="1"/>
    <xf numFmtId="0" fontId="10" fillId="0" borderId="1" xfId="0" applyFont="1" applyBorder="1" applyAlignment="1">
      <alignment horizontal="center" vertical="center"/>
    </xf>
    <xf numFmtId="0" fontId="10" fillId="0" borderId="0" xfId="0" applyFont="1"/>
    <xf numFmtId="165" fontId="6" fillId="0" borderId="1" xfId="5" applyFont="1" applyBorder="1"/>
    <xf numFmtId="0" fontId="11" fillId="0" borderId="1" xfId="0" applyFont="1" applyBorder="1" applyAlignment="1">
      <alignment horizontal="center" vertical="center"/>
    </xf>
    <xf numFmtId="165" fontId="6" fillId="0" borderId="1" xfId="5" applyFont="1" applyBorder="1" applyAlignment="1">
      <alignment vertical="center"/>
    </xf>
    <xf numFmtId="165" fontId="6" fillId="0" borderId="1" xfId="0" applyNumberFormat="1" applyFont="1" applyBorder="1"/>
    <xf numFmtId="0" fontId="11" fillId="0" borderId="0" xfId="0" applyFont="1" applyAlignment="1">
      <alignment horizontal="center" vertical="center"/>
    </xf>
    <xf numFmtId="0" fontId="9" fillId="0" borderId="0" xfId="0" applyFont="1" applyAlignment="1">
      <alignment horizontal="center" vertical="center"/>
    </xf>
    <xf numFmtId="0" fontId="6" fillId="0" borderId="14" xfId="0" applyFont="1" applyBorder="1"/>
    <xf numFmtId="0" fontId="10" fillId="0" borderId="0" xfId="0" applyFont="1" applyAlignment="1">
      <alignment horizontal="center"/>
    </xf>
    <xf numFmtId="0" fontId="6" fillId="0" borderId="0" xfId="0" applyFont="1" applyAlignment="1">
      <alignment horizontal="center"/>
    </xf>
    <xf numFmtId="167" fontId="10" fillId="5" borderId="1" xfId="0" applyNumberFormat="1" applyFont="1" applyFill="1" applyBorder="1"/>
    <xf numFmtId="0" fontId="0" fillId="0" borderId="0" xfId="0" applyAlignment="1">
      <alignment vertical="center"/>
    </xf>
    <xf numFmtId="0" fontId="14" fillId="0" borderId="0" xfId="0" applyFont="1"/>
    <xf numFmtId="0" fontId="16" fillId="2" borderId="1" xfId="0" applyFont="1" applyFill="1" applyBorder="1" applyAlignment="1" applyProtection="1">
      <alignment horizontal="center" vertical="center"/>
      <protection hidden="1"/>
    </xf>
    <xf numFmtId="169" fontId="16" fillId="7" borderId="1" xfId="0" applyNumberFormat="1" applyFont="1" applyFill="1" applyBorder="1" applyAlignment="1" applyProtection="1">
      <alignment horizontal="center"/>
      <protection hidden="1"/>
    </xf>
    <xf numFmtId="0" fontId="16" fillId="0" borderId="1" xfId="0" applyFont="1" applyBorder="1" applyAlignment="1" applyProtection="1">
      <alignment horizontal="center" vertical="center" wrapText="1"/>
      <protection locked="0" hidden="1"/>
    </xf>
    <xf numFmtId="0" fontId="5" fillId="0" borderId="1" xfId="0" applyFont="1" applyBorder="1" applyAlignment="1" applyProtection="1">
      <alignment horizontal="left" vertical="center" wrapText="1"/>
      <protection hidden="1"/>
    </xf>
    <xf numFmtId="0" fontId="13" fillId="0" borderId="1" xfId="0" applyFont="1" applyBorder="1" applyAlignment="1" applyProtection="1">
      <alignment horizontal="center" vertical="center" wrapText="1"/>
      <protection hidden="1"/>
    </xf>
    <xf numFmtId="170" fontId="13" fillId="0" borderId="1" xfId="3" applyNumberFormat="1" applyFont="1" applyFill="1" applyBorder="1" applyAlignment="1" applyProtection="1">
      <alignment horizontal="right" vertical="center"/>
      <protection hidden="1"/>
    </xf>
    <xf numFmtId="170" fontId="13" fillId="0" borderId="1" xfId="3" applyNumberFormat="1" applyFont="1" applyBorder="1" applyAlignment="1" applyProtection="1">
      <alignment horizontal="right" vertical="center"/>
      <protection hidden="1"/>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16" fillId="8" borderId="1" xfId="0" applyFont="1" applyFill="1" applyBorder="1"/>
    <xf numFmtId="0" fontId="16" fillId="0" borderId="1" xfId="0" applyFont="1" applyBorder="1"/>
    <xf numFmtId="0" fontId="16" fillId="0" borderId="1" xfId="0" applyFont="1" applyBorder="1" applyAlignment="1">
      <alignment horizontal="center"/>
    </xf>
    <xf numFmtId="9" fontId="16" fillId="0" borderId="1" xfId="0" applyNumberFormat="1" applyFont="1" applyBorder="1" applyAlignment="1">
      <alignment horizontal="center"/>
    </xf>
    <xf numFmtId="0" fontId="14" fillId="0" borderId="14" xfId="0" applyFont="1" applyBorder="1"/>
    <xf numFmtId="0" fontId="17" fillId="0" borderId="0" xfId="0" applyFont="1" applyAlignment="1">
      <alignment horizontal="center"/>
    </xf>
    <xf numFmtId="0" fontId="17" fillId="0" borderId="0" xfId="0" applyFont="1"/>
    <xf numFmtId="0" fontId="14" fillId="0" borderId="0" xfId="0" applyFont="1" applyAlignment="1">
      <alignment horizontal="center"/>
    </xf>
    <xf numFmtId="0" fontId="18" fillId="0" borderId="19" xfId="0" applyFont="1" applyBorder="1" applyAlignment="1">
      <alignment horizontal="centerContinuous"/>
    </xf>
    <xf numFmtId="0" fontId="0" fillId="0" borderId="20" xfId="0" applyBorder="1" applyAlignment="1">
      <alignment horizontal="centerContinuous"/>
    </xf>
    <xf numFmtId="0" fontId="0" fillId="0" borderId="8" xfId="0" applyBorder="1"/>
    <xf numFmtId="0" fontId="4" fillId="0" borderId="8" xfId="0" applyFont="1" applyBorder="1"/>
    <xf numFmtId="0" fontId="0" fillId="0" borderId="20" xfId="0" applyBorder="1"/>
    <xf numFmtId="0" fontId="18" fillId="0" borderId="21" xfId="0" applyFont="1" applyBorder="1" applyAlignment="1">
      <alignment horizontal="centerContinuous"/>
    </xf>
    <xf numFmtId="0" fontId="19" fillId="0" borderId="22" xfId="0" applyFont="1" applyBorder="1" applyAlignment="1">
      <alignment horizontal="centerContinuous"/>
    </xf>
    <xf numFmtId="0" fontId="19" fillId="0" borderId="0" xfId="0" applyFont="1"/>
    <xf numFmtId="0" fontId="20" fillId="0" borderId="0" xfId="0" applyFont="1"/>
    <xf numFmtId="0" fontId="19" fillId="0" borderId="22" xfId="0" applyFont="1" applyBorder="1"/>
    <xf numFmtId="0" fontId="19" fillId="0" borderId="4" xfId="0" applyFont="1" applyBorder="1" applyAlignment="1">
      <alignment horizontal="centerContinuous"/>
    </xf>
    <xf numFmtId="0" fontId="19" fillId="0" borderId="6" xfId="0" applyFont="1" applyBorder="1" applyAlignment="1">
      <alignment horizontal="centerContinuous"/>
    </xf>
    <xf numFmtId="0" fontId="18" fillId="0" borderId="0" xfId="0" applyFont="1"/>
    <xf numFmtId="0" fontId="19" fillId="0" borderId="24" xfId="0" applyFont="1" applyBorder="1" applyAlignment="1">
      <alignment horizontal="center"/>
    </xf>
    <xf numFmtId="0" fontId="19" fillId="0" borderId="24" xfId="0" quotePrefix="1" applyFont="1" applyBorder="1" applyAlignment="1">
      <alignment horizontal="center"/>
    </xf>
    <xf numFmtId="0" fontId="19" fillId="0" borderId="25" xfId="0" applyFont="1" applyBorder="1"/>
    <xf numFmtId="0" fontId="19" fillId="0" borderId="26" xfId="0" applyFont="1" applyBorder="1"/>
    <xf numFmtId="0" fontId="19" fillId="0" borderId="16" xfId="0" applyFont="1" applyBorder="1"/>
    <xf numFmtId="3" fontId="19" fillId="0" borderId="9" xfId="0" applyNumberFormat="1" applyFont="1" applyBorder="1" applyAlignment="1">
      <alignment horizontal="center"/>
    </xf>
    <xf numFmtId="177" fontId="19" fillId="0" borderId="9" xfId="0" applyNumberFormat="1" applyFont="1" applyBorder="1"/>
    <xf numFmtId="4" fontId="19" fillId="0" borderId="3" xfId="0" applyNumberFormat="1" applyFont="1" applyBorder="1"/>
    <xf numFmtId="0" fontId="19" fillId="0" borderId="27" xfId="0" applyFont="1" applyBorder="1"/>
    <xf numFmtId="3" fontId="19" fillId="0" borderId="1" xfId="0" applyNumberFormat="1" applyFont="1" applyBorder="1" applyAlignment="1">
      <alignment horizontal="center"/>
    </xf>
    <xf numFmtId="177" fontId="19" fillId="0" borderId="1" xfId="0" applyNumberFormat="1" applyFont="1" applyBorder="1" applyAlignment="1">
      <alignment horizontal="center"/>
    </xf>
    <xf numFmtId="3" fontId="19" fillId="0" borderId="9" xfId="0" applyNumberFormat="1" applyFont="1" applyBorder="1"/>
    <xf numFmtId="4" fontId="19" fillId="0" borderId="1" xfId="0" applyNumberFormat="1" applyFont="1" applyBorder="1"/>
    <xf numFmtId="3" fontId="19" fillId="0" borderId="30" xfId="0" applyNumberFormat="1" applyFont="1" applyBorder="1" applyAlignment="1">
      <alignment horizontal="center"/>
    </xf>
    <xf numFmtId="3" fontId="19" fillId="0" borderId="30" xfId="0" applyNumberFormat="1" applyFont="1" applyBorder="1"/>
    <xf numFmtId="4" fontId="19" fillId="0" borderId="30" xfId="0" applyNumberFormat="1" applyFont="1" applyBorder="1"/>
    <xf numFmtId="4" fontId="19" fillId="0" borderId="31" xfId="0" applyNumberFormat="1" applyFont="1" applyBorder="1"/>
    <xf numFmtId="0" fontId="19" fillId="0" borderId="32" xfId="0" applyFont="1" applyBorder="1"/>
    <xf numFmtId="0" fontId="18" fillId="0" borderId="0" xfId="0" applyFont="1" applyAlignment="1">
      <alignment horizontal="center"/>
    </xf>
    <xf numFmtId="0" fontId="19" fillId="0" borderId="33" xfId="0" applyFont="1" applyBorder="1" applyAlignment="1">
      <alignment horizontal="center"/>
    </xf>
    <xf numFmtId="177" fontId="19" fillId="0" borderId="1" xfId="0" applyNumberFormat="1" applyFont="1" applyBorder="1"/>
    <xf numFmtId="0" fontId="19" fillId="0" borderId="4" xfId="0" applyFont="1" applyBorder="1"/>
    <xf numFmtId="0" fontId="19" fillId="0" borderId="34" xfId="0" applyFont="1" applyBorder="1"/>
    <xf numFmtId="0" fontId="19" fillId="0" borderId="5" xfId="0" applyFont="1" applyBorder="1"/>
    <xf numFmtId="0" fontId="19" fillId="0" borderId="35" xfId="0" applyFont="1" applyBorder="1"/>
    <xf numFmtId="0" fontId="19" fillId="0" borderId="13" xfId="0" applyFont="1" applyBorder="1"/>
    <xf numFmtId="0" fontId="19" fillId="0" borderId="36" xfId="0" applyFont="1" applyBorder="1" applyAlignment="1">
      <alignment horizontal="center"/>
    </xf>
    <xf numFmtId="179" fontId="19" fillId="0" borderId="1" xfId="0" applyNumberFormat="1" applyFont="1" applyBorder="1" applyAlignment="1">
      <alignment horizontal="center"/>
    </xf>
    <xf numFmtId="176" fontId="19" fillId="0" borderId="1" xfId="0" applyNumberFormat="1" applyFont="1" applyBorder="1" applyAlignment="1">
      <alignment horizontal="center"/>
    </xf>
    <xf numFmtId="4" fontId="19" fillId="0" borderId="1" xfId="0" applyNumberFormat="1" applyFont="1" applyBorder="1" applyAlignment="1">
      <alignment horizontal="center"/>
    </xf>
    <xf numFmtId="0" fontId="19" fillId="0" borderId="1" xfId="0" applyFont="1" applyBorder="1"/>
    <xf numFmtId="176" fontId="19" fillId="0" borderId="1" xfId="0" applyNumberFormat="1" applyFont="1" applyBorder="1"/>
    <xf numFmtId="0" fontId="19" fillId="0" borderId="28" xfId="0" applyFont="1" applyBorder="1"/>
    <xf numFmtId="0" fontId="19" fillId="0" borderId="37" xfId="0" applyFont="1" applyBorder="1" applyAlignment="1">
      <alignment horizontal="center"/>
    </xf>
    <xf numFmtId="4" fontId="19" fillId="0" borderId="2" xfId="0" applyNumberFormat="1" applyFont="1" applyBorder="1"/>
    <xf numFmtId="178" fontId="19" fillId="0" borderId="1" xfId="27" applyNumberFormat="1" applyFont="1" applyBorder="1"/>
    <xf numFmtId="0" fontId="19" fillId="0" borderId="0" xfId="0" applyFont="1" applyAlignment="1">
      <alignment horizontal="center"/>
    </xf>
    <xf numFmtId="0" fontId="18" fillId="0" borderId="0" xfId="0" applyFont="1" applyAlignment="1">
      <alignment horizontal="centerContinuous"/>
    </xf>
    <xf numFmtId="0" fontId="19" fillId="0" borderId="0" xfId="0" applyFont="1" applyAlignment="1">
      <alignment horizontal="centerContinuous"/>
    </xf>
    <xf numFmtId="0" fontId="19" fillId="0" borderId="38" xfId="0" applyFont="1" applyBorder="1" applyAlignment="1">
      <alignment horizontal="centerContinuous"/>
    </xf>
    <xf numFmtId="0" fontId="19" fillId="0" borderId="8" xfId="0" applyFont="1" applyBorder="1" applyAlignment="1">
      <alignment horizontal="centerContinuous"/>
    </xf>
    <xf numFmtId="0" fontId="19" fillId="0" borderId="39" xfId="0" applyFont="1" applyBorder="1" applyAlignment="1">
      <alignment horizontal="centerContinuous"/>
    </xf>
    <xf numFmtId="0" fontId="19" fillId="0" borderId="39" xfId="0" applyFont="1" applyBorder="1" applyAlignment="1">
      <alignment horizontal="center"/>
    </xf>
    <xf numFmtId="0" fontId="19" fillId="0" borderId="8" xfId="0" applyFont="1" applyBorder="1" applyAlignment="1">
      <alignment horizontal="center"/>
    </xf>
    <xf numFmtId="0" fontId="19" fillId="0" borderId="15" xfId="0" applyFont="1" applyBorder="1"/>
    <xf numFmtId="9" fontId="19" fillId="0" borderId="16" xfId="0" applyNumberFormat="1" applyFont="1" applyBorder="1"/>
    <xf numFmtId="4" fontId="19" fillId="0" borderId="15" xfId="0" applyNumberFormat="1" applyFont="1" applyBorder="1"/>
    <xf numFmtId="0" fontId="19" fillId="0" borderId="40" xfId="0" applyFont="1" applyBorder="1"/>
    <xf numFmtId="9" fontId="19" fillId="0" borderId="30" xfId="0" applyNumberFormat="1" applyFont="1" applyBorder="1"/>
    <xf numFmtId="4" fontId="19" fillId="0" borderId="7" xfId="0" applyNumberFormat="1" applyFont="1" applyBorder="1"/>
    <xf numFmtId="0" fontId="19" fillId="0" borderId="41" xfId="0" applyFont="1" applyBorder="1" applyAlignment="1">
      <alignment horizontal="center"/>
    </xf>
    <xf numFmtId="4" fontId="19" fillId="0" borderId="42" xfId="0" applyNumberFormat="1" applyFont="1" applyBorder="1"/>
    <xf numFmtId="0" fontId="19" fillId="0" borderId="34" xfId="0" applyFont="1" applyBorder="1" applyAlignment="1">
      <alignment horizontal="center"/>
    </xf>
    <xf numFmtId="0" fontId="19" fillId="0" borderId="5" xfId="0" applyFont="1" applyBorder="1" applyAlignment="1">
      <alignment horizontal="center"/>
    </xf>
    <xf numFmtId="0" fontId="18" fillId="0" borderId="0" xfId="0" quotePrefix="1" applyFont="1" applyAlignment="1">
      <alignment horizontal="left"/>
    </xf>
    <xf numFmtId="0" fontId="18" fillId="0" borderId="0" xfId="0" applyFont="1" applyAlignment="1">
      <alignment horizontal="left"/>
    </xf>
    <xf numFmtId="3" fontId="19" fillId="0" borderId="1" xfId="0" applyNumberFormat="1" applyFont="1" applyBorder="1"/>
    <xf numFmtId="0" fontId="20" fillId="0" borderId="5" xfId="0" applyFont="1" applyBorder="1"/>
    <xf numFmtId="0" fontId="19" fillId="0" borderId="1" xfId="0" applyFont="1" applyBorder="1" applyAlignment="1">
      <alignment horizontal="left"/>
    </xf>
    <xf numFmtId="4" fontId="19" fillId="0" borderId="1" xfId="24" applyNumberFormat="1" applyFont="1" applyBorder="1" applyAlignment="1">
      <alignment horizontal="center"/>
    </xf>
    <xf numFmtId="9" fontId="19" fillId="0" borderId="1" xfId="24" applyFont="1" applyBorder="1" applyAlignment="1">
      <alignment horizontal="center"/>
    </xf>
    <xf numFmtId="0" fontId="19" fillId="0" borderId="43" xfId="0" applyFont="1" applyBorder="1" applyAlignment="1">
      <alignment horizontal="center"/>
    </xf>
    <xf numFmtId="3" fontId="19" fillId="0" borderId="7" xfId="0" applyNumberFormat="1" applyFont="1" applyBorder="1"/>
    <xf numFmtId="3" fontId="19" fillId="0" borderId="32" xfId="0" applyNumberFormat="1" applyFont="1" applyBorder="1"/>
    <xf numFmtId="0" fontId="16" fillId="2" borderId="1" xfId="0" applyFont="1" applyFill="1" applyBorder="1" applyAlignment="1" applyProtection="1">
      <alignment vertical="center"/>
      <protection hidden="1"/>
    </xf>
    <xf numFmtId="171" fontId="13" fillId="0" borderId="1" xfId="0" applyNumberFormat="1" applyFont="1" applyBorder="1" applyAlignment="1" applyProtection="1">
      <alignment vertical="center" wrapText="1"/>
      <protection locked="0" hidden="1"/>
    </xf>
    <xf numFmtId="0" fontId="13" fillId="0" borderId="1" xfId="0" applyFont="1" applyBorder="1" applyAlignment="1" applyProtection="1">
      <alignment vertical="center" wrapText="1"/>
      <protection locked="0" hidden="1"/>
    </xf>
    <xf numFmtId="0" fontId="5" fillId="3" borderId="1" xfId="1" applyNumberFormat="1" applyFont="1" applyFill="1" applyBorder="1" applyAlignment="1">
      <alignment vertical="center"/>
    </xf>
    <xf numFmtId="170" fontId="14" fillId="0" borderId="0" xfId="0" applyNumberFormat="1" applyFont="1"/>
    <xf numFmtId="170" fontId="16" fillId="2" borderId="1" xfId="1" applyNumberFormat="1" applyFont="1" applyFill="1" applyBorder="1" applyAlignment="1" applyProtection="1">
      <alignment horizontal="center" vertical="center" wrapText="1"/>
      <protection hidden="1"/>
    </xf>
    <xf numFmtId="170" fontId="16" fillId="8" borderId="1" xfId="0" applyNumberFormat="1" applyFont="1" applyFill="1" applyBorder="1"/>
    <xf numFmtId="170" fontId="16" fillId="0" borderId="1" xfId="0" applyNumberFormat="1" applyFont="1" applyBorder="1" applyAlignment="1">
      <alignment horizontal="center"/>
    </xf>
    <xf numFmtId="170" fontId="16" fillId="0" borderId="1" xfId="0" applyNumberFormat="1" applyFont="1" applyBorder="1"/>
    <xf numFmtId="170" fontId="14" fillId="0" borderId="14" xfId="0" applyNumberFormat="1" applyFont="1" applyBorder="1"/>
    <xf numFmtId="166" fontId="0" fillId="0" borderId="0" xfId="23" applyFont="1"/>
    <xf numFmtId="0" fontId="25" fillId="0" borderId="0" xfId="0" applyFont="1" applyAlignment="1">
      <alignment horizontal="center"/>
    </xf>
    <xf numFmtId="0" fontId="26" fillId="0" borderId="0" xfId="0" applyFont="1" applyAlignment="1">
      <alignment horizontal="center"/>
    </xf>
    <xf numFmtId="171" fontId="19" fillId="0" borderId="1" xfId="0" applyNumberFormat="1" applyFont="1" applyBorder="1" applyAlignment="1">
      <alignment horizontal="center"/>
    </xf>
    <xf numFmtId="0" fontId="12" fillId="0" borderId="1" xfId="0" applyFont="1" applyBorder="1" applyAlignment="1">
      <alignment vertical="center"/>
    </xf>
    <xf numFmtId="0" fontId="12" fillId="0" borderId="1" xfId="0" applyFont="1" applyBorder="1" applyAlignment="1">
      <alignment horizontal="center" vertical="center"/>
    </xf>
    <xf numFmtId="0" fontId="0" fillId="0" borderId="1" xfId="0" applyBorder="1"/>
    <xf numFmtId="0" fontId="0" fillId="0" borderId="44" xfId="0" applyBorder="1"/>
    <xf numFmtId="0" fontId="3" fillId="0" borderId="1" xfId="0" applyFont="1" applyBorder="1" applyAlignment="1">
      <alignment horizontal="right"/>
    </xf>
    <xf numFmtId="0" fontId="0" fillId="0" borderId="1" xfId="0" applyBorder="1" applyAlignment="1">
      <alignment horizontal="center" vertical="center"/>
    </xf>
    <xf numFmtId="49" fontId="0" fillId="0" borderId="1" xfId="0" applyNumberFormat="1" applyBorder="1" applyAlignment="1">
      <alignment wrapText="1"/>
    </xf>
    <xf numFmtId="0" fontId="3" fillId="0" borderId="0" xfId="0" applyFont="1" applyAlignment="1">
      <alignment horizontal="center" vertical="center"/>
    </xf>
    <xf numFmtId="0" fontId="3" fillId="0" borderId="0" xfId="0" applyFont="1"/>
    <xf numFmtId="43" fontId="19" fillId="0" borderId="1" xfId="36" applyFont="1" applyBorder="1" applyAlignment="1">
      <alignment horizontal="center"/>
    </xf>
    <xf numFmtId="181" fontId="19" fillId="0" borderId="1" xfId="36" applyNumberFormat="1" applyFont="1" applyBorder="1" applyAlignment="1">
      <alignment horizontal="center"/>
    </xf>
    <xf numFmtId="0" fontId="3" fillId="0" borderId="1" xfId="0" applyFont="1" applyBorder="1"/>
    <xf numFmtId="0" fontId="27" fillId="0" borderId="0" xfId="37" applyFont="1"/>
    <xf numFmtId="0" fontId="28" fillId="0" borderId="8" xfId="38" applyFont="1" applyBorder="1" applyAlignment="1">
      <alignment vertical="center"/>
    </xf>
    <xf numFmtId="0" fontId="28" fillId="0" borderId="20" xfId="38" applyFont="1" applyBorder="1" applyAlignment="1">
      <alignment vertical="center"/>
    </xf>
    <xf numFmtId="0" fontId="27" fillId="0" borderId="4" xfId="37" applyFont="1" applyBorder="1"/>
    <xf numFmtId="0" fontId="27" fillId="0" borderId="5" xfId="37" applyFont="1" applyBorder="1"/>
    <xf numFmtId="2" fontId="27" fillId="0" borderId="5" xfId="37" applyNumberFormat="1" applyFont="1" applyBorder="1" applyAlignment="1">
      <alignment horizontal="center"/>
    </xf>
    <xf numFmtId="0" fontId="27" fillId="0" borderId="5" xfId="37" applyFont="1" applyBorder="1" applyAlignment="1">
      <alignment horizontal="center"/>
    </xf>
    <xf numFmtId="0" fontId="27" fillId="0" borderId="6" xfId="37" applyFont="1" applyBorder="1"/>
    <xf numFmtId="1" fontId="29" fillId="10" borderId="38" xfId="38" applyNumberFormat="1" applyFont="1" applyFill="1" applyBorder="1" applyAlignment="1">
      <alignment horizontal="center" vertical="center" wrapText="1"/>
    </xf>
    <xf numFmtId="171" fontId="29" fillId="10" borderId="21" xfId="38" applyNumberFormat="1" applyFont="1" applyFill="1" applyBorder="1" applyAlignment="1">
      <alignment horizontal="center" vertical="center" wrapText="1"/>
    </xf>
    <xf numFmtId="0" fontId="29" fillId="10" borderId="21" xfId="38" applyFont="1" applyFill="1" applyBorder="1" applyAlignment="1">
      <alignment horizontal="left" vertical="center"/>
    </xf>
    <xf numFmtId="0" fontId="29" fillId="10" borderId="0" xfId="38" applyFont="1" applyFill="1" applyAlignment="1">
      <alignment horizontal="left" vertical="center"/>
    </xf>
    <xf numFmtId="0" fontId="29" fillId="10" borderId="22" xfId="38" applyFont="1" applyFill="1" applyBorder="1" applyAlignment="1">
      <alignment horizontal="left" vertical="center"/>
    </xf>
    <xf numFmtId="171" fontId="27" fillId="0" borderId="48" xfId="37" applyNumberFormat="1" applyFont="1" applyBorder="1" applyAlignment="1">
      <alignment horizontal="center"/>
    </xf>
    <xf numFmtId="10" fontId="27" fillId="0" borderId="50" xfId="37" applyNumberFormat="1" applyFont="1" applyBorder="1" applyAlignment="1">
      <alignment horizontal="center"/>
    </xf>
    <xf numFmtId="44" fontId="27" fillId="0" borderId="51" xfId="40" applyFont="1" applyBorder="1"/>
    <xf numFmtId="167" fontId="27" fillId="0" borderId="0" xfId="37" applyNumberFormat="1" applyFont="1"/>
    <xf numFmtId="0" fontId="27" fillId="0" borderId="48" xfId="37" applyFont="1" applyBorder="1"/>
    <xf numFmtId="2" fontId="27" fillId="0" borderId="52" xfId="37" applyNumberFormat="1" applyFont="1" applyBorder="1" applyAlignment="1">
      <alignment horizontal="center"/>
    </xf>
    <xf numFmtId="9" fontId="27" fillId="0" borderId="52" xfId="39" applyFont="1" applyBorder="1" applyAlignment="1">
      <alignment horizontal="center"/>
    </xf>
    <xf numFmtId="167" fontId="27" fillId="0" borderId="52" xfId="37" applyNumberFormat="1" applyFont="1" applyBorder="1"/>
    <xf numFmtId="171" fontId="29" fillId="10" borderId="38" xfId="38" applyNumberFormat="1" applyFont="1" applyFill="1" applyBorder="1" applyAlignment="1">
      <alignment horizontal="center" vertical="center" wrapText="1"/>
    </xf>
    <xf numFmtId="0" fontId="27" fillId="0" borderId="21" xfId="37" applyFont="1" applyBorder="1"/>
    <xf numFmtId="2" fontId="27" fillId="0" borderId="0" xfId="37" applyNumberFormat="1" applyFont="1" applyAlignment="1">
      <alignment horizontal="center"/>
    </xf>
    <xf numFmtId="171" fontId="27" fillId="0" borderId="53" xfId="37" applyNumberFormat="1" applyFont="1" applyBorder="1" applyAlignment="1">
      <alignment horizontal="center"/>
    </xf>
    <xf numFmtId="0" fontId="27" fillId="0" borderId="53" xfId="37" applyFont="1" applyBorder="1"/>
    <xf numFmtId="2" fontId="27" fillId="0" borderId="54" xfId="37" applyNumberFormat="1" applyFont="1" applyBorder="1" applyAlignment="1">
      <alignment horizontal="center"/>
    </xf>
    <xf numFmtId="9" fontId="27" fillId="0" borderId="54" xfId="39" applyFont="1" applyBorder="1" applyAlignment="1">
      <alignment horizontal="center"/>
    </xf>
    <xf numFmtId="167" fontId="27" fillId="0" borderId="54" xfId="37" applyNumberFormat="1" applyFont="1" applyBorder="1"/>
    <xf numFmtId="44" fontId="27" fillId="0" borderId="52" xfId="40" applyFont="1" applyBorder="1"/>
    <xf numFmtId="167" fontId="31" fillId="0" borderId="7" xfId="37" applyNumberFormat="1" applyFont="1" applyBorder="1"/>
    <xf numFmtId="44" fontId="27" fillId="0" borderId="50" xfId="40" applyFont="1" applyBorder="1"/>
    <xf numFmtId="0" fontId="30" fillId="4" borderId="48" xfId="38" applyFont="1" applyFill="1" applyBorder="1" applyAlignment="1">
      <alignment vertical="center" wrapText="1"/>
    </xf>
    <xf numFmtId="182" fontId="27" fillId="0" borderId="52" xfId="40" applyNumberFormat="1" applyFont="1" applyBorder="1"/>
    <xf numFmtId="2" fontId="27" fillId="0" borderId="52" xfId="37" applyNumberFormat="1" applyFont="1" applyBorder="1" applyAlignment="1">
      <alignment horizontal="center" vertical="center"/>
    </xf>
    <xf numFmtId="9" fontId="27" fillId="0" borderId="52" xfId="39" applyFont="1" applyBorder="1" applyAlignment="1">
      <alignment horizontal="center" vertical="center"/>
    </xf>
    <xf numFmtId="44" fontId="27" fillId="0" borderId="52" xfId="40" applyFont="1" applyBorder="1" applyAlignment="1">
      <alignment vertical="center"/>
    </xf>
    <xf numFmtId="44" fontId="27" fillId="0" borderId="51" xfId="40" applyFont="1" applyBorder="1" applyAlignment="1">
      <alignment vertical="center"/>
    </xf>
    <xf numFmtId="165" fontId="27" fillId="0" borderId="0" xfId="37" applyNumberFormat="1" applyFont="1"/>
    <xf numFmtId="44" fontId="27" fillId="0" borderId="0" xfId="37" applyNumberFormat="1" applyFont="1"/>
    <xf numFmtId="42" fontId="27" fillId="0" borderId="0" xfId="41" applyFont="1"/>
    <xf numFmtId="0" fontId="30" fillId="0" borderId="49" xfId="38" applyFont="1" applyBorder="1" applyAlignment="1">
      <alignment vertical="center"/>
    </xf>
    <xf numFmtId="174" fontId="27" fillId="0" borderId="50" xfId="24" applyNumberFormat="1" applyFont="1" applyBorder="1" applyAlignment="1">
      <alignment horizontal="center"/>
    </xf>
    <xf numFmtId="0" fontId="27" fillId="0" borderId="50" xfId="37" applyFont="1" applyBorder="1" applyAlignment="1">
      <alignment horizontal="center"/>
    </xf>
    <xf numFmtId="10" fontId="27" fillId="0" borderId="50" xfId="39" applyNumberFormat="1" applyFont="1" applyBorder="1" applyAlignment="1">
      <alignment horizontal="center"/>
    </xf>
    <xf numFmtId="0" fontId="30" fillId="0" borderId="55" xfId="38" applyFont="1" applyBorder="1" applyAlignment="1">
      <alignment vertical="center"/>
    </xf>
    <xf numFmtId="174" fontId="27" fillId="0" borderId="56" xfId="24" applyNumberFormat="1" applyFont="1" applyBorder="1" applyAlignment="1">
      <alignment horizontal="center"/>
    </xf>
    <xf numFmtId="0" fontId="27" fillId="0" borderId="56" xfId="37" applyFont="1" applyBorder="1" applyAlignment="1">
      <alignment horizontal="center"/>
    </xf>
    <xf numFmtId="174" fontId="27" fillId="0" borderId="56" xfId="39" applyNumberFormat="1" applyFont="1" applyBorder="1" applyAlignment="1">
      <alignment horizontal="center"/>
    </xf>
    <xf numFmtId="10" fontId="27" fillId="0" borderId="56" xfId="39" applyNumberFormat="1" applyFont="1" applyBorder="1" applyAlignment="1">
      <alignment horizontal="center"/>
    </xf>
    <xf numFmtId="0" fontId="32" fillId="0" borderId="55" xfId="38" applyFont="1" applyBorder="1" applyAlignment="1">
      <alignment vertical="center"/>
    </xf>
    <xf numFmtId="167" fontId="33" fillId="0" borderId="32" xfId="37" applyNumberFormat="1" applyFont="1" applyBorder="1"/>
    <xf numFmtId="167" fontId="27" fillId="0" borderId="0" xfId="42" applyFont="1"/>
    <xf numFmtId="0" fontId="27" fillId="0" borderId="0" xfId="37" applyFont="1" applyAlignment="1">
      <alignment horizontal="center"/>
    </xf>
    <xf numFmtId="183" fontId="27" fillId="0" borderId="0" xfId="24" applyNumberFormat="1" applyFont="1" applyBorder="1" applyAlignment="1">
      <alignment horizontal="center"/>
    </xf>
    <xf numFmtId="10" fontId="33" fillId="0" borderId="12" xfId="37" applyNumberFormat="1" applyFont="1" applyBorder="1" applyAlignment="1">
      <alignment vertical="center"/>
    </xf>
    <xf numFmtId="167" fontId="33" fillId="0" borderId="7" xfId="37" applyNumberFormat="1" applyFont="1" applyBorder="1"/>
    <xf numFmtId="10" fontId="34" fillId="0" borderId="0" xfId="40" applyNumberFormat="1" applyFont="1" applyFill="1"/>
    <xf numFmtId="167" fontId="34" fillId="0" borderId="0" xfId="37" applyNumberFormat="1" applyFont="1"/>
    <xf numFmtId="44" fontId="27" fillId="0" borderId="0" xfId="40" applyFont="1"/>
    <xf numFmtId="167" fontId="34" fillId="0" borderId="0" xfId="42" applyFont="1" applyFill="1"/>
    <xf numFmtId="171" fontId="27" fillId="0" borderId="0" xfId="37" applyNumberFormat="1" applyFont="1" applyAlignment="1">
      <alignment horizontal="center"/>
    </xf>
    <xf numFmtId="0" fontId="35" fillId="0" borderId="0" xfId="37" applyFont="1" applyAlignment="1">
      <alignment horizontal="center"/>
    </xf>
    <xf numFmtId="0" fontId="35" fillId="0" borderId="0" xfId="37" applyFont="1"/>
    <xf numFmtId="0" fontId="35" fillId="0" borderId="0" xfId="37" applyFont="1" applyAlignment="1">
      <alignment horizontal="center" vertical="center"/>
    </xf>
    <xf numFmtId="0" fontId="36" fillId="0" borderId="0" xfId="37" applyFont="1"/>
    <xf numFmtId="44" fontId="36" fillId="0" borderId="0" xfId="37" applyNumberFormat="1" applyFont="1"/>
    <xf numFmtId="174" fontId="4" fillId="0" borderId="41" xfId="43" applyNumberFormat="1" applyBorder="1" applyAlignment="1">
      <alignment horizontal="center"/>
    </xf>
    <xf numFmtId="0" fontId="4" fillId="0" borderId="0" xfId="43" applyAlignment="1">
      <alignment horizontal="center"/>
    </xf>
    <xf numFmtId="0" fontId="4" fillId="0" borderId="0" xfId="43" applyAlignment="1">
      <alignment horizontal="left" vertical="center"/>
    </xf>
    <xf numFmtId="0" fontId="4" fillId="0" borderId="0" xfId="43"/>
    <xf numFmtId="174" fontId="4" fillId="0" borderId="2" xfId="43" applyNumberFormat="1" applyBorder="1" applyAlignment="1">
      <alignment horizontal="center"/>
    </xf>
    <xf numFmtId="174" fontId="4" fillId="0" borderId="47" xfId="43" applyNumberFormat="1" applyBorder="1" applyAlignment="1">
      <alignment horizontal="center"/>
    </xf>
    <xf numFmtId="174" fontId="4" fillId="0" borderId="13" xfId="43" applyNumberFormat="1" applyBorder="1" applyAlignment="1">
      <alignment horizontal="center"/>
    </xf>
    <xf numFmtId="0" fontId="37" fillId="0" borderId="0" xfId="0" applyFont="1" applyAlignment="1">
      <alignment horizontal="justify" vertical="center"/>
    </xf>
    <xf numFmtId="0" fontId="38" fillId="0" borderId="0" xfId="0" applyFont="1" applyAlignment="1">
      <alignment horizontal="left" vertical="center"/>
    </xf>
    <xf numFmtId="0" fontId="39" fillId="0" borderId="0" xfId="46" applyFont="1"/>
    <xf numFmtId="0" fontId="40" fillId="0" borderId="0" xfId="46" applyFont="1"/>
    <xf numFmtId="0" fontId="39" fillId="0" borderId="19" xfId="46" applyFont="1" applyBorder="1"/>
    <xf numFmtId="0" fontId="40" fillId="0" borderId="8" xfId="46" applyFont="1" applyBorder="1"/>
    <xf numFmtId="0" fontId="39" fillId="0" borderId="57" xfId="46" applyFont="1" applyBorder="1"/>
    <xf numFmtId="168" fontId="39" fillId="0" borderId="1" xfId="47" applyFont="1" applyBorder="1" applyAlignment="1">
      <alignment horizontal="center"/>
    </xf>
    <xf numFmtId="0" fontId="39" fillId="0" borderId="1" xfId="46" applyFont="1" applyBorder="1"/>
    <xf numFmtId="0" fontId="0" fillId="0" borderId="22" xfId="0" applyBorder="1"/>
    <xf numFmtId="0" fontId="0" fillId="0" borderId="21" xfId="0" applyBorder="1"/>
    <xf numFmtId="0" fontId="42" fillId="0" borderId="0" xfId="0" applyFont="1"/>
    <xf numFmtId="0" fontId="39" fillId="9" borderId="26" xfId="46" applyFont="1" applyFill="1" applyBorder="1" applyAlignment="1">
      <alignment vertical="center"/>
    </xf>
    <xf numFmtId="0" fontId="41" fillId="0" borderId="1" xfId="0" applyFont="1" applyBorder="1" applyAlignment="1">
      <alignment horizontal="center" vertical="center" wrapText="1"/>
    </xf>
    <xf numFmtId="0" fontId="41" fillId="0" borderId="2" xfId="0" applyFont="1" applyBorder="1" applyAlignment="1">
      <alignment horizontal="center" vertical="center" wrapText="1"/>
    </xf>
    <xf numFmtId="0" fontId="40" fillId="0" borderId="57" xfId="46" applyFont="1" applyBorder="1"/>
    <xf numFmtId="10" fontId="40" fillId="0" borderId="1" xfId="46" applyNumberFormat="1" applyFont="1" applyBorder="1" applyAlignment="1">
      <alignment horizontal="center"/>
    </xf>
    <xf numFmtId="10" fontId="40" fillId="0" borderId="2" xfId="46" applyNumberFormat="1" applyFont="1" applyBorder="1" applyAlignment="1">
      <alignment horizontal="center"/>
    </xf>
    <xf numFmtId="0" fontId="39" fillId="9" borderId="57" xfId="46" applyFont="1" applyFill="1" applyBorder="1" applyAlignment="1">
      <alignment horizontal="left"/>
    </xf>
    <xf numFmtId="0" fontId="39" fillId="0" borderId="57" xfId="46" applyFont="1" applyBorder="1" applyAlignment="1">
      <alignment horizontal="right"/>
    </xf>
    <xf numFmtId="10" fontId="0" fillId="0" borderId="0" xfId="0" applyNumberFormat="1"/>
    <xf numFmtId="10" fontId="0" fillId="0" borderId="22" xfId="0" applyNumberFormat="1" applyBorder="1"/>
    <xf numFmtId="0" fontId="40" fillId="0" borderId="57" xfId="46" applyFont="1" applyBorder="1" applyAlignment="1">
      <alignment wrapText="1"/>
    </xf>
    <xf numFmtId="0" fontId="39" fillId="7" borderId="58" xfId="46" applyFont="1" applyFill="1" applyBorder="1"/>
    <xf numFmtId="0" fontId="0" fillId="0" borderId="5" xfId="0" applyBorder="1"/>
    <xf numFmtId="10" fontId="39" fillId="0" borderId="30" xfId="46" applyNumberFormat="1" applyFont="1" applyBorder="1" applyAlignment="1">
      <alignment horizontal="center"/>
    </xf>
    <xf numFmtId="0" fontId="3" fillId="0" borderId="5" xfId="0" applyFont="1" applyBorder="1"/>
    <xf numFmtId="10" fontId="39" fillId="0" borderId="47" xfId="46" applyNumberFormat="1" applyFont="1" applyBorder="1" applyAlignment="1">
      <alignment horizontal="center"/>
    </xf>
    <xf numFmtId="44" fontId="0" fillId="0" borderId="0" xfId="48" applyFont="1"/>
    <xf numFmtId="0" fontId="45" fillId="0" borderId="0" xfId="0" applyFont="1" applyAlignment="1">
      <alignment horizontal="center"/>
    </xf>
    <xf numFmtId="0" fontId="46" fillId="0" borderId="0" xfId="0" applyFont="1"/>
    <xf numFmtId="0" fontId="45" fillId="0" borderId="19" xfId="0" applyFont="1" applyBorder="1" applyAlignment="1">
      <alignment vertical="center"/>
    </xf>
    <xf numFmtId="0" fontId="47" fillId="0" borderId="25" xfId="0" applyFont="1" applyBorder="1" applyAlignment="1">
      <alignment horizontal="center" vertical="center"/>
    </xf>
    <xf numFmtId="0" fontId="0" fillId="0" borderId="25" xfId="0" applyBorder="1"/>
    <xf numFmtId="2" fontId="47" fillId="0" borderId="25" xfId="0" applyNumberFormat="1" applyFont="1" applyBorder="1" applyAlignment="1">
      <alignment horizontal="center" vertical="center"/>
    </xf>
    <xf numFmtId="0" fontId="47" fillId="0" borderId="20" xfId="0" applyFont="1" applyBorder="1" applyAlignment="1">
      <alignment horizontal="center" vertical="center"/>
    </xf>
    <xf numFmtId="0" fontId="0" fillId="0" borderId="21" xfId="0" applyBorder="1" applyAlignment="1">
      <alignment vertical="center"/>
    </xf>
    <xf numFmtId="167" fontId="48" fillId="0" borderId="27" xfId="49" applyFont="1" applyFill="1" applyBorder="1" applyAlignment="1">
      <alignment vertical="center"/>
    </xf>
    <xf numFmtId="167" fontId="48" fillId="0" borderId="22" xfId="49" applyFont="1" applyFill="1" applyBorder="1" applyAlignment="1">
      <alignment vertical="center"/>
    </xf>
    <xf numFmtId="0" fontId="0" fillId="0" borderId="4" xfId="0" applyBorder="1" applyAlignment="1">
      <alignment vertical="center"/>
    </xf>
    <xf numFmtId="0" fontId="0" fillId="0" borderId="32" xfId="0" applyBorder="1" applyAlignment="1">
      <alignment vertical="center"/>
    </xf>
    <xf numFmtId="0" fontId="0" fillId="0" borderId="32" xfId="0" applyBorder="1"/>
    <xf numFmtId="0" fontId="0" fillId="0" borderId="6" xfId="0" applyBorder="1" applyAlignment="1">
      <alignment vertical="center"/>
    </xf>
    <xf numFmtId="0" fontId="3" fillId="0" borderId="60" xfId="0" applyFont="1" applyBorder="1" applyAlignment="1">
      <alignment horizontal="center"/>
    </xf>
    <xf numFmtId="0" fontId="3" fillId="0" borderId="61" xfId="0" applyFont="1" applyBorder="1" applyAlignment="1">
      <alignment horizontal="center"/>
    </xf>
    <xf numFmtId="0" fontId="3" fillId="0" borderId="62" xfId="0" applyFont="1" applyBorder="1" applyAlignment="1">
      <alignment horizontal="center"/>
    </xf>
    <xf numFmtId="0" fontId="0" fillId="0" borderId="63" xfId="0" applyBorder="1"/>
    <xf numFmtId="0" fontId="0" fillId="0" borderId="64" xfId="0" applyBorder="1"/>
    <xf numFmtId="167" fontId="0" fillId="0" borderId="64" xfId="0" applyNumberFormat="1" applyBorder="1"/>
    <xf numFmtId="10" fontId="0" fillId="0" borderId="65" xfId="0" applyNumberFormat="1" applyBorder="1"/>
    <xf numFmtId="0" fontId="0" fillId="0" borderId="66" xfId="0" applyBorder="1"/>
    <xf numFmtId="0" fontId="0" fillId="0" borderId="67" xfId="0" applyBorder="1"/>
    <xf numFmtId="167" fontId="0" fillId="0" borderId="67" xfId="0" applyNumberFormat="1" applyBorder="1"/>
    <xf numFmtId="10" fontId="0" fillId="0" borderId="68" xfId="0" applyNumberFormat="1" applyBorder="1"/>
    <xf numFmtId="0" fontId="0" fillId="0" borderId="69" xfId="0" applyBorder="1"/>
    <xf numFmtId="0" fontId="0" fillId="0" borderId="70" xfId="0" applyBorder="1"/>
    <xf numFmtId="167" fontId="0" fillId="0" borderId="70" xfId="0" applyNumberFormat="1" applyBorder="1"/>
    <xf numFmtId="10" fontId="0" fillId="0" borderId="71" xfId="0" applyNumberFormat="1" applyBorder="1"/>
    <xf numFmtId="0" fontId="4" fillId="0" borderId="21" xfId="44" applyBorder="1"/>
    <xf numFmtId="0" fontId="4" fillId="0" borderId="0" xfId="44"/>
    <xf numFmtId="0" fontId="50" fillId="0" borderId="57" xfId="44" applyFont="1" applyBorder="1" applyAlignment="1">
      <alignment horizontal="center" vertical="center"/>
    </xf>
    <xf numFmtId="0" fontId="51" fillId="0" borderId="73" xfId="44" applyFont="1" applyBorder="1" applyAlignment="1">
      <alignment vertical="center"/>
    </xf>
    <xf numFmtId="0" fontId="50" fillId="0" borderId="1" xfId="44" applyFont="1" applyBorder="1" applyAlignment="1">
      <alignment horizontal="center" vertical="center"/>
    </xf>
    <xf numFmtId="0" fontId="50" fillId="0" borderId="2" xfId="44" applyFont="1" applyBorder="1" applyAlignment="1">
      <alignment horizontal="center" vertical="center"/>
    </xf>
    <xf numFmtId="49" fontId="50" fillId="0" borderId="57" xfId="44" applyNumberFormat="1" applyFont="1" applyBorder="1" applyAlignment="1">
      <alignment horizontal="justify" vertical="center"/>
    </xf>
    <xf numFmtId="0" fontId="51" fillId="0" borderId="1" xfId="44" applyFont="1" applyBorder="1" applyAlignment="1">
      <alignment horizontal="center" vertical="center"/>
    </xf>
    <xf numFmtId="0" fontId="51" fillId="0" borderId="2" xfId="44" applyFont="1" applyBorder="1" applyAlignment="1">
      <alignment horizontal="right" vertical="center"/>
    </xf>
    <xf numFmtId="10" fontId="51" fillId="0" borderId="2" xfId="51" applyNumberFormat="1" applyFont="1" applyBorder="1" applyAlignment="1">
      <alignment horizontal="right" vertical="center"/>
    </xf>
    <xf numFmtId="10" fontId="50" fillId="0" borderId="2" xfId="51" applyNumberFormat="1" applyFont="1" applyBorder="1" applyAlignment="1">
      <alignment horizontal="right" vertical="center"/>
    </xf>
    <xf numFmtId="49" fontId="51" fillId="0" borderId="57" xfId="44" applyNumberFormat="1" applyFont="1" applyBorder="1" applyAlignment="1">
      <alignment horizontal="justify" vertical="center"/>
    </xf>
    <xf numFmtId="10" fontId="51" fillId="0" borderId="2" xfId="51" applyNumberFormat="1" applyFont="1" applyFill="1" applyBorder="1" applyAlignment="1">
      <alignment horizontal="right" vertical="center"/>
    </xf>
    <xf numFmtId="49" fontId="51" fillId="0" borderId="74" xfId="44" applyNumberFormat="1" applyFont="1" applyBorder="1" applyAlignment="1">
      <alignment horizontal="justify" vertical="center"/>
    </xf>
    <xf numFmtId="0" fontId="51" fillId="0" borderId="9" xfId="44" applyFont="1" applyBorder="1" applyAlignment="1">
      <alignment horizontal="center" vertical="center"/>
    </xf>
    <xf numFmtId="10" fontId="51" fillId="0" borderId="75" xfId="51" applyNumberFormat="1" applyFont="1" applyFill="1" applyBorder="1" applyAlignment="1">
      <alignment horizontal="right" vertical="center"/>
    </xf>
    <xf numFmtId="49" fontId="51" fillId="0" borderId="57" xfId="44" applyNumberFormat="1" applyFont="1" applyBorder="1" applyAlignment="1">
      <alignment vertical="center"/>
    </xf>
    <xf numFmtId="49" fontId="51" fillId="0" borderId="74" xfId="44" applyNumberFormat="1" applyFont="1" applyBorder="1" applyAlignment="1">
      <alignment vertical="center"/>
    </xf>
    <xf numFmtId="49" fontId="51" fillId="0" borderId="26" xfId="44" applyNumberFormat="1" applyFont="1" applyBorder="1" applyAlignment="1">
      <alignment horizontal="left" vertical="center" wrapText="1"/>
    </xf>
    <xf numFmtId="0" fontId="51" fillId="0" borderId="76" xfId="44" applyFont="1" applyBorder="1" applyAlignment="1">
      <alignment horizontal="center" vertical="center"/>
    </xf>
    <xf numFmtId="10" fontId="51" fillId="0" borderId="77" xfId="51" applyNumberFormat="1" applyFont="1" applyFill="1" applyBorder="1" applyAlignment="1">
      <alignment horizontal="right" vertical="center"/>
    </xf>
    <xf numFmtId="49" fontId="51" fillId="0" borderId="73" xfId="44" applyNumberFormat="1" applyFont="1" applyBorder="1" applyAlignment="1">
      <alignment horizontal="left" vertical="center" wrapText="1"/>
    </xf>
    <xf numFmtId="0" fontId="51" fillId="0" borderId="13" xfId="44" applyFont="1" applyBorder="1" applyAlignment="1">
      <alignment horizontal="center" vertical="center"/>
    </xf>
    <xf numFmtId="49" fontId="51" fillId="0" borderId="26" xfId="44" applyNumberFormat="1" applyFont="1" applyBorder="1" applyAlignment="1">
      <alignment horizontal="left" vertical="center"/>
    </xf>
    <xf numFmtId="0" fontId="51" fillId="0" borderId="16" xfId="44" applyFont="1" applyBorder="1" applyAlignment="1">
      <alignment horizontal="center" vertical="center"/>
    </xf>
    <xf numFmtId="49" fontId="51" fillId="0" borderId="57" xfId="44" applyNumberFormat="1" applyFont="1" applyBorder="1" applyAlignment="1">
      <alignment horizontal="left" vertical="center"/>
    </xf>
    <xf numFmtId="49" fontId="50" fillId="0" borderId="26" xfId="44" applyNumberFormat="1" applyFont="1" applyBorder="1" applyAlignment="1">
      <alignment horizontal="justify" vertical="center"/>
    </xf>
    <xf numFmtId="10" fontId="50" fillId="0" borderId="2" xfId="51" applyNumberFormat="1" applyFont="1" applyFill="1" applyBorder="1" applyAlignment="1">
      <alignment horizontal="right" vertical="center"/>
    </xf>
    <xf numFmtId="49" fontId="51" fillId="0" borderId="26" xfId="44" applyNumberFormat="1" applyFont="1" applyBorder="1" applyAlignment="1">
      <alignment horizontal="justify" vertical="center"/>
    </xf>
    <xf numFmtId="0" fontId="51" fillId="0" borderId="59" xfId="44" applyFont="1" applyBorder="1" applyAlignment="1">
      <alignment horizontal="center" vertical="center"/>
    </xf>
    <xf numFmtId="49" fontId="50" fillId="0" borderId="74" xfId="44" applyNumberFormat="1" applyFont="1" applyBorder="1" applyAlignment="1">
      <alignment horizontal="justify" vertical="center"/>
    </xf>
    <xf numFmtId="49" fontId="51" fillId="0" borderId="73" xfId="44" applyNumberFormat="1" applyFont="1" applyBorder="1" applyAlignment="1">
      <alignment horizontal="justify" vertical="center"/>
    </xf>
    <xf numFmtId="49" fontId="51" fillId="0" borderId="26" xfId="44" applyNumberFormat="1" applyFont="1" applyBorder="1" applyAlignment="1">
      <alignment vertical="center" wrapText="1"/>
    </xf>
    <xf numFmtId="0" fontId="51" fillId="0" borderId="1" xfId="44" applyFont="1" applyBorder="1" applyAlignment="1">
      <alignment horizontal="center" vertical="center" wrapText="1"/>
    </xf>
    <xf numFmtId="49" fontId="51" fillId="0" borderId="57" xfId="44" applyNumberFormat="1" applyFont="1" applyBorder="1" applyAlignment="1">
      <alignment horizontal="center" vertical="center"/>
    </xf>
    <xf numFmtId="0" fontId="51" fillId="0" borderId="57" xfId="44" applyFont="1" applyBorder="1" applyAlignment="1">
      <alignment vertical="center"/>
    </xf>
    <xf numFmtId="49" fontId="51" fillId="0" borderId="1" xfId="44" applyNumberFormat="1" applyFont="1" applyBorder="1" applyAlignment="1">
      <alignment horizontal="center" vertical="center"/>
    </xf>
    <xf numFmtId="0" fontId="51" fillId="0" borderId="58" xfId="44" applyFont="1" applyBorder="1" applyAlignment="1">
      <alignment horizontal="left" vertical="center" wrapText="1"/>
    </xf>
    <xf numFmtId="0" fontId="51" fillId="0" borderId="30" xfId="44" applyFont="1" applyBorder="1" applyAlignment="1">
      <alignment horizontal="center" vertical="center"/>
    </xf>
    <xf numFmtId="0" fontId="51" fillId="0" borderId="47" xfId="44" applyFont="1" applyBorder="1" applyAlignment="1">
      <alignment horizontal="right" vertical="center"/>
    </xf>
    <xf numFmtId="0" fontId="2" fillId="0" borderId="0" xfId="37" applyFont="1" applyAlignment="1">
      <alignment vertical="center"/>
    </xf>
    <xf numFmtId="0" fontId="52" fillId="0" borderId="0" xfId="37" applyFont="1" applyAlignment="1">
      <alignment horizontal="left" vertical="center"/>
    </xf>
    <xf numFmtId="184" fontId="53" fillId="4" borderId="0" xfId="34" applyNumberFormat="1" applyFont="1" applyFill="1" applyBorder="1" applyAlignment="1" applyProtection="1">
      <alignment vertical="center" wrapText="1"/>
    </xf>
    <xf numFmtId="172" fontId="54" fillId="4" borderId="0" xfId="34" applyFont="1" applyFill="1" applyBorder="1" applyAlignment="1" applyProtection="1">
      <alignment vertical="center" wrapText="1"/>
    </xf>
    <xf numFmtId="0" fontId="55" fillId="0" borderId="0" xfId="44" applyFont="1" applyAlignment="1">
      <alignment vertical="center"/>
    </xf>
    <xf numFmtId="0" fontId="56" fillId="0" borderId="0" xfId="44" applyFont="1" applyAlignment="1">
      <alignment vertical="center"/>
    </xf>
    <xf numFmtId="2" fontId="57" fillId="4" borderId="0" xfId="34" applyNumberFormat="1" applyFont="1" applyFill="1" applyBorder="1" applyAlignment="1" applyProtection="1">
      <alignment vertical="center" wrapText="1"/>
    </xf>
    <xf numFmtId="167" fontId="57" fillId="4" borderId="0" xfId="52" applyFont="1" applyFill="1" applyBorder="1" applyAlignment="1" applyProtection="1">
      <alignment vertical="center" wrapText="1"/>
    </xf>
    <xf numFmtId="0" fontId="58" fillId="0" borderId="0" xfId="44" applyFont="1" applyAlignment="1">
      <alignment vertical="center"/>
    </xf>
    <xf numFmtId="2" fontId="56" fillId="0" borderId="0" xfId="44" applyNumberFormat="1" applyFont="1" applyAlignment="1">
      <alignment vertical="center"/>
    </xf>
    <xf numFmtId="167" fontId="56" fillId="0" borderId="0" xfId="52" applyFont="1" applyAlignment="1">
      <alignment vertical="center"/>
    </xf>
    <xf numFmtId="178" fontId="56" fillId="0" borderId="78" xfId="44" applyNumberFormat="1" applyFont="1" applyBorder="1" applyAlignment="1">
      <alignment vertical="center"/>
    </xf>
    <xf numFmtId="172" fontId="59" fillId="4" borderId="0" xfId="34" applyFont="1" applyFill="1" applyBorder="1" applyAlignment="1" applyProtection="1">
      <alignment vertical="center" wrapText="1"/>
    </xf>
    <xf numFmtId="172" fontId="59" fillId="0" borderId="0" xfId="34" applyFont="1" applyFill="1" applyBorder="1" applyAlignment="1" applyProtection="1">
      <alignment vertical="center" wrapText="1"/>
    </xf>
    <xf numFmtId="2" fontId="57" fillId="0" borderId="0" xfId="34" applyNumberFormat="1" applyFont="1" applyFill="1" applyBorder="1" applyAlignment="1" applyProtection="1">
      <alignment vertical="center" wrapText="1"/>
    </xf>
    <xf numFmtId="167" fontId="57" fillId="0" borderId="0" xfId="52" applyFont="1" applyFill="1" applyBorder="1" applyAlignment="1" applyProtection="1">
      <alignment vertical="center" wrapText="1"/>
    </xf>
    <xf numFmtId="185" fontId="58" fillId="0" borderId="79" xfId="53" applyNumberFormat="1" applyFont="1" applyFill="1" applyBorder="1" applyAlignment="1">
      <alignment vertical="center"/>
    </xf>
    <xf numFmtId="178" fontId="58" fillId="0" borderId="80" xfId="44" applyNumberFormat="1" applyFont="1" applyBorder="1" applyAlignment="1">
      <alignment vertical="center"/>
    </xf>
    <xf numFmtId="178" fontId="58" fillId="0" borderId="81" xfId="44" applyNumberFormat="1" applyFont="1" applyBorder="1" applyAlignment="1">
      <alignment vertical="center"/>
    </xf>
    <xf numFmtId="42" fontId="56" fillId="0" borderId="0" xfId="41" applyFont="1"/>
    <xf numFmtId="0" fontId="56" fillId="0" borderId="0" xfId="38" applyFont="1"/>
    <xf numFmtId="0" fontId="58" fillId="0" borderId="82" xfId="44" applyFont="1" applyBorder="1" applyAlignment="1">
      <alignment vertical="center"/>
    </xf>
    <xf numFmtId="173" fontId="58" fillId="0" borderId="83" xfId="44" applyNumberFormat="1" applyFont="1" applyBorder="1" applyAlignment="1">
      <alignment vertical="center"/>
    </xf>
    <xf numFmtId="178" fontId="58" fillId="0" borderId="83" xfId="44" applyNumberFormat="1" applyFont="1" applyBorder="1" applyAlignment="1">
      <alignment vertical="center"/>
    </xf>
    <xf numFmtId="173" fontId="58" fillId="0" borderId="84" xfId="44" applyNumberFormat="1" applyFont="1" applyBorder="1" applyAlignment="1">
      <alignment vertical="center"/>
    </xf>
    <xf numFmtId="186" fontId="59" fillId="0" borderId="0" xfId="34" applyNumberFormat="1" applyFont="1" applyFill="1" applyBorder="1" applyAlignment="1" applyProtection="1">
      <alignment vertical="center" wrapText="1"/>
    </xf>
    <xf numFmtId="0" fontId="61" fillId="0" borderId="0" xfId="54" applyFont="1"/>
    <xf numFmtId="0" fontId="58" fillId="0" borderId="86" xfId="44" applyFont="1" applyBorder="1" applyAlignment="1">
      <alignment vertical="center"/>
    </xf>
    <xf numFmtId="173" fontId="58" fillId="0" borderId="87" xfId="44" applyNumberFormat="1" applyFont="1" applyBorder="1" applyAlignment="1">
      <alignment vertical="center"/>
    </xf>
    <xf numFmtId="178" fontId="58" fillId="0" borderId="87" xfId="44" applyNumberFormat="1" applyFont="1" applyBorder="1" applyAlignment="1">
      <alignment vertical="center"/>
    </xf>
    <xf numFmtId="173" fontId="58" fillId="0" borderId="88" xfId="44" applyNumberFormat="1" applyFont="1" applyBorder="1" applyAlignment="1">
      <alignment vertical="center"/>
    </xf>
    <xf numFmtId="0" fontId="58" fillId="0" borderId="69" xfId="44" applyFont="1" applyBorder="1" applyAlignment="1">
      <alignment vertical="center"/>
    </xf>
    <xf numFmtId="173" fontId="58" fillId="0" borderId="70" xfId="44" applyNumberFormat="1" applyFont="1" applyBorder="1" applyAlignment="1">
      <alignment vertical="center"/>
    </xf>
    <xf numFmtId="178" fontId="58" fillId="0" borderId="70" xfId="44" applyNumberFormat="1" applyFont="1" applyBorder="1" applyAlignment="1">
      <alignment vertical="center"/>
    </xf>
    <xf numFmtId="173" fontId="58" fillId="0" borderId="71" xfId="44" applyNumberFormat="1" applyFont="1" applyBorder="1" applyAlignment="1">
      <alignment vertical="center"/>
    </xf>
    <xf numFmtId="0" fontId="58" fillId="0" borderId="79" xfId="44" applyFont="1" applyBorder="1" applyAlignment="1">
      <alignment vertical="center"/>
    </xf>
    <xf numFmtId="0" fontId="58" fillId="0" borderId="80" xfId="44" applyFont="1" applyBorder="1" applyAlignment="1">
      <alignment vertical="center"/>
    </xf>
    <xf numFmtId="0" fontId="58" fillId="0" borderId="81" xfId="44" applyFont="1" applyBorder="1" applyAlignment="1">
      <alignment vertical="center"/>
    </xf>
    <xf numFmtId="187" fontId="53" fillId="12" borderId="42" xfId="46" applyNumberFormat="1" applyFont="1" applyFill="1" applyBorder="1" applyAlignment="1">
      <alignment horizontal="right" vertical="center"/>
    </xf>
    <xf numFmtId="1" fontId="60" fillId="17" borderId="25" xfId="44" applyNumberFormat="1" applyFont="1" applyFill="1" applyBorder="1" applyAlignment="1">
      <alignment horizontal="center" vertical="center" wrapText="1"/>
    </xf>
    <xf numFmtId="173" fontId="58" fillId="17" borderId="22" xfId="44" applyNumberFormat="1" applyFont="1" applyFill="1" applyBorder="1" applyAlignment="1">
      <alignment vertical="center"/>
    </xf>
    <xf numFmtId="2" fontId="56" fillId="4" borderId="0" xfId="46" applyNumberFormat="1" applyFont="1" applyFill="1" applyAlignment="1">
      <alignment vertical="center"/>
    </xf>
    <xf numFmtId="167" fontId="56" fillId="4" borderId="0" xfId="52" applyFont="1" applyFill="1" applyAlignment="1">
      <alignment vertical="center"/>
    </xf>
    <xf numFmtId="0" fontId="56" fillId="4" borderId="0" xfId="46" applyFont="1" applyFill="1" applyAlignment="1">
      <alignment vertical="center"/>
    </xf>
    <xf numFmtId="1" fontId="60" fillId="18" borderId="78" xfId="44" applyNumberFormat="1" applyFont="1" applyFill="1" applyBorder="1" applyAlignment="1">
      <alignment horizontal="center" vertical="center" wrapText="1"/>
    </xf>
    <xf numFmtId="178" fontId="58" fillId="18" borderId="79" xfId="44" applyNumberFormat="1" applyFont="1" applyFill="1" applyBorder="1" applyAlignment="1">
      <alignment horizontal="center" vertical="center"/>
    </xf>
    <xf numFmtId="2" fontId="57" fillId="0" borderId="0" xfId="46" applyNumberFormat="1" applyFont="1" applyAlignment="1">
      <alignment vertical="center"/>
    </xf>
    <xf numFmtId="1" fontId="60" fillId="19" borderId="40" xfId="44" applyNumberFormat="1" applyFont="1" applyFill="1" applyBorder="1" applyAlignment="1">
      <alignment horizontal="center" vertical="center" wrapText="1"/>
    </xf>
    <xf numFmtId="10" fontId="58" fillId="19" borderId="66" xfId="55" applyNumberFormat="1" applyFont="1" applyFill="1" applyBorder="1" applyAlignment="1">
      <alignment horizontal="center" vertical="center"/>
    </xf>
    <xf numFmtId="10" fontId="58" fillId="19" borderId="67" xfId="55" applyNumberFormat="1" applyFont="1" applyFill="1" applyBorder="1" applyAlignment="1">
      <alignment horizontal="center" vertical="center"/>
    </xf>
    <xf numFmtId="10" fontId="58" fillId="19" borderId="68" xfId="55" applyNumberFormat="1" applyFont="1" applyFill="1" applyBorder="1" applyAlignment="1">
      <alignment horizontal="center" vertical="center"/>
    </xf>
    <xf numFmtId="0" fontId="57" fillId="0" borderId="0" xfId="46" applyFont="1" applyAlignment="1">
      <alignment vertical="center"/>
    </xf>
    <xf numFmtId="1" fontId="60" fillId="18" borderId="40" xfId="44" applyNumberFormat="1" applyFont="1" applyFill="1" applyBorder="1" applyAlignment="1">
      <alignment horizontal="center" vertical="center" wrapText="1"/>
    </xf>
    <xf numFmtId="173" fontId="58" fillId="18" borderId="66" xfId="44" applyNumberFormat="1" applyFont="1" applyFill="1" applyBorder="1" applyAlignment="1">
      <alignment horizontal="center" vertical="center"/>
    </xf>
    <xf numFmtId="173" fontId="58" fillId="18" borderId="67" xfId="44" applyNumberFormat="1" applyFont="1" applyFill="1" applyBorder="1" applyAlignment="1">
      <alignment horizontal="center" vertical="center"/>
    </xf>
    <xf numFmtId="173" fontId="58" fillId="18" borderId="68" xfId="44" applyNumberFormat="1" applyFont="1" applyFill="1" applyBorder="1" applyAlignment="1">
      <alignment horizontal="center" vertical="center"/>
    </xf>
    <xf numFmtId="1" fontId="60" fillId="19" borderId="102" xfId="44" applyNumberFormat="1" applyFont="1" applyFill="1" applyBorder="1" applyAlignment="1">
      <alignment horizontal="center" vertical="center" wrapText="1"/>
    </xf>
    <xf numFmtId="10" fontId="58" fillId="19" borderId="69" xfId="56" applyNumberFormat="1" applyFont="1" applyFill="1" applyBorder="1" applyAlignment="1">
      <alignment horizontal="center" vertical="center"/>
    </xf>
    <xf numFmtId="10" fontId="58" fillId="19" borderId="70" xfId="56" applyNumberFormat="1" applyFont="1" applyFill="1" applyBorder="1" applyAlignment="1">
      <alignment horizontal="center" vertical="center"/>
    </xf>
    <xf numFmtId="10" fontId="58" fillId="19" borderId="71" xfId="56" applyNumberFormat="1" applyFont="1" applyFill="1" applyBorder="1" applyAlignment="1">
      <alignment horizontal="center" vertical="center"/>
    </xf>
    <xf numFmtId="1" fontId="60" fillId="0" borderId="27" xfId="44" applyNumberFormat="1" applyFont="1" applyBorder="1" applyAlignment="1">
      <alignment horizontal="center" vertical="center" wrapText="1"/>
    </xf>
    <xf numFmtId="175" fontId="58" fillId="0" borderId="21" xfId="56" applyNumberFormat="1" applyFont="1" applyFill="1" applyBorder="1" applyAlignment="1">
      <alignment horizontal="center" vertical="center"/>
    </xf>
    <xf numFmtId="175" fontId="58" fillId="0" borderId="0" xfId="56" applyNumberFormat="1" applyFont="1" applyFill="1" applyBorder="1" applyAlignment="1">
      <alignment vertical="center"/>
    </xf>
    <xf numFmtId="175" fontId="58" fillId="0" borderId="22" xfId="56" applyNumberFormat="1" applyFont="1" applyFill="1" applyBorder="1" applyAlignment="1">
      <alignment vertical="center"/>
    </xf>
    <xf numFmtId="0" fontId="56" fillId="0" borderId="27" xfId="44" applyFont="1" applyBorder="1" applyAlignment="1">
      <alignment vertical="center"/>
    </xf>
    <xf numFmtId="1" fontId="58" fillId="0" borderId="27" xfId="44" applyNumberFormat="1" applyFont="1" applyBorder="1" applyAlignment="1">
      <alignment horizontal="center" vertical="center"/>
    </xf>
    <xf numFmtId="0" fontId="58" fillId="0" borderId="21" xfId="44" applyFont="1" applyBorder="1" applyAlignment="1">
      <alignment vertical="center"/>
    </xf>
    <xf numFmtId="0" fontId="58" fillId="0" borderId="22" xfId="44" applyFont="1" applyBorder="1" applyAlignment="1">
      <alignment vertical="center"/>
    </xf>
    <xf numFmtId="1" fontId="60" fillId="16" borderId="96" xfId="44" applyNumberFormat="1" applyFont="1" applyFill="1" applyBorder="1" applyAlignment="1">
      <alignment horizontal="center" vertical="center" wrapText="1"/>
    </xf>
    <xf numFmtId="178" fontId="58" fillId="16" borderId="79" xfId="44" applyNumberFormat="1" applyFont="1" applyFill="1" applyBorder="1" applyAlignment="1">
      <alignment horizontal="center" vertical="center"/>
    </xf>
    <xf numFmtId="178" fontId="58" fillId="16" borderId="80" xfId="44" applyNumberFormat="1" applyFont="1" applyFill="1" applyBorder="1" applyAlignment="1">
      <alignment horizontal="center" vertical="center"/>
    </xf>
    <xf numFmtId="178" fontId="58" fillId="16" borderId="81" xfId="44" applyNumberFormat="1" applyFont="1" applyFill="1" applyBorder="1" applyAlignment="1">
      <alignment horizontal="center" vertical="center"/>
    </xf>
    <xf numFmtId="1" fontId="60" fillId="20" borderId="97" xfId="44" applyNumberFormat="1" applyFont="1" applyFill="1" applyBorder="1" applyAlignment="1">
      <alignment horizontal="center" vertical="center" wrapText="1"/>
    </xf>
    <xf numFmtId="10" fontId="58" fillId="20" borderId="66" xfId="55" applyNumberFormat="1" applyFont="1" applyFill="1" applyBorder="1" applyAlignment="1">
      <alignment horizontal="center" vertical="center"/>
    </xf>
    <xf numFmtId="10" fontId="58" fillId="20" borderId="67" xfId="55" applyNumberFormat="1" applyFont="1" applyFill="1" applyBorder="1" applyAlignment="1">
      <alignment horizontal="center" vertical="center"/>
    </xf>
    <xf numFmtId="10" fontId="58" fillId="20" borderId="68" xfId="55" applyNumberFormat="1" applyFont="1" applyFill="1" applyBorder="1" applyAlignment="1">
      <alignment horizontal="center" vertical="center"/>
    </xf>
    <xf numFmtId="1" fontId="60" fillId="16" borderId="97" xfId="44" applyNumberFormat="1" applyFont="1" applyFill="1" applyBorder="1" applyAlignment="1">
      <alignment horizontal="center" vertical="center" wrapText="1"/>
    </xf>
    <xf numFmtId="178" fontId="58" fillId="16" borderId="66" xfId="44" applyNumberFormat="1" applyFont="1" applyFill="1" applyBorder="1" applyAlignment="1">
      <alignment horizontal="center" vertical="center"/>
    </xf>
    <xf numFmtId="178" fontId="58" fillId="16" borderId="67" xfId="44" applyNumberFormat="1" applyFont="1" applyFill="1" applyBorder="1" applyAlignment="1">
      <alignment horizontal="center" vertical="center"/>
    </xf>
    <xf numFmtId="178" fontId="58" fillId="16" borderId="68" xfId="44" applyNumberFormat="1" applyFont="1" applyFill="1" applyBorder="1" applyAlignment="1">
      <alignment horizontal="center" vertical="center"/>
    </xf>
    <xf numFmtId="1" fontId="60" fillId="20" borderId="98" xfId="44" applyNumberFormat="1" applyFont="1" applyFill="1" applyBorder="1" applyAlignment="1">
      <alignment horizontal="center" vertical="center" wrapText="1"/>
    </xf>
    <xf numFmtId="175" fontId="58" fillId="20" borderId="69" xfId="56" applyNumberFormat="1" applyFont="1" applyFill="1" applyBorder="1" applyAlignment="1">
      <alignment horizontal="center" vertical="center"/>
    </xf>
    <xf numFmtId="175" fontId="58" fillId="20" borderId="70" xfId="56" applyNumberFormat="1" applyFont="1" applyFill="1" applyBorder="1" applyAlignment="1">
      <alignment horizontal="center" vertical="center"/>
    </xf>
    <xf numFmtId="175" fontId="58" fillId="20" borderId="71" xfId="56" applyNumberFormat="1" applyFont="1" applyFill="1" applyBorder="1" applyAlignment="1">
      <alignment horizontal="center" vertical="center"/>
    </xf>
    <xf numFmtId="0" fontId="55" fillId="0" borderId="21" xfId="46" applyFont="1" applyBorder="1" applyAlignment="1">
      <alignment vertical="center"/>
    </xf>
    <xf numFmtId="0" fontId="56" fillId="0" borderId="0" xfId="46" applyFont="1" applyAlignment="1">
      <alignment vertical="center"/>
    </xf>
    <xf numFmtId="1" fontId="58" fillId="0" borderId="20" xfId="44" applyNumberFormat="1" applyFont="1" applyBorder="1" applyAlignment="1">
      <alignment horizontal="center" vertical="center"/>
    </xf>
    <xf numFmtId="14" fontId="60" fillId="9" borderId="106" xfId="44" applyNumberFormat="1" applyFont="1" applyFill="1" applyBorder="1" applyAlignment="1">
      <alignment horizontal="center" vertical="center"/>
    </xf>
    <xf numFmtId="14" fontId="60" fillId="9" borderId="107" xfId="44" applyNumberFormat="1" applyFont="1" applyFill="1" applyBorder="1" applyAlignment="1">
      <alignment horizontal="center" vertical="center"/>
    </xf>
    <xf numFmtId="14" fontId="60" fillId="9" borderId="108" xfId="44" applyNumberFormat="1" applyFont="1" applyFill="1" applyBorder="1" applyAlignment="1">
      <alignment horizontal="center" vertical="center"/>
    </xf>
    <xf numFmtId="0" fontId="55" fillId="0" borderId="0" xfId="46" applyFont="1" applyAlignment="1">
      <alignment vertical="center"/>
    </xf>
    <xf numFmtId="187" fontId="55" fillId="0" borderId="0" xfId="46" applyNumberFormat="1" applyFont="1" applyAlignment="1">
      <alignment horizontal="right" vertical="center"/>
    </xf>
    <xf numFmtId="1" fontId="58" fillId="0" borderId="0" xfId="44" applyNumberFormat="1" applyFont="1" applyAlignment="1">
      <alignment horizontal="center" vertical="center"/>
    </xf>
    <xf numFmtId="0" fontId="62" fillId="0" borderId="0" xfId="0" applyFont="1" applyAlignment="1">
      <alignment horizontal="center" vertical="center" wrapText="1"/>
    </xf>
    <xf numFmtId="0" fontId="62" fillId="0" borderId="0" xfId="0" applyFont="1" applyAlignment="1">
      <alignment horizontal="left" vertical="center" wrapText="1"/>
    </xf>
    <xf numFmtId="172" fontId="63" fillId="0" borderId="0" xfId="57" applyFont="1" applyFill="1" applyAlignment="1">
      <alignment vertical="center"/>
    </xf>
    <xf numFmtId="172" fontId="54" fillId="0" borderId="0" xfId="34" applyFont="1" applyFill="1" applyBorder="1" applyAlignment="1" applyProtection="1">
      <alignment vertical="center" wrapText="1"/>
    </xf>
    <xf numFmtId="184" fontId="53" fillId="0" borderId="0" xfId="34" applyNumberFormat="1" applyFont="1" applyFill="1" applyBorder="1" applyAlignment="1" applyProtection="1">
      <alignment vertical="center" wrapText="1"/>
    </xf>
    <xf numFmtId="0" fontId="62" fillId="0" borderId="0" xfId="0" applyFont="1" applyAlignment="1">
      <alignment vertical="center" wrapText="1"/>
    </xf>
    <xf numFmtId="0" fontId="62" fillId="0" borderId="14" xfId="0" applyFont="1" applyBorder="1" applyAlignment="1">
      <alignment vertical="center" wrapText="1"/>
    </xf>
    <xf numFmtId="2" fontId="61" fillId="0" borderId="0" xfId="54" applyNumberFormat="1" applyFont="1" applyAlignment="1">
      <alignment vertical="center"/>
    </xf>
    <xf numFmtId="167" fontId="61" fillId="0" borderId="0" xfId="52" applyFont="1" applyFill="1" applyAlignment="1">
      <alignment vertical="center"/>
    </xf>
    <xf numFmtId="0" fontId="61" fillId="0" borderId="0" xfId="54" applyFont="1" applyAlignment="1">
      <alignment vertical="center"/>
    </xf>
    <xf numFmtId="0" fontId="64" fillId="0" borderId="0" xfId="0" applyFont="1" applyAlignment="1">
      <alignment horizontal="center" vertical="center"/>
    </xf>
    <xf numFmtId="0" fontId="0" fillId="0" borderId="1" xfId="0" applyBorder="1" applyAlignment="1">
      <alignment horizontal="center" vertical="center" wrapText="1"/>
    </xf>
    <xf numFmtId="0" fontId="13" fillId="0" borderId="42" xfId="0" applyFont="1" applyBorder="1" applyAlignment="1">
      <alignment horizontal="center" vertical="center"/>
    </xf>
    <xf numFmtId="0" fontId="13" fillId="0" borderId="18" xfId="0" applyFont="1" applyBorder="1" applyAlignment="1">
      <alignment horizontal="center" vertical="center"/>
    </xf>
    <xf numFmtId="187" fontId="58" fillId="0" borderId="79" xfId="44" applyNumberFormat="1" applyFont="1" applyBorder="1" applyAlignment="1">
      <alignment vertical="center"/>
    </xf>
    <xf numFmtId="187" fontId="58" fillId="0" borderId="80" xfId="44" applyNumberFormat="1" applyFont="1" applyBorder="1" applyAlignment="1">
      <alignment vertical="center"/>
    </xf>
    <xf numFmtId="187" fontId="58" fillId="0" borderId="81" xfId="44" applyNumberFormat="1" applyFont="1" applyBorder="1" applyAlignment="1">
      <alignment vertical="center"/>
    </xf>
    <xf numFmtId="187" fontId="58" fillId="17" borderId="90" xfId="44" applyNumberFormat="1" applyFont="1" applyFill="1" applyBorder="1" applyAlignment="1">
      <alignment vertical="center"/>
    </xf>
    <xf numFmtId="178" fontId="58" fillId="17" borderId="45" xfId="44" applyNumberFormat="1" applyFont="1" applyFill="1" applyBorder="1" applyAlignment="1">
      <alignment vertical="center"/>
    </xf>
    <xf numFmtId="178" fontId="58" fillId="17" borderId="91" xfId="44" applyNumberFormat="1" applyFont="1" applyFill="1" applyBorder="1" applyAlignment="1">
      <alignment vertical="center"/>
    </xf>
    <xf numFmtId="0" fontId="65" fillId="0" borderId="1" xfId="0" applyFont="1" applyBorder="1" applyAlignment="1">
      <alignment horizontal="center" vertical="center"/>
    </xf>
    <xf numFmtId="0" fontId="65" fillId="0" borderId="1" xfId="0" applyFont="1" applyBorder="1"/>
    <xf numFmtId="0" fontId="65" fillId="0" borderId="1" xfId="0" applyFont="1" applyBorder="1" applyAlignment="1">
      <alignment horizontal="left" vertical="top" wrapText="1"/>
    </xf>
    <xf numFmtId="0" fontId="5" fillId="2" borderId="9" xfId="0" applyFont="1" applyFill="1" applyBorder="1" applyAlignment="1" applyProtection="1">
      <alignment horizontal="center" vertical="top"/>
      <protection locked="0" hidden="1"/>
    </xf>
    <xf numFmtId="0" fontId="5" fillId="2" borderId="9" xfId="0" applyFont="1" applyFill="1" applyBorder="1" applyAlignment="1" applyProtection="1">
      <alignment vertical="top" wrapText="1"/>
      <protection hidden="1"/>
    </xf>
    <xf numFmtId="0" fontId="13" fillId="2" borderId="9" xfId="0" applyFont="1" applyFill="1" applyBorder="1" applyAlignment="1" applyProtection="1">
      <alignment horizontal="center" vertical="top"/>
      <protection hidden="1"/>
    </xf>
    <xf numFmtId="0" fontId="13" fillId="2" borderId="9" xfId="0" applyFont="1" applyFill="1" applyBorder="1" applyAlignment="1" applyProtection="1">
      <alignment vertical="top"/>
      <protection locked="0" hidden="1"/>
    </xf>
    <xf numFmtId="169" fontId="16" fillId="7" borderId="9" xfId="1" applyNumberFormat="1" applyFont="1" applyFill="1" applyBorder="1" applyAlignment="1" applyProtection="1">
      <alignment horizontal="right"/>
      <protection hidden="1"/>
    </xf>
    <xf numFmtId="170" fontId="16" fillId="2" borderId="9" xfId="1" applyNumberFormat="1" applyFont="1" applyFill="1" applyBorder="1" applyAlignment="1" applyProtection="1">
      <alignment horizontal="right" vertical="top"/>
      <protection hidden="1"/>
    </xf>
    <xf numFmtId="0" fontId="65" fillId="11" borderId="1" xfId="0" applyFont="1" applyFill="1" applyBorder="1" applyAlignment="1">
      <alignment horizontal="center" vertical="center" wrapText="1"/>
    </xf>
    <xf numFmtId="165" fontId="13" fillId="11" borderId="1" xfId="5" applyFont="1" applyFill="1" applyBorder="1" applyAlignment="1">
      <alignment horizontal="center" vertical="center" wrapText="1"/>
    </xf>
    <xf numFmtId="0" fontId="65" fillId="11" borderId="1" xfId="0" applyFont="1" applyFill="1" applyBorder="1" applyAlignment="1">
      <alignment horizontal="center" vertical="center"/>
    </xf>
    <xf numFmtId="0" fontId="65" fillId="0" borderId="1" xfId="0" applyFont="1" applyBorder="1" applyAlignment="1">
      <alignment horizontal="left" vertical="center" wrapText="1"/>
    </xf>
    <xf numFmtId="0" fontId="5" fillId="3" borderId="1" xfId="1" applyNumberFormat="1" applyFont="1" applyFill="1" applyBorder="1" applyAlignment="1">
      <alignment horizontal="center" vertical="center"/>
    </xf>
    <xf numFmtId="0" fontId="41" fillId="0" borderId="1" xfId="0" applyFont="1" applyBorder="1" applyAlignment="1">
      <alignment horizontal="center"/>
    </xf>
    <xf numFmtId="178" fontId="56" fillId="16" borderId="32" xfId="44" applyNumberFormat="1" applyFont="1" applyFill="1" applyBorder="1" applyAlignment="1">
      <alignment horizontal="center" vertical="center"/>
    </xf>
    <xf numFmtId="0" fontId="33" fillId="0" borderId="0" xfId="0" applyFont="1" applyAlignment="1">
      <alignment vertical="center" wrapText="1"/>
    </xf>
    <xf numFmtId="0" fontId="3" fillId="0" borderId="1" xfId="0" applyFont="1" applyBorder="1" applyAlignment="1">
      <alignment horizontal="center" wrapText="1"/>
    </xf>
    <xf numFmtId="0" fontId="3" fillId="0" borderId="1" xfId="0" applyFont="1" applyBorder="1" applyAlignment="1">
      <alignment horizontal="center" vertical="center" wrapText="1"/>
    </xf>
    <xf numFmtId="0" fontId="42" fillId="0" borderId="0" xfId="0" applyFont="1" applyAlignment="1">
      <alignment horizontal="center" wrapText="1"/>
    </xf>
    <xf numFmtId="0" fontId="41" fillId="0" borderId="0" xfId="0" applyFont="1"/>
    <xf numFmtId="0" fontId="42" fillId="0" borderId="1" xfId="0" applyFont="1" applyBorder="1" applyAlignment="1">
      <alignment horizontal="center" vertical="center"/>
    </xf>
    <xf numFmtId="43" fontId="42" fillId="0" borderId="1" xfId="36" applyFont="1" applyBorder="1"/>
    <xf numFmtId="188" fontId="42" fillId="0" borderId="1" xfId="0" applyNumberFormat="1" applyFont="1" applyBorder="1"/>
    <xf numFmtId="189" fontId="42" fillId="0" borderId="1" xfId="0" applyNumberFormat="1" applyFont="1" applyBorder="1"/>
    <xf numFmtId="0" fontId="42" fillId="0" borderId="1" xfId="0" applyFont="1" applyBorder="1"/>
    <xf numFmtId="0" fontId="41" fillId="0" borderId="1" xfId="0" applyFont="1" applyBorder="1"/>
    <xf numFmtId="189" fontId="41" fillId="0" borderId="1" xfId="0" applyNumberFormat="1" applyFont="1" applyBorder="1"/>
    <xf numFmtId="0" fontId="42" fillId="0" borderId="1" xfId="0" applyFont="1" applyBorder="1" applyAlignment="1">
      <alignment horizontal="center"/>
    </xf>
    <xf numFmtId="171" fontId="42" fillId="0" borderId="1" xfId="0" applyNumberFormat="1" applyFont="1" applyBorder="1"/>
    <xf numFmtId="9" fontId="42" fillId="0" borderId="1" xfId="0" applyNumberFormat="1" applyFont="1" applyBorder="1"/>
    <xf numFmtId="43" fontId="42" fillId="0" borderId="1" xfId="36" applyFont="1" applyBorder="1" applyAlignment="1"/>
    <xf numFmtId="1" fontId="0" fillId="0" borderId="1" xfId="0" applyNumberFormat="1" applyBorder="1"/>
    <xf numFmtId="1" fontId="0" fillId="0" borderId="1" xfId="0" applyNumberFormat="1" applyBorder="1" applyAlignment="1">
      <alignment horizontal="right"/>
    </xf>
    <xf numFmtId="0" fontId="0" fillId="0" borderId="1" xfId="0" applyBorder="1" applyAlignment="1">
      <alignment horizontal="right"/>
    </xf>
    <xf numFmtId="171" fontId="0" fillId="0" borderId="1" xfId="0" applyNumberFormat="1" applyBorder="1" applyAlignment="1">
      <alignment horizontal="right"/>
    </xf>
    <xf numFmtId="0" fontId="3" fillId="0" borderId="1" xfId="0" applyFont="1" applyBorder="1" applyAlignment="1">
      <alignment horizontal="center" vertical="center"/>
    </xf>
    <xf numFmtId="0" fontId="58" fillId="0" borderId="92" xfId="44" applyFont="1" applyBorder="1" applyAlignment="1">
      <alignment vertical="center"/>
    </xf>
    <xf numFmtId="173" fontId="58" fillId="0" borderId="44" xfId="44" applyNumberFormat="1" applyFont="1" applyBorder="1" applyAlignment="1">
      <alignment vertical="center"/>
    </xf>
    <xf numFmtId="178" fontId="58" fillId="0" borderId="44" xfId="44" applyNumberFormat="1" applyFont="1" applyBorder="1" applyAlignment="1">
      <alignment vertical="center"/>
    </xf>
    <xf numFmtId="173" fontId="58" fillId="0" borderId="93" xfId="44" applyNumberFormat="1" applyFont="1" applyBorder="1" applyAlignment="1">
      <alignment vertical="center"/>
    </xf>
    <xf numFmtId="178" fontId="56" fillId="16" borderId="27" xfId="44" applyNumberFormat="1" applyFont="1" applyFill="1" applyBorder="1" applyAlignment="1">
      <alignment horizontal="center" vertical="center"/>
    </xf>
    <xf numFmtId="0" fontId="58" fillId="0" borderId="90" xfId="44" applyFont="1" applyBorder="1" applyAlignment="1">
      <alignment vertical="center"/>
    </xf>
    <xf numFmtId="173" fontId="58" fillId="0" borderId="45" xfId="44" applyNumberFormat="1" applyFont="1" applyBorder="1" applyAlignment="1">
      <alignment vertical="center"/>
    </xf>
    <xf numFmtId="178" fontId="58" fillId="0" borderId="45" xfId="44" applyNumberFormat="1" applyFont="1" applyBorder="1" applyAlignment="1">
      <alignment vertical="center"/>
    </xf>
    <xf numFmtId="173" fontId="58" fillId="0" borderId="91" xfId="44" applyNumberFormat="1" applyFont="1" applyBorder="1" applyAlignment="1">
      <alignment vertical="center"/>
    </xf>
    <xf numFmtId="178" fontId="56" fillId="16" borderId="25" xfId="44" applyNumberFormat="1" applyFont="1" applyFill="1" applyBorder="1" applyAlignment="1">
      <alignment horizontal="center" vertical="center"/>
    </xf>
    <xf numFmtId="0" fontId="58" fillId="0" borderId="94" xfId="44" applyFont="1" applyBorder="1" applyAlignment="1">
      <alignment vertical="center"/>
    </xf>
    <xf numFmtId="173" fontId="58" fillId="0" borderId="46" xfId="44" applyNumberFormat="1" applyFont="1" applyBorder="1" applyAlignment="1">
      <alignment vertical="center"/>
    </xf>
    <xf numFmtId="178" fontId="58" fillId="0" borderId="46" xfId="44" applyNumberFormat="1" applyFont="1" applyBorder="1" applyAlignment="1">
      <alignment vertical="center"/>
    </xf>
    <xf numFmtId="173" fontId="58" fillId="0" borderId="95" xfId="44" applyNumberFormat="1" applyFont="1" applyBorder="1" applyAlignment="1">
      <alignment vertical="center"/>
    </xf>
    <xf numFmtId="0" fontId="16" fillId="0" borderId="9" xfId="0" applyFont="1" applyBorder="1" applyAlignment="1" applyProtection="1">
      <alignment horizontal="center" vertical="center" wrapText="1"/>
      <protection locked="0" hidden="1"/>
    </xf>
    <xf numFmtId="0" fontId="5" fillId="0" borderId="9" xfId="0" applyFont="1" applyBorder="1" applyAlignment="1" applyProtection="1">
      <alignment horizontal="left" vertical="center" wrapText="1"/>
      <protection hidden="1"/>
    </xf>
    <xf numFmtId="0" fontId="5" fillId="3" borderId="9" xfId="0" applyFont="1" applyFill="1" applyBorder="1" applyAlignment="1">
      <alignment horizontal="center" vertical="center"/>
    </xf>
    <xf numFmtId="0" fontId="5" fillId="3" borderId="9" xfId="1" applyNumberFormat="1" applyFont="1" applyFill="1" applyBorder="1" applyAlignment="1">
      <alignment vertical="center"/>
    </xf>
    <xf numFmtId="170" fontId="13" fillId="0" borderId="9" xfId="3" applyNumberFormat="1" applyFont="1" applyFill="1" applyBorder="1" applyAlignment="1" applyProtection="1">
      <alignment horizontal="right" vertical="center"/>
      <protection hidden="1"/>
    </xf>
    <xf numFmtId="170" fontId="13" fillId="0" borderId="9" xfId="3" applyNumberFormat="1" applyFont="1" applyBorder="1" applyAlignment="1" applyProtection="1">
      <alignment horizontal="right" vertical="center"/>
      <protection hidden="1"/>
    </xf>
    <xf numFmtId="0" fontId="5" fillId="3" borderId="1" xfId="1" applyNumberFormat="1" applyFont="1" applyFill="1" applyBorder="1" applyAlignment="1">
      <alignment horizontal="right" vertical="center"/>
    </xf>
    <xf numFmtId="0" fontId="65" fillId="11" borderId="1" xfId="0" applyFont="1" applyFill="1" applyBorder="1" applyAlignment="1">
      <alignment horizontal="right" vertical="center" wrapText="1"/>
    </xf>
    <xf numFmtId="0" fontId="65" fillId="11" borderId="1" xfId="0" applyFont="1" applyFill="1" applyBorder="1" applyAlignment="1">
      <alignment horizontal="right" vertical="center"/>
    </xf>
    <xf numFmtId="190" fontId="13" fillId="11" borderId="1" xfId="5" applyNumberFormat="1" applyFont="1" applyFill="1" applyBorder="1" applyAlignment="1">
      <alignment horizontal="center" vertical="center" wrapText="1"/>
    </xf>
    <xf numFmtId="0" fontId="66" fillId="0" borderId="1" xfId="0" applyFont="1" applyBorder="1" applyAlignment="1">
      <alignment horizontal="center" vertical="center" wrapText="1"/>
    </xf>
    <xf numFmtId="0" fontId="66" fillId="0" borderId="1" xfId="0" applyFont="1" applyBorder="1" applyAlignment="1">
      <alignment horizontal="center" vertical="center"/>
    </xf>
    <xf numFmtId="0" fontId="66" fillId="0" borderId="9" xfId="0" applyFont="1" applyBorder="1" applyAlignment="1">
      <alignment horizontal="center" vertical="center"/>
    </xf>
    <xf numFmtId="0" fontId="5" fillId="2" borderId="1" xfId="0" applyFont="1" applyFill="1" applyBorder="1" applyAlignment="1" applyProtection="1">
      <alignment horizontal="center" vertical="top"/>
      <protection locked="0" hidden="1"/>
    </xf>
    <xf numFmtId="0" fontId="5" fillId="2" borderId="1" xfId="0" applyFont="1" applyFill="1" applyBorder="1" applyAlignment="1" applyProtection="1">
      <alignment vertical="top" wrapText="1"/>
      <protection hidden="1"/>
    </xf>
    <xf numFmtId="0" fontId="13" fillId="2" borderId="1" xfId="0" applyFont="1" applyFill="1" applyBorder="1" applyAlignment="1" applyProtection="1">
      <alignment horizontal="center" vertical="top"/>
      <protection hidden="1"/>
    </xf>
    <xf numFmtId="0" fontId="13" fillId="2" borderId="1" xfId="0" applyFont="1" applyFill="1" applyBorder="1" applyAlignment="1" applyProtection="1">
      <alignment vertical="top"/>
      <protection locked="0" hidden="1"/>
    </xf>
    <xf numFmtId="169" fontId="16" fillId="7" borderId="1" xfId="1" applyNumberFormat="1" applyFont="1" applyFill="1" applyBorder="1" applyAlignment="1" applyProtection="1">
      <alignment horizontal="right"/>
      <protection hidden="1"/>
    </xf>
    <xf numFmtId="170" fontId="16" fillId="2" borderId="1" xfId="1" applyNumberFormat="1" applyFont="1" applyFill="1" applyBorder="1" applyAlignment="1" applyProtection="1">
      <alignment horizontal="right" vertical="top"/>
      <protection hidden="1"/>
    </xf>
    <xf numFmtId="0" fontId="25" fillId="0" borderId="0" xfId="0" applyFont="1" applyAlignment="1">
      <alignment horizontal="center"/>
    </xf>
    <xf numFmtId="0" fontId="26" fillId="0" borderId="0" xfId="0" applyFont="1" applyAlignment="1">
      <alignment horizontal="center"/>
    </xf>
    <xf numFmtId="0" fontId="15" fillId="6" borderId="0" xfId="0" applyFont="1" applyFill="1" applyAlignment="1">
      <alignment horizontal="center" vertical="justify"/>
    </xf>
    <xf numFmtId="0" fontId="5" fillId="4" borderId="18" xfId="0" applyFont="1" applyFill="1" applyBorder="1" applyAlignment="1" applyProtection="1">
      <alignment horizontal="center" vertical="top"/>
      <protection locked="0" hidden="1"/>
    </xf>
    <xf numFmtId="0" fontId="5" fillId="4" borderId="0" xfId="0" applyFont="1" applyFill="1" applyAlignment="1" applyProtection="1">
      <alignment horizontal="center" vertical="top"/>
      <protection locked="0" hidden="1"/>
    </xf>
    <xf numFmtId="0" fontId="5" fillId="4" borderId="17" xfId="0" applyFont="1" applyFill="1" applyBorder="1" applyAlignment="1" applyProtection="1">
      <alignment horizontal="center" vertical="top"/>
      <protection locked="0" hidden="1"/>
    </xf>
    <xf numFmtId="0" fontId="16" fillId="8" borderId="1" xfId="0" applyFont="1" applyFill="1" applyBorder="1" applyAlignment="1">
      <alignment horizontal="right"/>
    </xf>
    <xf numFmtId="0" fontId="16" fillId="0" borderId="1" xfId="0" applyFont="1" applyBorder="1" applyAlignment="1">
      <alignment horizontal="right"/>
    </xf>
    <xf numFmtId="0" fontId="16" fillId="8" borderId="3" xfId="0" applyFont="1" applyFill="1" applyBorder="1" applyAlignment="1">
      <alignment horizontal="right" vertical="top"/>
    </xf>
    <xf numFmtId="0" fontId="16" fillId="8" borderId="15" xfId="0" applyFont="1" applyFill="1" applyBorder="1" applyAlignment="1">
      <alignment horizontal="right" vertical="top"/>
    </xf>
    <xf numFmtId="0" fontId="16" fillId="8" borderId="16" xfId="0" applyFont="1" applyFill="1" applyBorder="1" applyAlignment="1">
      <alignment horizontal="right" vertical="top"/>
    </xf>
    <xf numFmtId="0" fontId="15" fillId="6" borderId="1" xfId="0" applyFont="1" applyFill="1" applyBorder="1" applyAlignment="1">
      <alignment horizontal="center" vertical="justify"/>
    </xf>
    <xf numFmtId="0" fontId="15" fillId="0" borderId="109" xfId="0" applyFont="1" applyBorder="1" applyAlignment="1">
      <alignment horizontal="center" vertical="center"/>
    </xf>
    <xf numFmtId="0" fontId="15" fillId="0" borderId="59" xfId="0" applyFont="1" applyBorder="1" applyAlignment="1">
      <alignment horizontal="center" vertical="center"/>
    </xf>
    <xf numFmtId="0" fontId="15" fillId="0" borderId="0" xfId="0" applyFont="1" applyAlignment="1">
      <alignment horizontal="center" vertical="center"/>
    </xf>
    <xf numFmtId="0" fontId="15" fillId="0" borderId="17" xfId="0" applyFont="1" applyBorder="1" applyAlignment="1">
      <alignment horizontal="center" vertical="center"/>
    </xf>
    <xf numFmtId="0" fontId="15" fillId="0" borderId="18" xfId="0" applyFont="1" applyBorder="1" applyAlignment="1">
      <alignment horizontal="center" vertical="center"/>
    </xf>
    <xf numFmtId="0" fontId="15" fillId="0" borderId="42" xfId="0" applyFont="1" applyBorder="1" applyAlignment="1">
      <alignment horizontal="center" vertical="top" wrapText="1"/>
    </xf>
    <xf numFmtId="0" fontId="15" fillId="0" borderId="109" xfId="0" applyFont="1" applyBorder="1" applyAlignment="1">
      <alignment horizontal="center" vertical="top" wrapText="1"/>
    </xf>
    <xf numFmtId="0" fontId="15" fillId="0" borderId="59" xfId="0" applyFont="1" applyBorder="1" applyAlignment="1">
      <alignment horizontal="center" vertical="top" wrapText="1"/>
    </xf>
    <xf numFmtId="0" fontId="15" fillId="0" borderId="18" xfId="0" applyFont="1" applyBorder="1" applyAlignment="1">
      <alignment horizontal="center" vertical="top" wrapText="1"/>
    </xf>
    <xf numFmtId="0" fontId="15" fillId="0" borderId="0" xfId="0" applyFont="1" applyAlignment="1">
      <alignment horizontal="center" vertical="top" wrapText="1"/>
    </xf>
    <xf numFmtId="0" fontId="15" fillId="0" borderId="17" xfId="0" applyFont="1" applyBorder="1" applyAlignment="1">
      <alignment horizontal="center" vertical="top" wrapText="1"/>
    </xf>
    <xf numFmtId="0" fontId="15" fillId="0" borderId="110" xfId="0" applyFont="1" applyBorder="1" applyAlignment="1">
      <alignment horizontal="center" vertical="top" wrapText="1"/>
    </xf>
    <xf numFmtId="0" fontId="15" fillId="0" borderId="14" xfId="0" applyFont="1" applyBorder="1" applyAlignment="1">
      <alignment horizontal="center" vertical="top" wrapText="1"/>
    </xf>
    <xf numFmtId="0" fontId="15" fillId="0" borderId="76" xfId="0" applyFont="1" applyBorder="1" applyAlignment="1">
      <alignment horizontal="center" vertical="top"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0" xfId="0" applyFont="1" applyAlignment="1">
      <alignment horizontal="center" vertical="center"/>
    </xf>
    <xf numFmtId="0" fontId="8" fillId="0" borderId="3"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6" fillId="0" borderId="3" xfId="0" applyFont="1" applyBorder="1" applyAlignment="1">
      <alignment horizontal="center"/>
    </xf>
    <xf numFmtId="0" fontId="6" fillId="0" borderId="16" xfId="0" applyFont="1" applyBorder="1" applyAlignment="1">
      <alignment horizontal="center"/>
    </xf>
    <xf numFmtId="0" fontId="10" fillId="5" borderId="1" xfId="0" applyFont="1" applyFill="1" applyBorder="1" applyAlignment="1">
      <alignment horizontal="center"/>
    </xf>
    <xf numFmtId="0" fontId="19" fillId="0" borderId="23" xfId="0" applyFont="1" applyBorder="1" applyAlignment="1">
      <alignment horizontal="center"/>
    </xf>
    <xf numFmtId="0" fontId="19" fillId="0" borderId="24" xfId="0" applyFont="1" applyBorder="1" applyAlignment="1">
      <alignment horizontal="center"/>
    </xf>
    <xf numFmtId="0" fontId="19" fillId="0" borderId="4" xfId="0" applyFont="1" applyBorder="1" applyAlignment="1">
      <alignment horizontal="center"/>
    </xf>
    <xf numFmtId="0" fontId="19" fillId="0" borderId="5" xfId="0" applyFont="1" applyBorder="1" applyAlignment="1">
      <alignment horizontal="center"/>
    </xf>
    <xf numFmtId="0" fontId="19" fillId="0" borderId="6" xfId="0" applyFont="1" applyBorder="1" applyAlignment="1">
      <alignment horizontal="center"/>
    </xf>
    <xf numFmtId="0" fontId="19" fillId="0" borderId="26" xfId="0" applyFont="1" applyBorder="1" applyAlignment="1">
      <alignment horizontal="justify" vertical="justify" wrapText="1"/>
    </xf>
    <xf numFmtId="0" fontId="19" fillId="0" borderId="16" xfId="0" applyFont="1" applyBorder="1" applyAlignment="1">
      <alignment horizontal="justify" vertical="justify" wrapText="1"/>
    </xf>
    <xf numFmtId="0" fontId="19" fillId="0" borderId="26" xfId="0" applyFont="1" applyBorder="1" applyAlignment="1">
      <alignment horizontal="left"/>
    </xf>
    <xf numFmtId="0" fontId="19" fillId="0" borderId="16" xfId="0" applyFont="1" applyBorder="1" applyAlignment="1">
      <alignment horizontal="left"/>
    </xf>
    <xf numFmtId="0" fontId="19" fillId="0" borderId="28" xfId="0" applyFont="1" applyBorder="1" applyAlignment="1">
      <alignment horizontal="left"/>
    </xf>
    <xf numFmtId="0" fontId="19" fillId="0" borderId="29" xfId="0" applyFont="1" applyBorder="1" applyAlignment="1">
      <alignment horizontal="left"/>
    </xf>
    <xf numFmtId="0" fontId="18" fillId="0" borderId="10" xfId="0" quotePrefix="1" applyFont="1" applyBorder="1" applyAlignment="1">
      <alignment horizontal="center" wrapText="1"/>
    </xf>
    <xf numFmtId="0" fontId="18" fillId="0" borderId="11" xfId="0" quotePrefix="1" applyFont="1" applyBorder="1" applyAlignment="1">
      <alignment horizontal="center" wrapText="1"/>
    </xf>
    <xf numFmtId="0" fontId="18" fillId="0" borderId="12" xfId="0" quotePrefix="1" applyFont="1" applyBorder="1" applyAlignment="1">
      <alignment horizontal="center" wrapText="1"/>
    </xf>
    <xf numFmtId="0" fontId="18" fillId="0" borderId="0" xfId="0" applyFont="1" applyAlignment="1">
      <alignment horizontal="left" wrapText="1"/>
    </xf>
    <xf numFmtId="0" fontId="19" fillId="0" borderId="26" xfId="0" applyFont="1" applyBorder="1" applyAlignment="1">
      <alignment horizontal="left" wrapText="1"/>
    </xf>
    <xf numFmtId="0" fontId="19" fillId="0" borderId="16" xfId="0" applyFont="1" applyBorder="1" applyAlignment="1">
      <alignment horizontal="left" wrapText="1"/>
    </xf>
    <xf numFmtId="0" fontId="42" fillId="0" borderId="3" xfId="0" applyFont="1" applyBorder="1" applyAlignment="1">
      <alignment horizontal="left"/>
    </xf>
    <xf numFmtId="0" fontId="42" fillId="0" borderId="16" xfId="0" applyFont="1" applyBorder="1" applyAlignment="1">
      <alignment horizontal="left"/>
    </xf>
    <xf numFmtId="0" fontId="42" fillId="0" borderId="3" xfId="0" applyFont="1" applyBorder="1" applyAlignment="1">
      <alignment horizontal="center"/>
    </xf>
    <xf numFmtId="0" fontId="42" fillId="0" borderId="16" xfId="0" applyFont="1" applyBorder="1" applyAlignment="1">
      <alignment horizontal="center"/>
    </xf>
    <xf numFmtId="0" fontId="41" fillId="0" borderId="1" xfId="0" applyFont="1" applyBorder="1" applyAlignment="1">
      <alignment horizontal="center"/>
    </xf>
    <xf numFmtId="0" fontId="41" fillId="0" borderId="3" xfId="0" applyFont="1" applyBorder="1" applyAlignment="1">
      <alignment horizontal="center"/>
    </xf>
    <xf numFmtId="0" fontId="41" fillId="0" borderId="16" xfId="0" applyFont="1" applyBorder="1" applyAlignment="1">
      <alignment horizontal="center"/>
    </xf>
    <xf numFmtId="0" fontId="33" fillId="0" borderId="1" xfId="0" quotePrefix="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3" fillId="0" borderId="10" xfId="37" applyFont="1" applyBorder="1" applyAlignment="1">
      <alignment horizontal="center"/>
    </xf>
    <xf numFmtId="0" fontId="33" fillId="0" borderId="11" xfId="37" applyFont="1" applyBorder="1" applyAlignment="1">
      <alignment horizontal="center"/>
    </xf>
    <xf numFmtId="0" fontId="31" fillId="0" borderId="10" xfId="37" applyFont="1" applyBorder="1" applyAlignment="1">
      <alignment horizontal="center"/>
    </xf>
    <xf numFmtId="0" fontId="31" fillId="0" borderId="11" xfId="37" applyFont="1" applyBorder="1" applyAlignment="1">
      <alignment horizontal="center"/>
    </xf>
    <xf numFmtId="0" fontId="29" fillId="10" borderId="10" xfId="38" applyFont="1" applyFill="1" applyBorder="1" applyAlignment="1">
      <alignment horizontal="left" vertical="center"/>
    </xf>
    <xf numFmtId="0" fontId="29" fillId="10" borderId="11" xfId="38" applyFont="1" applyFill="1" applyBorder="1" applyAlignment="1">
      <alignment horizontal="left" vertical="center"/>
    </xf>
    <xf numFmtId="0" fontId="29" fillId="10" borderId="12" xfId="38" applyFont="1" applyFill="1" applyBorder="1" applyAlignment="1">
      <alignment horizontal="left" vertical="center"/>
    </xf>
    <xf numFmtId="0" fontId="33" fillId="0" borderId="4" xfId="37" applyFont="1" applyBorder="1" applyAlignment="1">
      <alignment horizontal="left"/>
    </xf>
    <xf numFmtId="0" fontId="33" fillId="0" borderId="5" xfId="37" applyFont="1" applyBorder="1" applyAlignment="1">
      <alignment horizontal="left"/>
    </xf>
    <xf numFmtId="0" fontId="33" fillId="0" borderId="6" xfId="37" applyFont="1" applyBorder="1" applyAlignment="1">
      <alignment horizontal="left"/>
    </xf>
    <xf numFmtId="0" fontId="4" fillId="0" borderId="57" xfId="43" applyBorder="1" applyAlignment="1">
      <alignment horizontal="center"/>
    </xf>
    <xf numFmtId="0" fontId="4" fillId="0" borderId="1" xfId="43" applyBorder="1" applyAlignment="1">
      <alignment horizontal="center"/>
    </xf>
    <xf numFmtId="0" fontId="4" fillId="0" borderId="58" xfId="43" applyBorder="1" applyAlignment="1">
      <alignment horizontal="center"/>
    </xf>
    <xf numFmtId="0" fontId="4" fillId="0" borderId="30" xfId="43" applyBorder="1" applyAlignment="1">
      <alignment horizontal="center"/>
    </xf>
    <xf numFmtId="0" fontId="4" fillId="0" borderId="38" xfId="43" applyBorder="1" applyAlignment="1">
      <alignment horizontal="center"/>
    </xf>
    <xf numFmtId="0" fontId="4" fillId="0" borderId="37" xfId="43" applyBorder="1" applyAlignment="1">
      <alignment horizontal="center"/>
    </xf>
    <xf numFmtId="0" fontId="28" fillId="0" borderId="8" xfId="38" applyFont="1" applyBorder="1" applyAlignment="1">
      <alignment horizontal="center" vertical="center"/>
    </xf>
    <xf numFmtId="0" fontId="29" fillId="0" borderId="21" xfId="38" applyFont="1" applyBorder="1" applyAlignment="1">
      <alignment horizontal="center" vertical="center" wrapText="1"/>
    </xf>
    <xf numFmtId="0" fontId="29" fillId="0" borderId="22" xfId="38" applyFont="1" applyBorder="1" applyAlignment="1">
      <alignment horizontal="center" vertical="center" wrapText="1"/>
    </xf>
    <xf numFmtId="0" fontId="29" fillId="0" borderId="4" xfId="38" applyFont="1" applyBorder="1" applyAlignment="1">
      <alignment horizontal="center" vertical="center" wrapText="1"/>
    </xf>
    <xf numFmtId="0" fontId="29" fillId="0" borderId="6" xfId="38" applyFont="1" applyBorder="1" applyAlignment="1">
      <alignment horizontal="center" vertical="center" wrapText="1"/>
    </xf>
    <xf numFmtId="2" fontId="29" fillId="0" borderId="44" xfId="38" applyNumberFormat="1" applyFont="1" applyBorder="1" applyAlignment="1">
      <alignment horizontal="center" vertical="center" wrapText="1"/>
    </xf>
    <xf numFmtId="2" fontId="29" fillId="0" borderId="46" xfId="38" applyNumberFormat="1" applyFont="1" applyBorder="1" applyAlignment="1">
      <alignment horizontal="center" vertical="center" wrapText="1"/>
    </xf>
    <xf numFmtId="0" fontId="29" fillId="0" borderId="13" xfId="38" applyFont="1" applyBorder="1" applyAlignment="1">
      <alignment horizontal="center" vertical="center" wrapText="1"/>
    </xf>
    <xf numFmtId="0" fontId="29" fillId="0" borderId="30" xfId="38" applyFont="1" applyBorder="1" applyAlignment="1">
      <alignment horizontal="center" vertical="center" wrapText="1"/>
    </xf>
    <xf numFmtId="0" fontId="28" fillId="0" borderId="3" xfId="38" applyFont="1" applyBorder="1" applyAlignment="1">
      <alignment horizontal="center" vertical="center" wrapText="1"/>
    </xf>
    <xf numFmtId="0" fontId="28" fillId="0" borderId="15" xfId="38" applyFont="1" applyBorder="1" applyAlignment="1">
      <alignment horizontal="center" vertical="center" wrapText="1"/>
    </xf>
    <xf numFmtId="0" fontId="28" fillId="0" borderId="16" xfId="38" applyFont="1" applyBorder="1" applyAlignment="1">
      <alignment horizontal="center" vertical="center" wrapText="1"/>
    </xf>
    <xf numFmtId="0" fontId="29" fillId="0" borderId="77" xfId="38" applyFont="1" applyBorder="1" applyAlignment="1">
      <alignment horizontal="center" vertical="center" wrapText="1"/>
    </xf>
    <xf numFmtId="0" fontId="29" fillId="0" borderId="47" xfId="38" applyFont="1" applyBorder="1" applyAlignment="1">
      <alignment horizontal="center" vertical="center" wrapText="1"/>
    </xf>
    <xf numFmtId="0" fontId="3" fillId="0" borderId="1" xfId="0" applyFont="1" applyBorder="1" applyAlignment="1">
      <alignment horizontal="center"/>
    </xf>
    <xf numFmtId="0" fontId="3" fillId="0" borderId="3"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3" xfId="0" applyFont="1" applyBorder="1" applyAlignment="1">
      <alignment horizontal="left" wrapText="1"/>
    </xf>
    <xf numFmtId="0" fontId="3" fillId="0" borderId="15" xfId="0" applyFont="1" applyBorder="1" applyAlignment="1">
      <alignment horizontal="left" wrapText="1"/>
    </xf>
    <xf numFmtId="0" fontId="3" fillId="0" borderId="16" xfId="0" applyFont="1" applyBorder="1" applyAlignment="1">
      <alignment horizontal="left" wrapText="1"/>
    </xf>
    <xf numFmtId="0" fontId="3" fillId="0" borderId="3" xfId="0" applyFont="1" applyBorder="1" applyAlignment="1">
      <alignment horizontal="right" vertical="center"/>
    </xf>
    <xf numFmtId="0" fontId="3" fillId="0" borderId="15" xfId="0" applyFont="1" applyBorder="1" applyAlignment="1">
      <alignment horizontal="right" vertical="center"/>
    </xf>
    <xf numFmtId="0" fontId="41" fillId="0" borderId="2" xfId="0" applyFont="1" applyBorder="1" applyAlignment="1">
      <alignment horizontal="center"/>
    </xf>
    <xf numFmtId="0" fontId="50" fillId="11" borderId="0" xfId="44" applyFont="1" applyFill="1" applyAlignment="1">
      <alignment horizontal="center"/>
    </xf>
    <xf numFmtId="0" fontId="50" fillId="11" borderId="22" xfId="44" applyFont="1" applyFill="1" applyBorder="1" applyAlignment="1">
      <alignment horizontal="center"/>
    </xf>
    <xf numFmtId="0" fontId="49" fillId="0" borderId="38" xfId="44" applyFont="1" applyBorder="1" applyAlignment="1">
      <alignment horizontal="center" vertical="center" wrapText="1"/>
    </xf>
    <xf numFmtId="0" fontId="49" fillId="0" borderId="37" xfId="44" applyFont="1" applyBorder="1" applyAlignment="1">
      <alignment horizontal="center" vertical="center" wrapText="1"/>
    </xf>
    <xf numFmtId="0" fontId="49" fillId="0" borderId="41" xfId="44" applyFont="1" applyBorder="1" applyAlignment="1">
      <alignment horizontal="center" vertical="center" wrapText="1"/>
    </xf>
    <xf numFmtId="0" fontId="50" fillId="11" borderId="26" xfId="50" applyFont="1" applyFill="1" applyBorder="1" applyAlignment="1">
      <alignment horizontal="center" vertical="center"/>
    </xf>
    <xf numFmtId="0" fontId="50" fillId="11" borderId="15" xfId="50" applyFont="1" applyFill="1" applyBorder="1" applyAlignment="1">
      <alignment horizontal="center" vertical="center"/>
    </xf>
    <xf numFmtId="0" fontId="50" fillId="11" borderId="72" xfId="50" applyFont="1" applyFill="1" applyBorder="1" applyAlignment="1">
      <alignment horizontal="center" vertical="center"/>
    </xf>
    <xf numFmtId="0" fontId="50" fillId="0" borderId="57" xfId="44" applyFont="1" applyBorder="1" applyAlignment="1">
      <alignment horizontal="center" vertical="center"/>
    </xf>
    <xf numFmtId="0" fontId="50" fillId="0" borderId="15" xfId="44" applyFont="1" applyBorder="1" applyAlignment="1">
      <alignment horizontal="center" vertical="center"/>
    </xf>
    <xf numFmtId="0" fontId="50" fillId="0" borderId="72" xfId="44" applyFont="1" applyBorder="1" applyAlignment="1">
      <alignment horizontal="center" vertical="center"/>
    </xf>
    <xf numFmtId="0" fontId="60" fillId="0" borderId="19" xfId="44" applyFont="1" applyBorder="1" applyAlignment="1">
      <alignment horizontal="center" vertical="center" wrapText="1"/>
    </xf>
    <xf numFmtId="0" fontId="60" fillId="0" borderId="8" xfId="44" applyFont="1" applyBorder="1" applyAlignment="1">
      <alignment horizontal="center" vertical="center" wrapText="1"/>
    </xf>
    <xf numFmtId="0" fontId="58" fillId="0" borderId="4" xfId="44" applyFont="1" applyBorder="1" applyAlignment="1">
      <alignment horizontal="center" vertical="center"/>
    </xf>
    <xf numFmtId="0" fontId="58" fillId="0" borderId="5" xfId="44" applyFont="1" applyBorder="1" applyAlignment="1">
      <alignment horizontal="center" vertical="center"/>
    </xf>
    <xf numFmtId="178" fontId="60" fillId="0" borderId="99" xfId="44" applyNumberFormat="1" applyFont="1" applyBorder="1" applyAlignment="1">
      <alignment horizontal="center" vertical="center" textRotation="90" wrapText="1"/>
    </xf>
    <xf numFmtId="178" fontId="60" fillId="0" borderId="100" xfId="44" applyNumberFormat="1" applyFont="1" applyBorder="1" applyAlignment="1">
      <alignment horizontal="center" vertical="center" textRotation="90" wrapText="1"/>
    </xf>
    <xf numFmtId="178" fontId="60" fillId="0" borderId="101" xfId="44" applyNumberFormat="1" applyFont="1" applyBorder="1" applyAlignment="1">
      <alignment horizontal="center" vertical="center" textRotation="90" wrapText="1"/>
    </xf>
    <xf numFmtId="1" fontId="60" fillId="16" borderId="99" xfId="44" applyNumberFormat="1" applyFont="1" applyFill="1" applyBorder="1" applyAlignment="1">
      <alignment horizontal="left" vertical="center" wrapText="1"/>
    </xf>
    <xf numFmtId="1" fontId="60" fillId="16" borderId="103" xfId="44" applyNumberFormat="1" applyFont="1" applyFill="1" applyBorder="1" applyAlignment="1">
      <alignment horizontal="left" vertical="center" wrapText="1"/>
    </xf>
    <xf numFmtId="1" fontId="54" fillId="0" borderId="25" xfId="41" applyNumberFormat="1" applyFont="1" applyFill="1" applyBorder="1" applyAlignment="1">
      <alignment horizontal="center" vertical="center" wrapText="1"/>
    </xf>
    <xf numFmtId="1" fontId="54" fillId="0" borderId="27" xfId="41" applyNumberFormat="1" applyFont="1" applyFill="1" applyBorder="1" applyAlignment="1">
      <alignment horizontal="center" vertical="center" wrapText="1"/>
    </xf>
    <xf numFmtId="1" fontId="54" fillId="0" borderId="32" xfId="41" applyNumberFormat="1" applyFont="1" applyFill="1" applyBorder="1" applyAlignment="1">
      <alignment horizontal="center" vertical="center" wrapText="1"/>
    </xf>
    <xf numFmtId="178" fontId="56" fillId="15" borderId="96" xfId="44" applyNumberFormat="1" applyFont="1" applyFill="1" applyBorder="1" applyAlignment="1">
      <alignment horizontal="center" vertical="center"/>
    </xf>
    <xf numFmtId="178" fontId="56" fillId="15" borderId="97" xfId="44" applyNumberFormat="1" applyFont="1" applyFill="1" applyBorder="1" applyAlignment="1">
      <alignment horizontal="center" vertical="center"/>
    </xf>
    <xf numFmtId="178" fontId="56" fillId="16" borderId="97" xfId="44" applyNumberFormat="1" applyFont="1" applyFill="1" applyBorder="1" applyAlignment="1">
      <alignment horizontal="center" vertical="center"/>
    </xf>
    <xf numFmtId="178" fontId="56" fillId="16" borderId="98" xfId="44" applyNumberFormat="1" applyFont="1" applyFill="1" applyBorder="1" applyAlignment="1">
      <alignment horizontal="center" vertical="center"/>
    </xf>
    <xf numFmtId="10" fontId="58" fillId="16" borderId="25" xfId="44" applyNumberFormat="1" applyFont="1" applyFill="1" applyBorder="1" applyAlignment="1">
      <alignment horizontal="center" vertical="center"/>
    </xf>
    <xf numFmtId="10" fontId="58" fillId="16" borderId="27" xfId="44" applyNumberFormat="1" applyFont="1" applyFill="1" applyBorder="1" applyAlignment="1">
      <alignment horizontal="center" vertical="center"/>
    </xf>
    <xf numFmtId="10" fontId="58" fillId="16" borderId="32" xfId="44" applyNumberFormat="1" applyFont="1" applyFill="1" applyBorder="1" applyAlignment="1">
      <alignment horizontal="center" vertical="center"/>
    </xf>
    <xf numFmtId="1" fontId="60" fillId="20" borderId="100" xfId="44" applyNumberFormat="1" applyFont="1" applyFill="1" applyBorder="1" applyAlignment="1">
      <alignment horizontal="left" vertical="center" wrapText="1"/>
    </xf>
    <xf numFmtId="1" fontId="60" fillId="20" borderId="104" xfId="44" applyNumberFormat="1" applyFont="1" applyFill="1" applyBorder="1" applyAlignment="1">
      <alignment horizontal="left" vertical="center" wrapText="1"/>
    </xf>
    <xf numFmtId="1" fontId="60" fillId="16" borderId="100" xfId="44" applyNumberFormat="1" applyFont="1" applyFill="1" applyBorder="1" applyAlignment="1">
      <alignment horizontal="left" vertical="center" wrapText="1"/>
    </xf>
    <xf numFmtId="1" fontId="60" fillId="16" borderId="104" xfId="44" applyNumberFormat="1" applyFont="1" applyFill="1" applyBorder="1" applyAlignment="1">
      <alignment horizontal="left" vertical="center" wrapText="1"/>
    </xf>
    <xf numFmtId="1" fontId="60" fillId="20" borderId="101" xfId="44" applyNumberFormat="1" applyFont="1" applyFill="1" applyBorder="1" applyAlignment="1">
      <alignment horizontal="left" vertical="center" wrapText="1"/>
    </xf>
    <xf numFmtId="1" fontId="60" fillId="20" borderId="105" xfId="44" applyNumberFormat="1" applyFont="1" applyFill="1" applyBorder="1" applyAlignment="1">
      <alignment horizontal="left" vertical="center" wrapText="1"/>
    </xf>
    <xf numFmtId="0" fontId="55" fillId="12" borderId="74" xfId="46" applyFont="1" applyFill="1" applyBorder="1" applyAlignment="1">
      <alignment horizontal="right" vertical="center"/>
    </xf>
    <xf numFmtId="0" fontId="55" fillId="12" borderId="9" xfId="46" applyFont="1" applyFill="1" applyBorder="1" applyAlignment="1">
      <alignment horizontal="right" vertical="center"/>
    </xf>
    <xf numFmtId="0" fontId="60" fillId="18" borderId="33" xfId="44" applyFont="1" applyFill="1" applyBorder="1" applyAlignment="1">
      <alignment horizontal="left" vertical="center" wrapText="1"/>
    </xf>
    <xf numFmtId="10" fontId="58" fillId="0" borderId="25" xfId="44" applyNumberFormat="1" applyFont="1" applyBorder="1" applyAlignment="1">
      <alignment horizontal="center" vertical="center"/>
    </xf>
    <xf numFmtId="10" fontId="58" fillId="0" borderId="27" xfId="44" applyNumberFormat="1" applyFont="1" applyBorder="1" applyAlignment="1">
      <alignment horizontal="center" vertical="center"/>
    </xf>
    <xf numFmtId="10" fontId="58" fillId="0" borderId="32" xfId="44" applyNumberFormat="1" applyFont="1" applyBorder="1" applyAlignment="1">
      <alignment horizontal="center" vertical="center"/>
    </xf>
    <xf numFmtId="0" fontId="60" fillId="19" borderId="15" xfId="44" applyFont="1" applyFill="1" applyBorder="1" applyAlignment="1">
      <alignment horizontal="left" vertical="center" wrapText="1"/>
    </xf>
    <xf numFmtId="0" fontId="60" fillId="18" borderId="15" xfId="44" applyFont="1" applyFill="1" applyBorder="1" applyAlignment="1">
      <alignment horizontal="left" vertical="center" wrapText="1"/>
    </xf>
    <xf numFmtId="0" fontId="60" fillId="19" borderId="43" xfId="44" applyFont="1" applyFill="1" applyBorder="1" applyAlignment="1">
      <alignment horizontal="left" vertical="center" wrapText="1"/>
    </xf>
    <xf numFmtId="187" fontId="57" fillId="0" borderId="91" xfId="46" applyNumberFormat="1" applyFont="1" applyBorder="1" applyAlignment="1">
      <alignment horizontal="right" vertical="center"/>
    </xf>
    <xf numFmtId="187" fontId="57" fillId="0" borderId="93" xfId="46" applyNumberFormat="1" applyFont="1" applyBorder="1" applyAlignment="1">
      <alignment horizontal="right" vertical="center"/>
    </xf>
    <xf numFmtId="187" fontId="57" fillId="0" borderId="95" xfId="46" applyNumberFormat="1" applyFont="1" applyBorder="1" applyAlignment="1">
      <alignment horizontal="right" vertical="center"/>
    </xf>
    <xf numFmtId="176" fontId="55" fillId="0" borderId="90" xfId="34" applyNumberFormat="1" applyFont="1" applyFill="1" applyBorder="1" applyAlignment="1" applyProtection="1">
      <alignment horizontal="center" vertical="center" wrapText="1"/>
    </xf>
    <xf numFmtId="176" fontId="55" fillId="0" borderId="92" xfId="34" applyNumberFormat="1" applyFont="1" applyFill="1" applyBorder="1" applyAlignment="1" applyProtection="1">
      <alignment horizontal="center" vertical="center" wrapText="1"/>
    </xf>
    <xf numFmtId="176" fontId="55" fillId="0" borderId="94" xfId="34" applyNumberFormat="1" applyFont="1" applyFill="1" applyBorder="1" applyAlignment="1" applyProtection="1">
      <alignment horizontal="center" vertical="center" wrapText="1"/>
    </xf>
    <xf numFmtId="0" fontId="57" fillId="0" borderId="45" xfId="54" applyFont="1" applyBorder="1" applyAlignment="1">
      <alignment horizontal="justify" vertical="center" wrapText="1"/>
    </xf>
    <xf numFmtId="0" fontId="57" fillId="0" borderId="44" xfId="54" applyFont="1" applyBorder="1" applyAlignment="1">
      <alignment horizontal="justify" vertical="center" wrapText="1"/>
    </xf>
    <xf numFmtId="0" fontId="57" fillId="0" borderId="46" xfId="54" applyFont="1" applyBorder="1" applyAlignment="1">
      <alignment horizontal="justify" vertical="center" wrapText="1"/>
    </xf>
    <xf numFmtId="187" fontId="57" fillId="0" borderId="91" xfId="45" applyNumberFormat="1" applyFont="1" applyBorder="1" applyAlignment="1">
      <alignment horizontal="right" vertical="center"/>
    </xf>
    <xf numFmtId="187" fontId="57" fillId="0" borderId="93" xfId="45" applyNumberFormat="1" applyFont="1" applyBorder="1" applyAlignment="1">
      <alignment horizontal="right" vertical="center"/>
    </xf>
    <xf numFmtId="187" fontId="57" fillId="0" borderId="95" xfId="45" applyNumberFormat="1" applyFont="1" applyBorder="1" applyAlignment="1">
      <alignment horizontal="right" vertical="center"/>
    </xf>
    <xf numFmtId="178" fontId="56" fillId="15" borderId="25" xfId="44" applyNumberFormat="1" applyFont="1" applyFill="1" applyBorder="1" applyAlignment="1">
      <alignment horizontal="center" vertical="center"/>
    </xf>
    <xf numFmtId="178" fontId="56" fillId="15" borderId="85" xfId="44" applyNumberFormat="1" applyFont="1" applyFill="1" applyBorder="1" applyAlignment="1">
      <alignment horizontal="center" vertical="center"/>
    </xf>
    <xf numFmtId="178" fontId="56" fillId="16" borderId="89" xfId="44" applyNumberFormat="1" applyFont="1" applyFill="1" applyBorder="1" applyAlignment="1">
      <alignment horizontal="center" vertical="center"/>
    </xf>
    <xf numFmtId="178" fontId="56" fillId="16" borderId="32" xfId="44" applyNumberFormat="1" applyFont="1" applyFill="1" applyBorder="1" applyAlignment="1">
      <alignment horizontal="center" vertical="center"/>
    </xf>
    <xf numFmtId="0" fontId="60" fillId="9" borderId="2" xfId="44" applyFont="1" applyFill="1" applyBorder="1" applyAlignment="1">
      <alignment horizontal="center" vertical="center"/>
    </xf>
    <xf numFmtId="178" fontId="60" fillId="13" borderId="23" xfId="44" applyNumberFormat="1" applyFont="1" applyFill="1" applyBorder="1" applyAlignment="1">
      <alignment horizontal="center" vertical="center"/>
    </xf>
    <xf numFmtId="178" fontId="60" fillId="13" borderId="33" xfId="44" applyNumberFormat="1" applyFont="1" applyFill="1" applyBorder="1" applyAlignment="1">
      <alignment horizontal="center" vertical="center"/>
    </xf>
    <xf numFmtId="178" fontId="60" fillId="13" borderId="36" xfId="44" applyNumberFormat="1" applyFont="1" applyFill="1" applyBorder="1" applyAlignment="1">
      <alignment horizontal="center" vertical="center"/>
    </xf>
    <xf numFmtId="0" fontId="60" fillId="9" borderId="57" xfId="44" applyFont="1" applyFill="1" applyBorder="1" applyAlignment="1">
      <alignment horizontal="center" vertical="center"/>
    </xf>
    <xf numFmtId="0" fontId="60" fillId="9" borderId="1" xfId="44" applyFont="1" applyFill="1" applyBorder="1" applyAlignment="1">
      <alignment horizontal="center" vertical="center"/>
    </xf>
    <xf numFmtId="176" fontId="55" fillId="0" borderId="19" xfId="34" applyNumberFormat="1" applyFont="1" applyFill="1" applyBorder="1" applyAlignment="1" applyProtection="1">
      <alignment horizontal="justify" vertical="center" wrapText="1"/>
    </xf>
    <xf numFmtId="176" fontId="55" fillId="0" borderId="20" xfId="34" applyNumberFormat="1" applyFont="1" applyFill="1" applyBorder="1" applyAlignment="1" applyProtection="1">
      <alignment horizontal="justify" vertical="center" wrapText="1"/>
    </xf>
    <xf numFmtId="176" fontId="55" fillId="0" borderId="21" xfId="34" applyNumberFormat="1" applyFont="1" applyFill="1" applyBorder="1" applyAlignment="1" applyProtection="1">
      <alignment horizontal="justify" vertical="center" wrapText="1"/>
    </xf>
    <xf numFmtId="176" fontId="55" fillId="0" borderId="22" xfId="34" applyNumberFormat="1" applyFont="1" applyFill="1" applyBorder="1" applyAlignment="1" applyProtection="1">
      <alignment horizontal="justify" vertical="center" wrapText="1"/>
    </xf>
    <xf numFmtId="176" fontId="55" fillId="0" borderId="4" xfId="34" applyNumberFormat="1" applyFont="1" applyFill="1" applyBorder="1" applyAlignment="1" applyProtection="1">
      <alignment horizontal="justify" vertical="center" wrapText="1"/>
    </xf>
    <xf numFmtId="176" fontId="55" fillId="0" borderId="6" xfId="34" applyNumberFormat="1" applyFont="1" applyFill="1" applyBorder="1" applyAlignment="1" applyProtection="1">
      <alignment horizontal="justify" vertical="center" wrapText="1"/>
    </xf>
    <xf numFmtId="4" fontId="55" fillId="0" borderId="25" xfId="34" applyNumberFormat="1" applyFont="1" applyFill="1" applyBorder="1" applyAlignment="1" applyProtection="1">
      <alignment horizontal="right" vertical="center" wrapText="1"/>
    </xf>
    <xf numFmtId="4" fontId="55" fillId="0" borderId="27" xfId="34" applyNumberFormat="1" applyFont="1" applyFill="1" applyBorder="1" applyAlignment="1" applyProtection="1">
      <alignment horizontal="right" vertical="center" wrapText="1"/>
    </xf>
    <xf numFmtId="4" fontId="55" fillId="0" borderId="32" xfId="34" applyNumberFormat="1" applyFont="1" applyFill="1" applyBorder="1" applyAlignment="1" applyProtection="1">
      <alignment horizontal="right" vertical="center" wrapText="1"/>
    </xf>
    <xf numFmtId="0" fontId="57" fillId="0" borderId="45" xfId="54" applyFont="1" applyBorder="1" applyAlignment="1">
      <alignment horizontal="left" vertical="center" wrapText="1"/>
    </xf>
    <xf numFmtId="0" fontId="57" fillId="0" borderId="44" xfId="54" applyFont="1" applyBorder="1" applyAlignment="1">
      <alignment horizontal="left" vertical="center" wrapText="1"/>
    </xf>
    <xf numFmtId="0" fontId="57" fillId="0" borderId="46" xfId="54" applyFont="1" applyBorder="1" applyAlignment="1">
      <alignment horizontal="left" vertical="center" wrapText="1"/>
    </xf>
    <xf numFmtId="0" fontId="55" fillId="0" borderId="18" xfId="44" applyFont="1" applyBorder="1" applyAlignment="1">
      <alignment horizontal="center" vertical="center" wrapText="1"/>
    </xf>
    <xf numFmtId="0" fontId="55" fillId="0" borderId="0" xfId="44" applyFont="1" applyAlignment="1">
      <alignment horizontal="center" vertical="center" wrapText="1"/>
    </xf>
    <xf numFmtId="0" fontId="55" fillId="0" borderId="18" xfId="44" applyFont="1" applyBorder="1" applyAlignment="1">
      <alignment horizontal="center" vertical="center"/>
    </xf>
    <xf numFmtId="0" fontId="55" fillId="0" borderId="0" xfId="44" applyFont="1" applyAlignment="1">
      <alignment horizontal="center" vertical="center"/>
    </xf>
    <xf numFmtId="172" fontId="59" fillId="0" borderId="4" xfId="34" applyFont="1" applyFill="1" applyBorder="1" applyAlignment="1" applyProtection="1">
      <alignment horizontal="center" vertical="center" wrapText="1"/>
    </xf>
    <xf numFmtId="172" fontId="59" fillId="0" borderId="5" xfId="34" applyFont="1" applyFill="1" applyBorder="1" applyAlignment="1" applyProtection="1">
      <alignment horizontal="center" vertical="center" wrapText="1"/>
    </xf>
    <xf numFmtId="184" fontId="53" fillId="12" borderId="19" xfId="34" applyNumberFormat="1" applyFont="1" applyFill="1" applyBorder="1" applyAlignment="1" applyProtection="1">
      <alignment horizontal="center" vertical="center" wrapText="1"/>
    </xf>
    <xf numFmtId="184" fontId="53" fillId="12" borderId="21" xfId="34" applyNumberFormat="1" applyFont="1" applyFill="1" applyBorder="1" applyAlignment="1" applyProtection="1">
      <alignment horizontal="center" vertical="center" wrapText="1"/>
    </xf>
    <xf numFmtId="184" fontId="53" fillId="12" borderId="35" xfId="34" applyNumberFormat="1" applyFont="1" applyFill="1" applyBorder="1" applyAlignment="1" applyProtection="1">
      <alignment horizontal="center" vertical="center" wrapText="1"/>
    </xf>
    <xf numFmtId="172" fontId="59" fillId="12" borderId="45" xfId="34" applyFont="1" applyFill="1" applyBorder="1" applyAlignment="1" applyProtection="1">
      <alignment horizontal="center" vertical="center" wrapText="1"/>
    </xf>
    <xf numFmtId="172" fontId="59" fillId="12" borderId="44" xfId="34" applyFont="1" applyFill="1" applyBorder="1" applyAlignment="1" applyProtection="1">
      <alignment horizontal="center" vertical="center" wrapText="1"/>
    </xf>
    <xf numFmtId="172" fontId="59" fillId="12" borderId="13" xfId="34" applyFont="1" applyFill="1" applyBorder="1" applyAlignment="1" applyProtection="1">
      <alignment horizontal="center" vertical="center" wrapText="1"/>
    </xf>
    <xf numFmtId="172" fontId="59" fillId="12" borderId="8" xfId="34" applyFont="1" applyFill="1" applyBorder="1" applyAlignment="1" applyProtection="1">
      <alignment horizontal="center" vertical="center" wrapText="1"/>
    </xf>
    <xf numFmtId="172" fontId="59" fillId="12" borderId="0" xfId="34" applyFont="1" applyFill="1" applyBorder="1" applyAlignment="1" applyProtection="1">
      <alignment horizontal="center" vertical="center" wrapText="1"/>
    </xf>
    <xf numFmtId="172" fontId="59" fillId="12" borderId="14" xfId="34" applyFont="1" applyFill="1" applyBorder="1" applyAlignment="1" applyProtection="1">
      <alignment horizontal="center" vertical="center" wrapText="1"/>
    </xf>
    <xf numFmtId="1" fontId="60" fillId="9" borderId="78" xfId="44" applyNumberFormat="1" applyFont="1" applyFill="1" applyBorder="1" applyAlignment="1">
      <alignment horizontal="center" vertical="center" wrapText="1"/>
    </xf>
    <xf numFmtId="1" fontId="60" fillId="9" borderId="40" xfId="44" applyNumberFormat="1" applyFont="1" applyFill="1" applyBorder="1" applyAlignment="1">
      <alignment horizontal="center" vertical="center" wrapText="1"/>
    </xf>
    <xf numFmtId="0" fontId="60" fillId="14" borderId="40" xfId="44" applyFont="1" applyFill="1" applyBorder="1" applyAlignment="1">
      <alignment horizontal="center" vertical="center" wrapText="1"/>
    </xf>
    <xf numFmtId="0" fontId="57" fillId="0" borderId="45" xfId="54" applyFont="1" applyBorder="1" applyAlignment="1">
      <alignment horizontal="center" vertical="center" wrapText="1"/>
    </xf>
    <xf numFmtId="0" fontId="57" fillId="0" borderId="44" xfId="54" applyFont="1" applyBorder="1" applyAlignment="1">
      <alignment horizontal="center" vertical="center" wrapText="1"/>
    </xf>
    <xf numFmtId="0" fontId="57" fillId="0" borderId="46" xfId="54" applyFont="1" applyBorder="1" applyAlignment="1">
      <alignment horizontal="center" vertical="center" wrapText="1"/>
    </xf>
  </cellXfs>
  <cellStyles count="58">
    <cellStyle name="Hipervínculo 2" xfId="28" xr:uid="{00000000-0005-0000-0000-000000000000}"/>
    <cellStyle name="Millares" xfId="36" builtinId="3"/>
    <cellStyle name="Millares [0]" xfId="23" builtinId="6"/>
    <cellStyle name="Millares 100" xfId="19" xr:uid="{00000000-0005-0000-0000-000003000000}"/>
    <cellStyle name="Millares 125" xfId="16" xr:uid="{00000000-0005-0000-0000-000004000000}"/>
    <cellStyle name="Millares 152" xfId="17" xr:uid="{00000000-0005-0000-0000-000005000000}"/>
    <cellStyle name="Millares 152 2" xfId="21" xr:uid="{00000000-0005-0000-0000-000006000000}"/>
    <cellStyle name="Millares 2 3" xfId="1" xr:uid="{00000000-0005-0000-0000-000007000000}"/>
    <cellStyle name="Millares 2 5 2" xfId="57" xr:uid="{00000000-0005-0000-0000-000008000000}"/>
    <cellStyle name="Millares 26" xfId="34" xr:uid="{00000000-0005-0000-0000-000009000000}"/>
    <cellStyle name="Millares 33" xfId="10" xr:uid="{00000000-0005-0000-0000-00000A000000}"/>
    <cellStyle name="Millares 33 2" xfId="13" xr:uid="{00000000-0005-0000-0000-00000B000000}"/>
    <cellStyle name="Millares 4" xfId="26" xr:uid="{00000000-0005-0000-0000-00000C000000}"/>
    <cellStyle name="Millares 5" xfId="47" xr:uid="{00000000-0005-0000-0000-00000D000000}"/>
    <cellStyle name="Millares 66" xfId="22" xr:uid="{00000000-0005-0000-0000-00000E000000}"/>
    <cellStyle name="Moneda" xfId="5" builtinId="4"/>
    <cellStyle name="Moneda [0] 2" xfId="35" xr:uid="{00000000-0005-0000-0000-000010000000}"/>
    <cellStyle name="Moneda [0] 2 2" xfId="41" xr:uid="{00000000-0005-0000-0000-000011000000}"/>
    <cellStyle name="Moneda [0] 4 2" xfId="53" xr:uid="{00000000-0005-0000-0000-000012000000}"/>
    <cellStyle name="Moneda 10" xfId="49" xr:uid="{00000000-0005-0000-0000-000013000000}"/>
    <cellStyle name="Moneda 14" xfId="3" xr:uid="{00000000-0005-0000-0000-000014000000}"/>
    <cellStyle name="Moneda 2" xfId="30" xr:uid="{00000000-0005-0000-0000-000015000000}"/>
    <cellStyle name="Moneda 2 2" xfId="45" xr:uid="{00000000-0005-0000-0000-000016000000}"/>
    <cellStyle name="Moneda 2 3" xfId="40" xr:uid="{00000000-0005-0000-0000-000017000000}"/>
    <cellStyle name="Moneda 3" xfId="48" xr:uid="{00000000-0005-0000-0000-000018000000}"/>
    <cellStyle name="Moneda 3 2" xfId="42" xr:uid="{00000000-0005-0000-0000-000019000000}"/>
    <cellStyle name="Moneda 5 2" xfId="52" xr:uid="{00000000-0005-0000-0000-00001A000000}"/>
    <cellStyle name="Moneda 8" xfId="4" xr:uid="{00000000-0005-0000-0000-00001B000000}"/>
    <cellStyle name="Moneda_Propuesta SCV-045-99" xfId="27" xr:uid="{00000000-0005-0000-0000-00001C000000}"/>
    <cellStyle name="Normal" xfId="0" builtinId="0"/>
    <cellStyle name="Normal 10" xfId="12" xr:uid="{00000000-0005-0000-0000-00001E000000}"/>
    <cellStyle name="Normal 10 2 2" xfId="38" xr:uid="{00000000-0005-0000-0000-00001F000000}"/>
    <cellStyle name="Normal 12" xfId="9" xr:uid="{00000000-0005-0000-0000-000020000000}"/>
    <cellStyle name="Normal 2" xfId="11" xr:uid="{00000000-0005-0000-0000-000021000000}"/>
    <cellStyle name="Normal 2 2" xfId="25" xr:uid="{00000000-0005-0000-0000-000022000000}"/>
    <cellStyle name="Normal 2 2 2 2" xfId="44" xr:uid="{00000000-0005-0000-0000-000023000000}"/>
    <cellStyle name="Normal 2 2 4 2" xfId="37" xr:uid="{00000000-0005-0000-0000-000024000000}"/>
    <cellStyle name="Normal 3 2" xfId="2" xr:uid="{00000000-0005-0000-0000-000025000000}"/>
    <cellStyle name="Normal 3 2 2 2" xfId="43" xr:uid="{00000000-0005-0000-0000-000026000000}"/>
    <cellStyle name="Normal 3 3" xfId="46" xr:uid="{00000000-0005-0000-0000-000027000000}"/>
    <cellStyle name="Normal 3 4" xfId="32" xr:uid="{00000000-0005-0000-0000-000028000000}"/>
    <cellStyle name="Normal 4 2 2" xfId="29" xr:uid="{00000000-0005-0000-0000-000029000000}"/>
    <cellStyle name="Normal 5" xfId="54" xr:uid="{00000000-0005-0000-0000-00002A000000}"/>
    <cellStyle name="Normal 7 2" xfId="7" xr:uid="{00000000-0005-0000-0000-00002B000000}"/>
    <cellStyle name="Normal 8 2" xfId="14" xr:uid="{00000000-0005-0000-0000-00002C000000}"/>
    <cellStyle name="Normal_AlcantIPS" xfId="50" xr:uid="{00000000-0005-0000-0000-00002D000000}"/>
    <cellStyle name="Porcentaje" xfId="24" builtinId="5"/>
    <cellStyle name="Porcentaje 2" xfId="18" xr:uid="{00000000-0005-0000-0000-00002F000000}"/>
    <cellStyle name="Porcentaje 2 2" xfId="6" xr:uid="{00000000-0005-0000-0000-000030000000}"/>
    <cellStyle name="Porcentaje 2 2 4 2" xfId="39" xr:uid="{00000000-0005-0000-0000-000031000000}"/>
    <cellStyle name="Porcentaje 2 3" xfId="51" xr:uid="{00000000-0005-0000-0000-000032000000}"/>
    <cellStyle name="Porcentaje 3 2" xfId="20" xr:uid="{00000000-0005-0000-0000-000033000000}"/>
    <cellStyle name="Porcentaje 3 2 2" xfId="56" xr:uid="{00000000-0005-0000-0000-000034000000}"/>
    <cellStyle name="Porcentaje 4" xfId="55" xr:uid="{00000000-0005-0000-0000-000035000000}"/>
    <cellStyle name="Porcentaje 7" xfId="8" xr:uid="{00000000-0005-0000-0000-000036000000}"/>
    <cellStyle name="Porcentual 2 3" xfId="31" xr:uid="{00000000-0005-0000-0000-000037000000}"/>
    <cellStyle name="Porcentual 5" xfId="15" xr:uid="{00000000-0005-0000-0000-000038000000}"/>
    <cellStyle name="Porcentual 6" xfId="33"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7.xml"/><Relationship Id="rId21" Type="http://schemas.openxmlformats.org/officeDocument/2006/relationships/externalLink" Target="externalLinks/externalLink1.xml"/><Relationship Id="rId63" Type="http://schemas.openxmlformats.org/officeDocument/2006/relationships/externalLink" Target="externalLinks/externalLink43.xml"/><Relationship Id="rId159" Type="http://schemas.openxmlformats.org/officeDocument/2006/relationships/externalLink" Target="externalLinks/externalLink139.xml"/><Relationship Id="rId170" Type="http://schemas.openxmlformats.org/officeDocument/2006/relationships/externalLink" Target="externalLinks/externalLink150.xml"/><Relationship Id="rId191" Type="http://schemas.openxmlformats.org/officeDocument/2006/relationships/externalLink" Target="externalLinks/externalLink171.xml"/><Relationship Id="rId205" Type="http://schemas.openxmlformats.org/officeDocument/2006/relationships/externalLink" Target="externalLinks/externalLink185.xml"/><Relationship Id="rId226" Type="http://schemas.openxmlformats.org/officeDocument/2006/relationships/externalLink" Target="externalLinks/externalLink206.xml"/><Relationship Id="rId247" Type="http://schemas.openxmlformats.org/officeDocument/2006/relationships/externalLink" Target="externalLinks/externalLink227.xml"/><Relationship Id="rId107" Type="http://schemas.openxmlformats.org/officeDocument/2006/relationships/externalLink" Target="externalLinks/externalLink87.xml"/><Relationship Id="rId11" Type="http://schemas.openxmlformats.org/officeDocument/2006/relationships/worksheet" Target="worksheets/sheet11.xml"/><Relationship Id="rId32" Type="http://schemas.openxmlformats.org/officeDocument/2006/relationships/externalLink" Target="externalLinks/externalLink12.xml"/><Relationship Id="rId53" Type="http://schemas.openxmlformats.org/officeDocument/2006/relationships/externalLink" Target="externalLinks/externalLink33.xml"/><Relationship Id="rId74" Type="http://schemas.openxmlformats.org/officeDocument/2006/relationships/externalLink" Target="externalLinks/externalLink54.xml"/><Relationship Id="rId128" Type="http://schemas.openxmlformats.org/officeDocument/2006/relationships/externalLink" Target="externalLinks/externalLink108.xml"/><Relationship Id="rId149" Type="http://schemas.openxmlformats.org/officeDocument/2006/relationships/externalLink" Target="externalLinks/externalLink129.xml"/><Relationship Id="rId5" Type="http://schemas.openxmlformats.org/officeDocument/2006/relationships/worksheet" Target="worksheets/sheet5.xml"/><Relationship Id="rId95" Type="http://schemas.openxmlformats.org/officeDocument/2006/relationships/externalLink" Target="externalLinks/externalLink75.xml"/><Relationship Id="rId160" Type="http://schemas.openxmlformats.org/officeDocument/2006/relationships/externalLink" Target="externalLinks/externalLink140.xml"/><Relationship Id="rId181" Type="http://schemas.openxmlformats.org/officeDocument/2006/relationships/externalLink" Target="externalLinks/externalLink161.xml"/><Relationship Id="rId216" Type="http://schemas.openxmlformats.org/officeDocument/2006/relationships/externalLink" Target="externalLinks/externalLink196.xml"/><Relationship Id="rId237" Type="http://schemas.openxmlformats.org/officeDocument/2006/relationships/externalLink" Target="externalLinks/externalLink217.xml"/><Relationship Id="rId258" Type="http://schemas.openxmlformats.org/officeDocument/2006/relationships/theme" Target="theme/theme1.xml"/><Relationship Id="rId22" Type="http://schemas.openxmlformats.org/officeDocument/2006/relationships/externalLink" Target="externalLinks/externalLink2.xml"/><Relationship Id="rId43" Type="http://schemas.openxmlformats.org/officeDocument/2006/relationships/externalLink" Target="externalLinks/externalLink23.xml"/><Relationship Id="rId64" Type="http://schemas.openxmlformats.org/officeDocument/2006/relationships/externalLink" Target="externalLinks/externalLink44.xml"/><Relationship Id="rId118" Type="http://schemas.openxmlformats.org/officeDocument/2006/relationships/externalLink" Target="externalLinks/externalLink98.xml"/><Relationship Id="rId139" Type="http://schemas.openxmlformats.org/officeDocument/2006/relationships/externalLink" Target="externalLinks/externalLink119.xml"/><Relationship Id="rId85" Type="http://schemas.openxmlformats.org/officeDocument/2006/relationships/externalLink" Target="externalLinks/externalLink65.xml"/><Relationship Id="rId150" Type="http://schemas.openxmlformats.org/officeDocument/2006/relationships/externalLink" Target="externalLinks/externalLink130.xml"/><Relationship Id="rId171" Type="http://schemas.openxmlformats.org/officeDocument/2006/relationships/externalLink" Target="externalLinks/externalLink151.xml"/><Relationship Id="rId192" Type="http://schemas.openxmlformats.org/officeDocument/2006/relationships/externalLink" Target="externalLinks/externalLink172.xml"/><Relationship Id="rId206" Type="http://schemas.openxmlformats.org/officeDocument/2006/relationships/externalLink" Target="externalLinks/externalLink186.xml"/><Relationship Id="rId227" Type="http://schemas.openxmlformats.org/officeDocument/2006/relationships/externalLink" Target="externalLinks/externalLink207.xml"/><Relationship Id="rId248" Type="http://schemas.openxmlformats.org/officeDocument/2006/relationships/externalLink" Target="externalLinks/externalLink228.xml"/><Relationship Id="rId12" Type="http://schemas.openxmlformats.org/officeDocument/2006/relationships/worksheet" Target="worksheets/sheet12.xml"/><Relationship Id="rId33" Type="http://schemas.openxmlformats.org/officeDocument/2006/relationships/externalLink" Target="externalLinks/externalLink13.xml"/><Relationship Id="rId108" Type="http://schemas.openxmlformats.org/officeDocument/2006/relationships/externalLink" Target="externalLinks/externalLink88.xml"/><Relationship Id="rId129" Type="http://schemas.openxmlformats.org/officeDocument/2006/relationships/externalLink" Target="externalLinks/externalLink109.xml"/><Relationship Id="rId54" Type="http://schemas.openxmlformats.org/officeDocument/2006/relationships/externalLink" Target="externalLinks/externalLink34.xml"/><Relationship Id="rId75" Type="http://schemas.openxmlformats.org/officeDocument/2006/relationships/externalLink" Target="externalLinks/externalLink55.xml"/><Relationship Id="rId96" Type="http://schemas.openxmlformats.org/officeDocument/2006/relationships/externalLink" Target="externalLinks/externalLink76.xml"/><Relationship Id="rId140" Type="http://schemas.openxmlformats.org/officeDocument/2006/relationships/externalLink" Target="externalLinks/externalLink120.xml"/><Relationship Id="rId161" Type="http://schemas.openxmlformats.org/officeDocument/2006/relationships/externalLink" Target="externalLinks/externalLink141.xml"/><Relationship Id="rId182" Type="http://schemas.openxmlformats.org/officeDocument/2006/relationships/externalLink" Target="externalLinks/externalLink162.xml"/><Relationship Id="rId217" Type="http://schemas.openxmlformats.org/officeDocument/2006/relationships/externalLink" Target="externalLinks/externalLink197.xml"/><Relationship Id="rId6" Type="http://schemas.openxmlformats.org/officeDocument/2006/relationships/worksheet" Target="worksheets/sheet6.xml"/><Relationship Id="rId238" Type="http://schemas.openxmlformats.org/officeDocument/2006/relationships/externalLink" Target="externalLinks/externalLink218.xml"/><Relationship Id="rId259" Type="http://schemas.openxmlformats.org/officeDocument/2006/relationships/styles" Target="styles.xml"/><Relationship Id="rId23" Type="http://schemas.openxmlformats.org/officeDocument/2006/relationships/externalLink" Target="externalLinks/externalLink3.xml"/><Relationship Id="rId119" Type="http://schemas.openxmlformats.org/officeDocument/2006/relationships/externalLink" Target="externalLinks/externalLink99.xml"/><Relationship Id="rId44" Type="http://schemas.openxmlformats.org/officeDocument/2006/relationships/externalLink" Target="externalLinks/externalLink24.xml"/><Relationship Id="rId65" Type="http://schemas.openxmlformats.org/officeDocument/2006/relationships/externalLink" Target="externalLinks/externalLink45.xml"/><Relationship Id="rId86" Type="http://schemas.openxmlformats.org/officeDocument/2006/relationships/externalLink" Target="externalLinks/externalLink66.xml"/><Relationship Id="rId130" Type="http://schemas.openxmlformats.org/officeDocument/2006/relationships/externalLink" Target="externalLinks/externalLink110.xml"/><Relationship Id="rId151" Type="http://schemas.openxmlformats.org/officeDocument/2006/relationships/externalLink" Target="externalLinks/externalLink131.xml"/><Relationship Id="rId172" Type="http://schemas.openxmlformats.org/officeDocument/2006/relationships/externalLink" Target="externalLinks/externalLink152.xml"/><Relationship Id="rId193" Type="http://schemas.openxmlformats.org/officeDocument/2006/relationships/externalLink" Target="externalLinks/externalLink173.xml"/><Relationship Id="rId207" Type="http://schemas.openxmlformats.org/officeDocument/2006/relationships/externalLink" Target="externalLinks/externalLink187.xml"/><Relationship Id="rId228" Type="http://schemas.openxmlformats.org/officeDocument/2006/relationships/externalLink" Target="externalLinks/externalLink208.xml"/><Relationship Id="rId249" Type="http://schemas.openxmlformats.org/officeDocument/2006/relationships/externalLink" Target="externalLinks/externalLink229.xml"/><Relationship Id="rId13" Type="http://schemas.openxmlformats.org/officeDocument/2006/relationships/worksheet" Target="worksheets/sheet13.xml"/><Relationship Id="rId109" Type="http://schemas.openxmlformats.org/officeDocument/2006/relationships/externalLink" Target="externalLinks/externalLink89.xml"/><Relationship Id="rId260" Type="http://schemas.openxmlformats.org/officeDocument/2006/relationships/sharedStrings" Target="sharedStrings.xml"/><Relationship Id="rId34" Type="http://schemas.openxmlformats.org/officeDocument/2006/relationships/externalLink" Target="externalLinks/externalLink14.xml"/><Relationship Id="rId55" Type="http://schemas.openxmlformats.org/officeDocument/2006/relationships/externalLink" Target="externalLinks/externalLink35.xml"/><Relationship Id="rId76" Type="http://schemas.openxmlformats.org/officeDocument/2006/relationships/externalLink" Target="externalLinks/externalLink56.xml"/><Relationship Id="rId97" Type="http://schemas.openxmlformats.org/officeDocument/2006/relationships/externalLink" Target="externalLinks/externalLink77.xml"/><Relationship Id="rId120" Type="http://schemas.openxmlformats.org/officeDocument/2006/relationships/externalLink" Target="externalLinks/externalLink100.xml"/><Relationship Id="rId141" Type="http://schemas.openxmlformats.org/officeDocument/2006/relationships/externalLink" Target="externalLinks/externalLink121.xml"/><Relationship Id="rId7" Type="http://schemas.openxmlformats.org/officeDocument/2006/relationships/worksheet" Target="worksheets/sheet7.xml"/><Relationship Id="rId162" Type="http://schemas.openxmlformats.org/officeDocument/2006/relationships/externalLink" Target="externalLinks/externalLink142.xml"/><Relationship Id="rId183" Type="http://schemas.openxmlformats.org/officeDocument/2006/relationships/externalLink" Target="externalLinks/externalLink163.xml"/><Relationship Id="rId218" Type="http://schemas.openxmlformats.org/officeDocument/2006/relationships/externalLink" Target="externalLinks/externalLink198.xml"/><Relationship Id="rId239" Type="http://schemas.openxmlformats.org/officeDocument/2006/relationships/externalLink" Target="externalLinks/externalLink219.xml"/><Relationship Id="rId250" Type="http://schemas.openxmlformats.org/officeDocument/2006/relationships/externalLink" Target="externalLinks/externalLink230.xml"/><Relationship Id="rId24" Type="http://schemas.openxmlformats.org/officeDocument/2006/relationships/externalLink" Target="externalLinks/externalLink4.xml"/><Relationship Id="rId45" Type="http://schemas.openxmlformats.org/officeDocument/2006/relationships/externalLink" Target="externalLinks/externalLink25.xml"/><Relationship Id="rId66" Type="http://schemas.openxmlformats.org/officeDocument/2006/relationships/externalLink" Target="externalLinks/externalLink46.xml"/><Relationship Id="rId87" Type="http://schemas.openxmlformats.org/officeDocument/2006/relationships/externalLink" Target="externalLinks/externalLink67.xml"/><Relationship Id="rId110" Type="http://schemas.openxmlformats.org/officeDocument/2006/relationships/externalLink" Target="externalLinks/externalLink90.xml"/><Relationship Id="rId131" Type="http://schemas.openxmlformats.org/officeDocument/2006/relationships/externalLink" Target="externalLinks/externalLink111.xml"/><Relationship Id="rId152" Type="http://schemas.openxmlformats.org/officeDocument/2006/relationships/externalLink" Target="externalLinks/externalLink132.xml"/><Relationship Id="rId173" Type="http://schemas.openxmlformats.org/officeDocument/2006/relationships/externalLink" Target="externalLinks/externalLink153.xml"/><Relationship Id="rId194" Type="http://schemas.openxmlformats.org/officeDocument/2006/relationships/externalLink" Target="externalLinks/externalLink174.xml"/><Relationship Id="rId208" Type="http://schemas.openxmlformats.org/officeDocument/2006/relationships/externalLink" Target="externalLinks/externalLink188.xml"/><Relationship Id="rId229" Type="http://schemas.openxmlformats.org/officeDocument/2006/relationships/externalLink" Target="externalLinks/externalLink209.xml"/><Relationship Id="rId240" Type="http://schemas.openxmlformats.org/officeDocument/2006/relationships/externalLink" Target="externalLinks/externalLink220.xml"/><Relationship Id="rId261" Type="http://schemas.openxmlformats.org/officeDocument/2006/relationships/sheetMetadata" Target="metadata.xml"/><Relationship Id="rId14" Type="http://schemas.openxmlformats.org/officeDocument/2006/relationships/worksheet" Target="worksheets/sheet14.xml"/><Relationship Id="rId35" Type="http://schemas.openxmlformats.org/officeDocument/2006/relationships/externalLink" Target="externalLinks/externalLink15.xml"/><Relationship Id="rId56" Type="http://schemas.openxmlformats.org/officeDocument/2006/relationships/externalLink" Target="externalLinks/externalLink36.xml"/><Relationship Id="rId77" Type="http://schemas.openxmlformats.org/officeDocument/2006/relationships/externalLink" Target="externalLinks/externalLink57.xml"/><Relationship Id="rId100" Type="http://schemas.openxmlformats.org/officeDocument/2006/relationships/externalLink" Target="externalLinks/externalLink80.xml"/><Relationship Id="rId8" Type="http://schemas.openxmlformats.org/officeDocument/2006/relationships/worksheet" Target="worksheets/sheet8.xml"/><Relationship Id="rId98" Type="http://schemas.openxmlformats.org/officeDocument/2006/relationships/externalLink" Target="externalLinks/externalLink78.xml"/><Relationship Id="rId121" Type="http://schemas.openxmlformats.org/officeDocument/2006/relationships/externalLink" Target="externalLinks/externalLink101.xml"/><Relationship Id="rId142" Type="http://schemas.openxmlformats.org/officeDocument/2006/relationships/externalLink" Target="externalLinks/externalLink122.xml"/><Relationship Id="rId163" Type="http://schemas.openxmlformats.org/officeDocument/2006/relationships/externalLink" Target="externalLinks/externalLink143.xml"/><Relationship Id="rId184" Type="http://schemas.openxmlformats.org/officeDocument/2006/relationships/externalLink" Target="externalLinks/externalLink164.xml"/><Relationship Id="rId219" Type="http://schemas.openxmlformats.org/officeDocument/2006/relationships/externalLink" Target="externalLinks/externalLink199.xml"/><Relationship Id="rId230" Type="http://schemas.openxmlformats.org/officeDocument/2006/relationships/externalLink" Target="externalLinks/externalLink210.xml"/><Relationship Id="rId251" Type="http://schemas.openxmlformats.org/officeDocument/2006/relationships/externalLink" Target="externalLinks/externalLink231.xml"/><Relationship Id="rId25" Type="http://schemas.openxmlformats.org/officeDocument/2006/relationships/externalLink" Target="externalLinks/externalLink5.xml"/><Relationship Id="rId46" Type="http://schemas.openxmlformats.org/officeDocument/2006/relationships/externalLink" Target="externalLinks/externalLink26.xml"/><Relationship Id="rId67" Type="http://schemas.openxmlformats.org/officeDocument/2006/relationships/externalLink" Target="externalLinks/externalLink47.xml"/><Relationship Id="rId88" Type="http://schemas.openxmlformats.org/officeDocument/2006/relationships/externalLink" Target="externalLinks/externalLink68.xml"/><Relationship Id="rId111" Type="http://schemas.openxmlformats.org/officeDocument/2006/relationships/externalLink" Target="externalLinks/externalLink91.xml"/><Relationship Id="rId132" Type="http://schemas.openxmlformats.org/officeDocument/2006/relationships/externalLink" Target="externalLinks/externalLink112.xml"/><Relationship Id="rId153" Type="http://schemas.openxmlformats.org/officeDocument/2006/relationships/externalLink" Target="externalLinks/externalLink133.xml"/><Relationship Id="rId174" Type="http://schemas.openxmlformats.org/officeDocument/2006/relationships/externalLink" Target="externalLinks/externalLink154.xml"/><Relationship Id="rId195" Type="http://schemas.openxmlformats.org/officeDocument/2006/relationships/externalLink" Target="externalLinks/externalLink175.xml"/><Relationship Id="rId209" Type="http://schemas.openxmlformats.org/officeDocument/2006/relationships/externalLink" Target="externalLinks/externalLink189.xml"/><Relationship Id="rId220" Type="http://schemas.openxmlformats.org/officeDocument/2006/relationships/externalLink" Target="externalLinks/externalLink200.xml"/><Relationship Id="rId241" Type="http://schemas.openxmlformats.org/officeDocument/2006/relationships/externalLink" Target="externalLinks/externalLink221.xml"/><Relationship Id="rId15" Type="http://schemas.openxmlformats.org/officeDocument/2006/relationships/worksheet" Target="worksheets/sheet15.xml"/><Relationship Id="rId36" Type="http://schemas.openxmlformats.org/officeDocument/2006/relationships/externalLink" Target="externalLinks/externalLink16.xml"/><Relationship Id="rId57" Type="http://schemas.openxmlformats.org/officeDocument/2006/relationships/externalLink" Target="externalLinks/externalLink37.xml"/><Relationship Id="rId262" Type="http://schemas.openxmlformats.org/officeDocument/2006/relationships/calcChain" Target="calcChain.xml"/><Relationship Id="rId78" Type="http://schemas.openxmlformats.org/officeDocument/2006/relationships/externalLink" Target="externalLinks/externalLink58.xml"/><Relationship Id="rId99" Type="http://schemas.openxmlformats.org/officeDocument/2006/relationships/externalLink" Target="externalLinks/externalLink79.xml"/><Relationship Id="rId101" Type="http://schemas.openxmlformats.org/officeDocument/2006/relationships/externalLink" Target="externalLinks/externalLink81.xml"/><Relationship Id="rId122" Type="http://schemas.openxmlformats.org/officeDocument/2006/relationships/externalLink" Target="externalLinks/externalLink102.xml"/><Relationship Id="rId143" Type="http://schemas.openxmlformats.org/officeDocument/2006/relationships/externalLink" Target="externalLinks/externalLink123.xml"/><Relationship Id="rId164" Type="http://schemas.openxmlformats.org/officeDocument/2006/relationships/externalLink" Target="externalLinks/externalLink144.xml"/><Relationship Id="rId185" Type="http://schemas.openxmlformats.org/officeDocument/2006/relationships/externalLink" Target="externalLinks/externalLink165.xml"/><Relationship Id="rId9" Type="http://schemas.openxmlformats.org/officeDocument/2006/relationships/worksheet" Target="worksheets/sheet9.xml"/><Relationship Id="rId210" Type="http://schemas.openxmlformats.org/officeDocument/2006/relationships/externalLink" Target="externalLinks/externalLink190.xml"/><Relationship Id="rId26" Type="http://schemas.openxmlformats.org/officeDocument/2006/relationships/externalLink" Target="externalLinks/externalLink6.xml"/><Relationship Id="rId231" Type="http://schemas.openxmlformats.org/officeDocument/2006/relationships/externalLink" Target="externalLinks/externalLink211.xml"/><Relationship Id="rId252" Type="http://schemas.openxmlformats.org/officeDocument/2006/relationships/externalLink" Target="externalLinks/externalLink232.xml"/><Relationship Id="rId47" Type="http://schemas.openxmlformats.org/officeDocument/2006/relationships/externalLink" Target="externalLinks/externalLink27.xml"/><Relationship Id="rId68" Type="http://schemas.openxmlformats.org/officeDocument/2006/relationships/externalLink" Target="externalLinks/externalLink48.xml"/><Relationship Id="rId89" Type="http://schemas.openxmlformats.org/officeDocument/2006/relationships/externalLink" Target="externalLinks/externalLink69.xml"/><Relationship Id="rId112" Type="http://schemas.openxmlformats.org/officeDocument/2006/relationships/externalLink" Target="externalLinks/externalLink92.xml"/><Relationship Id="rId133" Type="http://schemas.openxmlformats.org/officeDocument/2006/relationships/externalLink" Target="externalLinks/externalLink113.xml"/><Relationship Id="rId154" Type="http://schemas.openxmlformats.org/officeDocument/2006/relationships/externalLink" Target="externalLinks/externalLink134.xml"/><Relationship Id="rId175" Type="http://schemas.openxmlformats.org/officeDocument/2006/relationships/externalLink" Target="externalLinks/externalLink155.xml"/><Relationship Id="rId196" Type="http://schemas.openxmlformats.org/officeDocument/2006/relationships/externalLink" Target="externalLinks/externalLink176.xml"/><Relationship Id="rId200" Type="http://schemas.openxmlformats.org/officeDocument/2006/relationships/externalLink" Target="externalLinks/externalLink180.xml"/><Relationship Id="rId16" Type="http://schemas.openxmlformats.org/officeDocument/2006/relationships/worksheet" Target="worksheets/sheet16.xml"/><Relationship Id="rId221" Type="http://schemas.openxmlformats.org/officeDocument/2006/relationships/externalLink" Target="externalLinks/externalLink201.xml"/><Relationship Id="rId242" Type="http://schemas.openxmlformats.org/officeDocument/2006/relationships/externalLink" Target="externalLinks/externalLink222.xml"/><Relationship Id="rId37" Type="http://schemas.openxmlformats.org/officeDocument/2006/relationships/externalLink" Target="externalLinks/externalLink17.xml"/><Relationship Id="rId58" Type="http://schemas.openxmlformats.org/officeDocument/2006/relationships/externalLink" Target="externalLinks/externalLink38.xml"/><Relationship Id="rId79" Type="http://schemas.openxmlformats.org/officeDocument/2006/relationships/externalLink" Target="externalLinks/externalLink59.xml"/><Relationship Id="rId102" Type="http://schemas.openxmlformats.org/officeDocument/2006/relationships/externalLink" Target="externalLinks/externalLink82.xml"/><Relationship Id="rId123" Type="http://schemas.openxmlformats.org/officeDocument/2006/relationships/externalLink" Target="externalLinks/externalLink103.xml"/><Relationship Id="rId144" Type="http://schemas.openxmlformats.org/officeDocument/2006/relationships/externalLink" Target="externalLinks/externalLink124.xml"/><Relationship Id="rId90" Type="http://schemas.openxmlformats.org/officeDocument/2006/relationships/externalLink" Target="externalLinks/externalLink70.xml"/><Relationship Id="rId165" Type="http://schemas.openxmlformats.org/officeDocument/2006/relationships/externalLink" Target="externalLinks/externalLink145.xml"/><Relationship Id="rId186" Type="http://schemas.openxmlformats.org/officeDocument/2006/relationships/externalLink" Target="externalLinks/externalLink166.xml"/><Relationship Id="rId211" Type="http://schemas.openxmlformats.org/officeDocument/2006/relationships/externalLink" Target="externalLinks/externalLink191.xml"/><Relationship Id="rId232" Type="http://schemas.openxmlformats.org/officeDocument/2006/relationships/externalLink" Target="externalLinks/externalLink212.xml"/><Relationship Id="rId253" Type="http://schemas.openxmlformats.org/officeDocument/2006/relationships/externalLink" Target="externalLinks/externalLink233.xml"/><Relationship Id="rId27" Type="http://schemas.openxmlformats.org/officeDocument/2006/relationships/externalLink" Target="externalLinks/externalLink7.xml"/><Relationship Id="rId48" Type="http://schemas.openxmlformats.org/officeDocument/2006/relationships/externalLink" Target="externalLinks/externalLink28.xml"/><Relationship Id="rId69" Type="http://schemas.openxmlformats.org/officeDocument/2006/relationships/externalLink" Target="externalLinks/externalLink49.xml"/><Relationship Id="rId113" Type="http://schemas.openxmlformats.org/officeDocument/2006/relationships/externalLink" Target="externalLinks/externalLink93.xml"/><Relationship Id="rId134" Type="http://schemas.openxmlformats.org/officeDocument/2006/relationships/externalLink" Target="externalLinks/externalLink114.xml"/><Relationship Id="rId80" Type="http://schemas.openxmlformats.org/officeDocument/2006/relationships/externalLink" Target="externalLinks/externalLink60.xml"/><Relationship Id="rId155" Type="http://schemas.openxmlformats.org/officeDocument/2006/relationships/externalLink" Target="externalLinks/externalLink135.xml"/><Relationship Id="rId176" Type="http://schemas.openxmlformats.org/officeDocument/2006/relationships/externalLink" Target="externalLinks/externalLink156.xml"/><Relationship Id="rId197" Type="http://schemas.openxmlformats.org/officeDocument/2006/relationships/externalLink" Target="externalLinks/externalLink177.xml"/><Relationship Id="rId201" Type="http://schemas.openxmlformats.org/officeDocument/2006/relationships/externalLink" Target="externalLinks/externalLink181.xml"/><Relationship Id="rId222" Type="http://schemas.openxmlformats.org/officeDocument/2006/relationships/externalLink" Target="externalLinks/externalLink202.xml"/><Relationship Id="rId243" Type="http://schemas.openxmlformats.org/officeDocument/2006/relationships/externalLink" Target="externalLinks/externalLink223.xml"/><Relationship Id="rId17" Type="http://schemas.openxmlformats.org/officeDocument/2006/relationships/worksheet" Target="worksheets/sheet17.xml"/><Relationship Id="rId38" Type="http://schemas.openxmlformats.org/officeDocument/2006/relationships/externalLink" Target="externalLinks/externalLink18.xml"/><Relationship Id="rId59" Type="http://schemas.openxmlformats.org/officeDocument/2006/relationships/externalLink" Target="externalLinks/externalLink39.xml"/><Relationship Id="rId103" Type="http://schemas.openxmlformats.org/officeDocument/2006/relationships/externalLink" Target="externalLinks/externalLink83.xml"/><Relationship Id="rId124" Type="http://schemas.openxmlformats.org/officeDocument/2006/relationships/externalLink" Target="externalLinks/externalLink104.xml"/><Relationship Id="rId70" Type="http://schemas.openxmlformats.org/officeDocument/2006/relationships/externalLink" Target="externalLinks/externalLink50.xml"/><Relationship Id="rId91" Type="http://schemas.openxmlformats.org/officeDocument/2006/relationships/externalLink" Target="externalLinks/externalLink71.xml"/><Relationship Id="rId145" Type="http://schemas.openxmlformats.org/officeDocument/2006/relationships/externalLink" Target="externalLinks/externalLink125.xml"/><Relationship Id="rId166" Type="http://schemas.openxmlformats.org/officeDocument/2006/relationships/externalLink" Target="externalLinks/externalLink146.xml"/><Relationship Id="rId187" Type="http://schemas.openxmlformats.org/officeDocument/2006/relationships/externalLink" Target="externalLinks/externalLink167.xml"/><Relationship Id="rId1" Type="http://schemas.openxmlformats.org/officeDocument/2006/relationships/worksheet" Target="worksheets/sheet1.xml"/><Relationship Id="rId212" Type="http://schemas.openxmlformats.org/officeDocument/2006/relationships/externalLink" Target="externalLinks/externalLink192.xml"/><Relationship Id="rId233" Type="http://schemas.openxmlformats.org/officeDocument/2006/relationships/externalLink" Target="externalLinks/externalLink213.xml"/><Relationship Id="rId254" Type="http://schemas.openxmlformats.org/officeDocument/2006/relationships/externalLink" Target="externalLinks/externalLink234.xml"/><Relationship Id="rId28" Type="http://schemas.openxmlformats.org/officeDocument/2006/relationships/externalLink" Target="externalLinks/externalLink8.xml"/><Relationship Id="rId49" Type="http://schemas.openxmlformats.org/officeDocument/2006/relationships/externalLink" Target="externalLinks/externalLink29.xml"/><Relationship Id="rId114" Type="http://schemas.openxmlformats.org/officeDocument/2006/relationships/externalLink" Target="externalLinks/externalLink94.xml"/><Relationship Id="rId60" Type="http://schemas.openxmlformats.org/officeDocument/2006/relationships/externalLink" Target="externalLinks/externalLink40.xml"/><Relationship Id="rId81" Type="http://schemas.openxmlformats.org/officeDocument/2006/relationships/externalLink" Target="externalLinks/externalLink61.xml"/><Relationship Id="rId135" Type="http://schemas.openxmlformats.org/officeDocument/2006/relationships/externalLink" Target="externalLinks/externalLink115.xml"/><Relationship Id="rId156" Type="http://schemas.openxmlformats.org/officeDocument/2006/relationships/externalLink" Target="externalLinks/externalLink136.xml"/><Relationship Id="rId177" Type="http://schemas.openxmlformats.org/officeDocument/2006/relationships/externalLink" Target="externalLinks/externalLink157.xml"/><Relationship Id="rId198" Type="http://schemas.openxmlformats.org/officeDocument/2006/relationships/externalLink" Target="externalLinks/externalLink178.xml"/><Relationship Id="rId202" Type="http://schemas.openxmlformats.org/officeDocument/2006/relationships/externalLink" Target="externalLinks/externalLink182.xml"/><Relationship Id="rId223" Type="http://schemas.openxmlformats.org/officeDocument/2006/relationships/externalLink" Target="externalLinks/externalLink203.xml"/><Relationship Id="rId244" Type="http://schemas.openxmlformats.org/officeDocument/2006/relationships/externalLink" Target="externalLinks/externalLink224.xml"/><Relationship Id="rId18" Type="http://schemas.openxmlformats.org/officeDocument/2006/relationships/worksheet" Target="worksheets/sheet18.xml"/><Relationship Id="rId39" Type="http://schemas.openxmlformats.org/officeDocument/2006/relationships/externalLink" Target="externalLinks/externalLink19.xml"/><Relationship Id="rId50" Type="http://schemas.openxmlformats.org/officeDocument/2006/relationships/externalLink" Target="externalLinks/externalLink30.xml"/><Relationship Id="rId104" Type="http://schemas.openxmlformats.org/officeDocument/2006/relationships/externalLink" Target="externalLinks/externalLink84.xml"/><Relationship Id="rId125" Type="http://schemas.openxmlformats.org/officeDocument/2006/relationships/externalLink" Target="externalLinks/externalLink105.xml"/><Relationship Id="rId146" Type="http://schemas.openxmlformats.org/officeDocument/2006/relationships/externalLink" Target="externalLinks/externalLink126.xml"/><Relationship Id="rId167" Type="http://schemas.openxmlformats.org/officeDocument/2006/relationships/externalLink" Target="externalLinks/externalLink147.xml"/><Relationship Id="rId188" Type="http://schemas.openxmlformats.org/officeDocument/2006/relationships/externalLink" Target="externalLinks/externalLink168.xml"/><Relationship Id="rId71" Type="http://schemas.openxmlformats.org/officeDocument/2006/relationships/externalLink" Target="externalLinks/externalLink51.xml"/><Relationship Id="rId92" Type="http://schemas.openxmlformats.org/officeDocument/2006/relationships/externalLink" Target="externalLinks/externalLink72.xml"/><Relationship Id="rId213" Type="http://schemas.openxmlformats.org/officeDocument/2006/relationships/externalLink" Target="externalLinks/externalLink193.xml"/><Relationship Id="rId234" Type="http://schemas.openxmlformats.org/officeDocument/2006/relationships/externalLink" Target="externalLinks/externalLink214.xml"/><Relationship Id="rId2" Type="http://schemas.openxmlformats.org/officeDocument/2006/relationships/worksheet" Target="worksheets/sheet2.xml"/><Relationship Id="rId29" Type="http://schemas.openxmlformats.org/officeDocument/2006/relationships/externalLink" Target="externalLinks/externalLink9.xml"/><Relationship Id="rId255" Type="http://schemas.openxmlformats.org/officeDocument/2006/relationships/externalLink" Target="externalLinks/externalLink235.xml"/><Relationship Id="rId40" Type="http://schemas.openxmlformats.org/officeDocument/2006/relationships/externalLink" Target="externalLinks/externalLink20.xml"/><Relationship Id="rId115" Type="http://schemas.openxmlformats.org/officeDocument/2006/relationships/externalLink" Target="externalLinks/externalLink95.xml"/><Relationship Id="rId136" Type="http://schemas.openxmlformats.org/officeDocument/2006/relationships/externalLink" Target="externalLinks/externalLink116.xml"/><Relationship Id="rId157" Type="http://schemas.openxmlformats.org/officeDocument/2006/relationships/externalLink" Target="externalLinks/externalLink137.xml"/><Relationship Id="rId178" Type="http://schemas.openxmlformats.org/officeDocument/2006/relationships/externalLink" Target="externalLinks/externalLink158.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199" Type="http://schemas.openxmlformats.org/officeDocument/2006/relationships/externalLink" Target="externalLinks/externalLink179.xml"/><Relationship Id="rId203" Type="http://schemas.openxmlformats.org/officeDocument/2006/relationships/externalLink" Target="externalLinks/externalLink183.xml"/><Relationship Id="rId19" Type="http://schemas.openxmlformats.org/officeDocument/2006/relationships/worksheet" Target="worksheets/sheet19.xml"/><Relationship Id="rId224" Type="http://schemas.openxmlformats.org/officeDocument/2006/relationships/externalLink" Target="externalLinks/externalLink204.xml"/><Relationship Id="rId245" Type="http://schemas.openxmlformats.org/officeDocument/2006/relationships/externalLink" Target="externalLinks/externalLink225.xml"/><Relationship Id="rId30" Type="http://schemas.openxmlformats.org/officeDocument/2006/relationships/externalLink" Target="externalLinks/externalLink10.xml"/><Relationship Id="rId105" Type="http://schemas.openxmlformats.org/officeDocument/2006/relationships/externalLink" Target="externalLinks/externalLink85.xml"/><Relationship Id="rId126" Type="http://schemas.openxmlformats.org/officeDocument/2006/relationships/externalLink" Target="externalLinks/externalLink106.xml"/><Relationship Id="rId147" Type="http://schemas.openxmlformats.org/officeDocument/2006/relationships/externalLink" Target="externalLinks/externalLink127.xml"/><Relationship Id="rId168" Type="http://schemas.openxmlformats.org/officeDocument/2006/relationships/externalLink" Target="externalLinks/externalLink14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93" Type="http://schemas.openxmlformats.org/officeDocument/2006/relationships/externalLink" Target="externalLinks/externalLink73.xml"/><Relationship Id="rId189" Type="http://schemas.openxmlformats.org/officeDocument/2006/relationships/externalLink" Target="externalLinks/externalLink169.xml"/><Relationship Id="rId3" Type="http://schemas.openxmlformats.org/officeDocument/2006/relationships/worksheet" Target="worksheets/sheet3.xml"/><Relationship Id="rId214" Type="http://schemas.openxmlformats.org/officeDocument/2006/relationships/externalLink" Target="externalLinks/externalLink194.xml"/><Relationship Id="rId235" Type="http://schemas.openxmlformats.org/officeDocument/2006/relationships/externalLink" Target="externalLinks/externalLink215.xml"/><Relationship Id="rId256" Type="http://schemas.openxmlformats.org/officeDocument/2006/relationships/externalLink" Target="externalLinks/externalLink236.xml"/><Relationship Id="rId116" Type="http://schemas.openxmlformats.org/officeDocument/2006/relationships/externalLink" Target="externalLinks/externalLink96.xml"/><Relationship Id="rId137" Type="http://schemas.openxmlformats.org/officeDocument/2006/relationships/externalLink" Target="externalLinks/externalLink117.xml"/><Relationship Id="rId158" Type="http://schemas.openxmlformats.org/officeDocument/2006/relationships/externalLink" Target="externalLinks/externalLink138.xml"/><Relationship Id="rId20" Type="http://schemas.openxmlformats.org/officeDocument/2006/relationships/worksheet" Target="worksheets/sheet20.xml"/><Relationship Id="rId41" Type="http://schemas.openxmlformats.org/officeDocument/2006/relationships/externalLink" Target="externalLinks/externalLink21.xml"/><Relationship Id="rId62" Type="http://schemas.openxmlformats.org/officeDocument/2006/relationships/externalLink" Target="externalLinks/externalLink42.xml"/><Relationship Id="rId83" Type="http://schemas.openxmlformats.org/officeDocument/2006/relationships/externalLink" Target="externalLinks/externalLink63.xml"/><Relationship Id="rId179" Type="http://schemas.openxmlformats.org/officeDocument/2006/relationships/externalLink" Target="externalLinks/externalLink159.xml"/><Relationship Id="rId190" Type="http://schemas.openxmlformats.org/officeDocument/2006/relationships/externalLink" Target="externalLinks/externalLink170.xml"/><Relationship Id="rId204" Type="http://schemas.openxmlformats.org/officeDocument/2006/relationships/externalLink" Target="externalLinks/externalLink184.xml"/><Relationship Id="rId225" Type="http://schemas.openxmlformats.org/officeDocument/2006/relationships/externalLink" Target="externalLinks/externalLink205.xml"/><Relationship Id="rId246" Type="http://schemas.openxmlformats.org/officeDocument/2006/relationships/externalLink" Target="externalLinks/externalLink226.xml"/><Relationship Id="rId106" Type="http://schemas.openxmlformats.org/officeDocument/2006/relationships/externalLink" Target="externalLinks/externalLink86.xml"/><Relationship Id="rId127" Type="http://schemas.openxmlformats.org/officeDocument/2006/relationships/externalLink" Target="externalLinks/externalLink107.xml"/><Relationship Id="rId10" Type="http://schemas.openxmlformats.org/officeDocument/2006/relationships/worksheet" Target="worksheets/sheet10.xml"/><Relationship Id="rId31" Type="http://schemas.openxmlformats.org/officeDocument/2006/relationships/externalLink" Target="externalLinks/externalLink11.xml"/><Relationship Id="rId52" Type="http://schemas.openxmlformats.org/officeDocument/2006/relationships/externalLink" Target="externalLinks/externalLink32.xml"/><Relationship Id="rId73" Type="http://schemas.openxmlformats.org/officeDocument/2006/relationships/externalLink" Target="externalLinks/externalLink53.xml"/><Relationship Id="rId94" Type="http://schemas.openxmlformats.org/officeDocument/2006/relationships/externalLink" Target="externalLinks/externalLink74.xml"/><Relationship Id="rId148" Type="http://schemas.openxmlformats.org/officeDocument/2006/relationships/externalLink" Target="externalLinks/externalLink128.xml"/><Relationship Id="rId169" Type="http://schemas.openxmlformats.org/officeDocument/2006/relationships/externalLink" Target="externalLinks/externalLink149.xml"/><Relationship Id="rId4" Type="http://schemas.openxmlformats.org/officeDocument/2006/relationships/worksheet" Target="worksheets/sheet4.xml"/><Relationship Id="rId180" Type="http://schemas.openxmlformats.org/officeDocument/2006/relationships/externalLink" Target="externalLinks/externalLink160.xml"/><Relationship Id="rId215" Type="http://schemas.openxmlformats.org/officeDocument/2006/relationships/externalLink" Target="externalLinks/externalLink195.xml"/><Relationship Id="rId236" Type="http://schemas.openxmlformats.org/officeDocument/2006/relationships/externalLink" Target="externalLinks/externalLink216.xml"/><Relationship Id="rId257" Type="http://schemas.openxmlformats.org/officeDocument/2006/relationships/externalLink" Target="externalLinks/externalLink237.xml"/><Relationship Id="rId42" Type="http://schemas.openxmlformats.org/officeDocument/2006/relationships/externalLink" Target="externalLinks/externalLink22.xml"/><Relationship Id="rId84" Type="http://schemas.openxmlformats.org/officeDocument/2006/relationships/externalLink" Target="externalLinks/externalLink64.xml"/><Relationship Id="rId138" Type="http://schemas.openxmlformats.org/officeDocument/2006/relationships/externalLink" Target="externalLinks/externalLink11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133350</xdr:colOff>
      <xdr:row>5</xdr:row>
      <xdr:rowOff>9525</xdr:rowOff>
    </xdr:from>
    <xdr:to>
      <xdr:col>5</xdr:col>
      <xdr:colOff>838200</xdr:colOff>
      <xdr:row>5</xdr:row>
      <xdr:rowOff>9525</xdr:rowOff>
    </xdr:to>
    <xdr:grpSp>
      <xdr:nvGrpSpPr>
        <xdr:cNvPr id="2" name="Group 3">
          <a:extLst>
            <a:ext uri="{FF2B5EF4-FFF2-40B4-BE49-F238E27FC236}">
              <a16:creationId xmlns:a16="http://schemas.microsoft.com/office/drawing/2014/main" id="{00000000-0008-0000-0000-000002000000}"/>
            </a:ext>
          </a:extLst>
        </xdr:cNvPr>
        <xdr:cNvGrpSpPr>
          <a:grpSpLocks/>
        </xdr:cNvGrpSpPr>
      </xdr:nvGrpSpPr>
      <xdr:grpSpPr bwMode="auto">
        <a:xfrm>
          <a:off x="514350" y="962025"/>
          <a:ext cx="6008370" cy="0"/>
          <a:chOff x="676275" y="828675"/>
          <a:chExt cx="5695950" cy="0"/>
        </a:xfrm>
      </xdr:grpSpPr>
      <xdr:cxnSp macro="">
        <xdr:nvCxnSpPr>
          <xdr:cNvPr id="3" name="AutoShape 5">
            <a:extLst>
              <a:ext uri="{FF2B5EF4-FFF2-40B4-BE49-F238E27FC236}">
                <a16:creationId xmlns:a16="http://schemas.microsoft.com/office/drawing/2014/main" id="{00000000-0008-0000-0000-000003000000}"/>
              </a:ext>
            </a:extLst>
          </xdr:cNvPr>
          <xdr:cNvCxnSpPr>
            <a:cxnSpLocks noChangeShapeType="1"/>
          </xdr:cNvCxnSpPr>
        </xdr:nvCxnSpPr>
        <xdr:spPr bwMode="auto">
          <a:xfrm>
            <a:off x="1671" y="1453"/>
            <a:ext cx="4415" cy="0"/>
          </a:xfrm>
          <a:prstGeom prst="straightConnector1">
            <a:avLst/>
          </a:prstGeom>
          <a:noFill/>
          <a:ln w="9525">
            <a:solidFill>
              <a:srgbClr val="E36C0A"/>
            </a:solidFill>
            <a:round/>
            <a:headEnd/>
            <a:tailEnd/>
          </a:ln>
          <a:extLst>
            <a:ext uri="{909E8E84-426E-40DD-AFC4-6F175D3DCCD1}">
              <a14:hiddenFill xmlns:a14="http://schemas.microsoft.com/office/drawing/2010/main">
                <a:noFill/>
              </a14:hiddenFill>
            </a:ext>
          </a:extLst>
        </xdr:spPr>
      </xdr:cxnSp>
      <xdr:cxnSp macro="">
        <xdr:nvCxnSpPr>
          <xdr:cNvPr id="4" name="AutoShape 4">
            <a:extLst>
              <a:ext uri="{FF2B5EF4-FFF2-40B4-BE49-F238E27FC236}">
                <a16:creationId xmlns:a16="http://schemas.microsoft.com/office/drawing/2014/main" id="{00000000-0008-0000-0000-000004000000}"/>
              </a:ext>
            </a:extLst>
          </xdr:cNvPr>
          <xdr:cNvCxnSpPr>
            <a:cxnSpLocks noChangeShapeType="1"/>
          </xdr:cNvCxnSpPr>
        </xdr:nvCxnSpPr>
        <xdr:spPr bwMode="auto">
          <a:xfrm>
            <a:off x="6086" y="1453"/>
            <a:ext cx="4551" cy="0"/>
          </a:xfrm>
          <a:prstGeom prst="straightConnector1">
            <a:avLst/>
          </a:prstGeom>
          <a:noFill/>
          <a:ln w="9525">
            <a:solidFill>
              <a:srgbClr val="00B050"/>
            </a:solidFill>
            <a:round/>
            <a:headEnd/>
            <a:tailEnd/>
          </a:ln>
          <a:extLst>
            <a:ext uri="{909E8E84-426E-40DD-AFC4-6F175D3DCCD1}">
              <a14:hiddenFill xmlns:a14="http://schemas.microsoft.com/office/drawing/2010/main">
                <a:noFill/>
              </a14:hiddenFill>
            </a:ext>
          </a:extLst>
        </xdr:spPr>
      </xdr:cxnSp>
    </xdr:grpSp>
    <xdr:clientData/>
  </xdr:twoCellAnchor>
  <xdr:oneCellAnchor>
    <xdr:from>
      <xdr:col>1</xdr:col>
      <xdr:colOff>5076825</xdr:colOff>
      <xdr:row>33</xdr:row>
      <xdr:rowOff>0</xdr:rowOff>
    </xdr:from>
    <xdr:ext cx="65" cy="172227"/>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5943600" y="74009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s-CO" sz="1100"/>
        </a:p>
      </xdr:txBody>
    </xdr:sp>
    <xdr:clientData/>
  </xdr:oneCellAnchor>
  <xdr:twoCellAnchor editAs="oneCell">
    <xdr:from>
      <xdr:col>0</xdr:col>
      <xdr:colOff>198120</xdr:colOff>
      <xdr:row>2</xdr:row>
      <xdr:rowOff>94200</xdr:rowOff>
    </xdr:from>
    <xdr:to>
      <xdr:col>1</xdr:col>
      <xdr:colOff>2133600</xdr:colOff>
      <xdr:row>4</xdr:row>
      <xdr:rowOff>167639</xdr:rowOff>
    </xdr:to>
    <xdr:pic>
      <xdr:nvPicPr>
        <xdr:cNvPr id="5" name="Imagen 4">
          <a:extLst>
            <a:ext uri="{FF2B5EF4-FFF2-40B4-BE49-F238E27FC236}">
              <a16:creationId xmlns:a16="http://schemas.microsoft.com/office/drawing/2014/main" id="{82D59450-83C5-4804-B468-B206605A411A}"/>
            </a:ext>
            <a:ext uri="{147F2762-F138-4A5C-976F-8EAC2B608ADB}">
              <a16:predDERef xmlns:a16="http://schemas.microsoft.com/office/drawing/2014/main" pred="{3C96CDC8-35A1-4CE1-B7C8-76F73A999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8120" y="459960"/>
          <a:ext cx="2324100" cy="4391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6</xdr:row>
      <xdr:rowOff>9525</xdr:rowOff>
    </xdr:from>
    <xdr:to>
      <xdr:col>5</xdr:col>
      <xdr:colOff>838200</xdr:colOff>
      <xdr:row>6</xdr:row>
      <xdr:rowOff>9525</xdr:rowOff>
    </xdr:to>
    <xdr:grpSp>
      <xdr:nvGrpSpPr>
        <xdr:cNvPr id="2" name="Group 3">
          <a:extLst>
            <a:ext uri="{FF2B5EF4-FFF2-40B4-BE49-F238E27FC236}">
              <a16:creationId xmlns:a16="http://schemas.microsoft.com/office/drawing/2014/main" id="{00000000-0008-0000-0300-000002000000}"/>
            </a:ext>
          </a:extLst>
        </xdr:cNvPr>
        <xdr:cNvGrpSpPr>
          <a:grpSpLocks/>
        </xdr:cNvGrpSpPr>
      </xdr:nvGrpSpPr>
      <xdr:grpSpPr bwMode="auto">
        <a:xfrm>
          <a:off x="514350" y="1095375"/>
          <a:ext cx="7334250" cy="0"/>
          <a:chOff x="676275" y="828675"/>
          <a:chExt cx="5695950" cy="0"/>
        </a:xfrm>
      </xdr:grpSpPr>
      <xdr:cxnSp macro="">
        <xdr:nvCxnSpPr>
          <xdr:cNvPr id="3" name="AutoShape 5">
            <a:extLst>
              <a:ext uri="{FF2B5EF4-FFF2-40B4-BE49-F238E27FC236}">
                <a16:creationId xmlns:a16="http://schemas.microsoft.com/office/drawing/2014/main" id="{00000000-0008-0000-0300-000003000000}"/>
              </a:ext>
            </a:extLst>
          </xdr:cNvPr>
          <xdr:cNvCxnSpPr>
            <a:cxnSpLocks noChangeShapeType="1"/>
          </xdr:cNvCxnSpPr>
        </xdr:nvCxnSpPr>
        <xdr:spPr bwMode="auto">
          <a:xfrm>
            <a:off x="1671" y="1453"/>
            <a:ext cx="4415" cy="0"/>
          </a:xfrm>
          <a:prstGeom prst="straightConnector1">
            <a:avLst/>
          </a:prstGeom>
          <a:noFill/>
          <a:ln w="9525">
            <a:solidFill>
              <a:srgbClr val="E36C0A"/>
            </a:solidFill>
            <a:round/>
            <a:headEnd/>
            <a:tailEnd/>
          </a:ln>
          <a:extLst>
            <a:ext uri="{909E8E84-426E-40DD-AFC4-6F175D3DCCD1}">
              <a14:hiddenFill xmlns:a14="http://schemas.microsoft.com/office/drawing/2010/main">
                <a:noFill/>
              </a14:hiddenFill>
            </a:ext>
          </a:extLst>
        </xdr:spPr>
      </xdr:cxnSp>
      <xdr:cxnSp macro="">
        <xdr:nvCxnSpPr>
          <xdr:cNvPr id="4" name="AutoShape 4">
            <a:extLst>
              <a:ext uri="{FF2B5EF4-FFF2-40B4-BE49-F238E27FC236}">
                <a16:creationId xmlns:a16="http://schemas.microsoft.com/office/drawing/2014/main" id="{00000000-0008-0000-0300-000004000000}"/>
              </a:ext>
            </a:extLst>
          </xdr:cNvPr>
          <xdr:cNvCxnSpPr>
            <a:cxnSpLocks noChangeShapeType="1"/>
          </xdr:cNvCxnSpPr>
        </xdr:nvCxnSpPr>
        <xdr:spPr bwMode="auto">
          <a:xfrm>
            <a:off x="6086" y="1453"/>
            <a:ext cx="4551" cy="0"/>
          </a:xfrm>
          <a:prstGeom prst="straightConnector1">
            <a:avLst/>
          </a:prstGeom>
          <a:noFill/>
          <a:ln w="9525">
            <a:solidFill>
              <a:srgbClr val="00B050"/>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0</xdr:col>
      <xdr:colOff>0</xdr:colOff>
      <xdr:row>0</xdr:row>
      <xdr:rowOff>53340</xdr:rowOff>
    </xdr:from>
    <xdr:to>
      <xdr:col>1</xdr:col>
      <xdr:colOff>2202180</xdr:colOff>
      <xdr:row>8</xdr:row>
      <xdr:rowOff>152300</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3340"/>
          <a:ext cx="2590800" cy="1554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171450</xdr:rowOff>
    </xdr:from>
    <xdr:to>
      <xdr:col>2</xdr:col>
      <xdr:colOff>3305175</xdr:colOff>
      <xdr:row>0</xdr:row>
      <xdr:rowOff>857249</xdr:rowOff>
    </xdr:to>
    <xdr:pic>
      <xdr:nvPicPr>
        <xdr:cNvPr id="4" name="Imagen 3">
          <a:extLst>
            <a:ext uri="{FF2B5EF4-FFF2-40B4-BE49-F238E27FC236}">
              <a16:creationId xmlns:a16="http://schemas.microsoft.com/office/drawing/2014/main" id="{FDCF7AE7-3E3B-4D0E-92F6-ADF02E604E26}"/>
            </a:ext>
            <a:ext uri="{147F2762-F138-4A5C-976F-8EAC2B608ADB}">
              <a16:predDERef xmlns:a16="http://schemas.microsoft.com/office/drawing/2014/main" pred="{3C96CDC8-35A1-4CE1-B7C8-76F73A999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625" y="171450"/>
          <a:ext cx="3629025" cy="6857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lvaro\Downloads\wetransfer-17cf5c\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OGRAMA%20DE%20INVERSIO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C\G\TRAE%20LTDA\OBRA%20ALTOS%20DE%20DAZA\_PRESUPU\Bachu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jkm/PU-%20Caseta%20Planta%20Electrica-Palacio-CIVI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jkm/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PROYECTOS/CH/BATERIAS%20SANITARIAS%20RURALES/Construcci&#243;nBateriasSanitariasINSPECCI&#211;NAGUACHICA%20GOB1/Pto-Construcci&#243;n-Bater&#237;aSanitar&#237;a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PROYECTOS/CH/BATERIAS%20SANITARIAS%20RURALES/Construcci&#243;nBateriasSanitariasINSPECCI&#211;NAGUACHICA%20GOB1/Pto-Construcci&#243;n-Bater&#237;aSanitar&#237;a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jkm/PU-%20Caseta%20Planta%20Electrica-ELECTR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jkm/PU-%20Caseta%20Planta%20Electrica-ELECTRIC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jkm/PU-%20Caseta%20Planta%20Electrica-Palaci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jkm/PU-%20Caseta%20Planta%20Electrica-Palaci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jkm/PALACIO-ALCALDIA/PROYECTOS/ESTRUCTURAS/SALONES%20COMUNALES/LA%20PESQUERA/CANCHAS/PROPUEST/PROPUEST/SALA%20DE%20URGENCIAS%20H.S.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jkm/PALACIO-ALCALDIA/PROYECTOS/ESTRUCTURAS/SALONES%20COMUNALES/LA%20PESQUERA/CANCHAS/PROPUEST/PROPUEST/SALA%20DE%20URGENCIAS%20H.S.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Jose%20Carlos%20Galindo/Desktop/PROYECTOS/CH/BATERIAS%20SANITARIAS%20RURALES/Construcci&#243;nBateriasSanitariasINSPECCI&#211;NAGUACHICA%20GOB1/Pto-Construcci&#243;n-Bater&#237;aSanitar&#237;a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Jose%20Carlos%20Galindo/Desktop/PROYECTOS/CH/BATERIAS%20SANITARIAS%20RURALES/Construcci&#243;nBateriasSanitariasINSPECCI&#211;NAGUACHICA%20GOB1/Pto-Construcci&#243;n-Bater&#237;aSanitar&#237;a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TIERRA%20BUENA%20FACTIBILIDAD%2010.09.2004%2040%20CASAS%20264%20APARTAMENTOS%20(CD%2015.09.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ABBA302F/PRESUPUESTO%20ESTADIO%201.2%20primera%20etap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C\Users\hp\Downloads\V&#237;nculoExternoRecuperado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PROGRAMADOR-2/Users/PRESUPUESTO%20ACUEDUCTO%20OBRAS%20COMPLEMENTARIAS%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C\G\Users\nataliacristinahernandez\Downloads\Javier_or_compa\zulma\Fin\Anexos\PRESUPUESTOS-REV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8C3A1D07/PRESUPUESTO%20ALC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3F5B7EAA/PRESUPUESTO%20ALC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F\Documents%20and%20Settings\qbex1\Escritorio\San%20Bernardo%20del%20Viento\Proyecto%20AJUSTADO\San%20Bernardo\PRES%20SANBERNA\PRESUPUESTO%20ALC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ARQ%20JOSE%20LUIS\Desktop\APUS%20SAN%20BERNARDO%20PROPUEST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X:\CONTRATOS2011\Proceso%20Arroyo%20%20Etelvina%20Corregimiento%20San%20Pablo%20Maria%20la%20Baja-.doc\gambote\PRECIOS%20UNITARIOS%20SEPT-20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192.168.24.13/TarifasCesar/Tarifas%20Esqu.Regional%2014%20Municipios%20Felipe/Tarifas%20ASTRE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Users\INGABU%20SAS\Desktop\ING%20INGENIRIA%20S.A\1.%20GRUPO%20A\A01C-AULAS%20EDUCATIVAS%20CLIMA%20CALIDO\7.%20Presupuesto\Zona_AltaClima_Calido\A01_CLIMA_CALIDO_1AULA\21112012_Calido_1_Aula_ZAlta-AB_CD_E.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Users\adolfo\Desktop\ING%20INGENIRIA%20S.A\3.%20GRUPO%20B\B06A-CUBIERTA%20DEPORTIVA%20750m\7.%20Presupuesto\09112012_Versi&#243;n_03\Z_Alta_750M&#178;\0911-2012_Presupuesto_750%20_Alta_Suelo%20AB_V03.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C\G\I\AMV%20_%20no%20borrar\PRESUPUESTOS\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5C5FB9B5/a%20%20aaInformaci&#243;n%20GRUPO"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A9856901/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Presupuesto%20Costa%20de%20Oro-ACTUALIZAD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Users\rpereze\Desktop\PRESUPUESTOS\mo&#241;itos%202\MO&#209;ITOS%20APU.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Users\ADOLFO%20ALONSO%20BUITRA\Documents\ADOLFO\Documentos_General_2010-2011\Obras_2010\Francisco_Calderon\Federacion_Cafeteros\Presupuesto_Federacion\PRESUPUESTO%20Y%20APUS%20608-MONIQUIRAMARZO.LXS.xlsm"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LANTA%20PUERT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www.cordoba.gov.co/Documents%20and%20Settings/ENERCOL/Configuraci&#243;n%20local/Temp/QUARK%20UP/101-OFR/Cospique/formularios/ECOPETROL%20FORMULARIO%20DE%20OBRAS%20CIVIL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PE_01.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Proyectos%20SantaMaria\Subsanaciones%20Samaniego%2008-07-17\G306%20Presupuesto\Presupuesto%20V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grupolhs/Area%20Proyectos/Documents%20and%20Settings/Latinco%20S.A/Mis%20documentos/ARCHIVOS%20OSCAR/invias/corredores%20viales/PARTICIPAMOS/PRIMERA%20RONDA/analisis%20de%20precios%20unitarios%20-%20PLANTILL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Dise&#241;os%20Tipo\A01C-AULA%2040%20NI&#209;OS%20CLIMA%20CALIDO\A01C-AULA%201%20MOD_%20C\5.%20Presupuesto\A1F-(2_Aula_Alta(AB)_CF).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esktop/201409-C0022014-APUSDPS%20(CARUPAPOLIDEP)%20V1%20SEPARADO.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C\G\I\MANTENIMIENTO%20RUTA%201001_MARZO%20DE%202008\Documents%20and%20Settings\PEDRO%20GARCIA%20REALPE\Mis%20documentos\AMV_G1_2006_TUMACO\Actas%20AMV_G1_Tumaco\a%20%20aaInformaci&#243;n"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alex/Propuesta%20Efren/DOCUME~1/user/LOCALS~1/Temp/Temporary%20Directory%201%20for%20PRESUPUESTO%20Y%20UNITARIOS.zip/PRESUPUESTO%20Y%20UNITARI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piyo\carpeta%20%20de%20alejo\trabajo%20carlos%20vias\PRESUPUESTOS,%20APUS%20Y%20CANTIDADES%20PAVIMENTOS%20GOBERNACION%20DEFFE.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Samir\Desktop\Obras\INTERVENTORIA\OBRAS%202003\ACUEDUCTO\OBRAS%20MENORES\resane%20reparacion%20de%20fugas%20e%20instalaciones%20nuevas\ACTA%20Y%20PREACTA%20FI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VICON/DATOS/LICITAR/IDU/UNIT_4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CRA%20TERCERA\Documents%20and%20Settings\123\Mis%20documentos\MEMORIA\Memoria%201\Cerete-02\Pliegos\Mis%20documentos\Licitaciones\BOCCID.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Presupuesto%20Tramo%20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Documents%20and%20Settings\Luis%20J%20Ramirez\Mis%20documentos\Consorcio%20Cantalejo\Obra\Ppto\Obra\MatrizPpt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PRECIOS%202012/UNITARIOS%20CHIRIGUANA/130002009/Documents%20and%20Settings/Juan%20Carlos%20Garc&#237;a/Mis%20documentos/PRESUPUESTOS/PRESUPUESTO%20PARA%20ROCH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PRECIOS%202012/UNITARIOS%20CHIRIGUANA/130002009/Documents%20and%20Settings/Juan%20Carlos%20Garc&#237;a/Mis%20documentos/PRESUPUESTOS/PRESUPUESTO%20PARA%20ROCH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Licitaciones1/c/Trabajos%20La%20Espanola%20-%20Calarca/Grupo%20Arturo/Arturo%20A.%20Gonzalez%20R.%20Espanola%20-%20Calarca/BARBOSA/ACTASBAR.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75283F21/PRESUPUESTO%20ALC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USUARIO/AppData/Roaming/Microsoft/Excel/LICITAR/SONIA/CONTRATO/IDU-246-PARCHEO%20KENNEDY.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CIRCUITOS%20CODENS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CONSTRUVIAS\PROPUESTAS\PROPUESTA%20GUACHUCAL\PRESUPUESTO%20Y%20APUS%20GUACHUCA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MERI&#209;O/Documents/PARTICULAR/Users/ABSAESP03/Documents/MERI&#209;O/EDESA/PRESUPUESTO-V7.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F\Users\MERI&#209;O\Documents\PARTICULAR\Users\ABSAESP03\Documents\MERI&#209;O\EDESA\PRESUPUESTO-V7.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EXCEL/CONTRATO/ALCASAN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Descargas\PALOMINO\PRESUPUESTOS%20Y%20APUS\RED%20DE%20ALCANTARILLADO%20Y%20%20COLECTORES%20DIBULLA.xlsm"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F\DOCUME~1\temporal\CONFIG~1\Temp\Rar$DI01.906\EMR%20-%20PRESUP%20ELECTRICO%20ARENAL%20-%20dic%203%20-%202010.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DNP-TamboVia\5a\Subsanaciones%20Primera%20Etapa\1.%20Informe%20Via%20El%20Tambo%2007-03-17\12.%20Volumen%20XII.%20Presupuesto%20Y%20An&#225;lisis%20de%20precios\PRESUPUESTO%20VIA%20EL%20TAMBO%20SEGUNDA%20ETAPA.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planeacionnacional-my.sharepoint.com/Users/David/AppData/Local/Temp/Costos%20operaci&#243;n%20y%20mantenimiento%20-%20Proyectos%20Tipo%20V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Sonia/c_sonia/Documents%20and%20Settings/Usuario/Mis%20documentos/SOTA%20LTDA/SINCELEJO/INVIAS/VIAS%20SUCRE/ACTAS/Mis%20documentos/INF.BIMENSUAL/INFORME%20BIMENSUAL%20JUL-AGO-20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Documents%20and%20Settings\Ingenieria3\Escritorio\copia%20equipo%20pavilion\Mis%20documentos\MONICA\CVS\canal%20La%20granja\PROPUESTA%20ECOGESTAR%2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Users\Samir\Desktop\Documents%20and%20Settings\Administrador\Configuraci&#243;n%20local\Archivos%20temporales%20de%20Internet\Content.IE5\2SUQJZV0\Presupues..V2_-_P.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AlvaroMolina/Downloads/PROYECTO%20DEL%20DPS/PROYECTO%20DPS%20BARRANCAS/CANCHA%20MULTIFUNCIONAL%20750%20,%20INTERMEDIA/MGA/Cantidades_750%20_Intermedia_Suelo%20AB%20(1).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Users\Samir\Desktop\Users\USUARIO\Desktop\Ing.%20Jorge%20mario%20las%20lamas-cerrito-el%2015\Fichas%20reajuste%20christian\LAS%20LAMAS,%20CERRITO%20MODIFICADO\PRESUPUESTO%20ACUEDUTO%20LOS%20PERICOS%20-%20LAS%20LAMAS%20-%20CERRITO+interventori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planeacionnacional-my.sharepoint.com/INGENIERO2/My%20Documents/Mis%20documentos/Andres/Presupuestos/Administra%20UQ%20V%201.0/Administra%20Planeaci&#243;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Documentos\APU%20EN%20FORMATO%20INVIAS.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Users\adolfo\Desktop\PRESUPUESTO%20INGENIE.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OSCAR-PC/GUSTAVO%20RAMBAUTH/ADESA/A&#209;O%202009/COLECTOR%20SINCELEJITO/Otros/Mis%20Apus/Partidimetro%20Actualizado%20ADESA%20(01-09-200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Users\Samir\Desktop\Users\Amira\Desktop\OlaInvernal2011_OlaInvernal%20regalias.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APUs%20pasatiempo%20doble%20calzada.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I:\Mis%20documentos\Letrina%20Unitario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Cargabilidad%20econ&#243;mica5.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documentos/PAVSA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192.168.0.1/Presupuesto/Mis%20documentos/IRF/PresupelectricosOct25-07.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Users\adolfo\Desktop\ING%20INGENIRIA%20S.A\B7A%20-Cancha%20750\3.%20Dise&#241;o%20Hidrosanitario\SABANA_PRESUPUESTO_CanchaMultiple_900_08sep2012.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BI.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PLANES%20MAESTROS/VILLANUEVA/VILLANUEVA%20ALCANTARILLADO/DISE&#209;O/DISE&#209;O,%20INFORME%20Y%20ANEXOS/VNUEVA_AL_D_IN_03%20A%202%20Dise&#241;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Sanear14/d/PROYECTOS/GUAJIRA/PROYECTOS/EL%20MOLINO/02%20FASE%20ANTEPROYECTO/MOLINO_AL_D_IN_02_GEN_A%20X%20Alcant(Antep)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Ad/Documents/My%20Completed%20Downloads/DA_PROCESO_09-1-40364_124002002_1086183.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PRESUPUESTO%20BASE%20COLEGIOS%2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B12F_Cantidades_Z.ALTA%20(AB).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Users/jhonatanmauricio/Downloads/F:/VILLA%20TAKOA/Presupuesto/APUS%20VILLA%20TAKO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1%20proyectos%202020/baterias%20sanitarias/Baterias%20Sanitarias%20Tipo%20DNP/Archivos%20bateria%20sanitaria/ANEXOS/ANEXO%2003%20-%20PRESUPUESTO/VILLA%20TAKOA/Presupuesto/APUS%20VILLA%20TAKO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J:\PTO%20intercambiador%20iv-5%20alfonso%20lopez.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Propuesta%20Ramiro\Los%20Documentos\Otros\ARQUITECTOS\ITurcios\2014\Octubre\DOCUME~1\CARLOS~1\LOCALS~1\Temp\Xl000007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Users\INGABU%20SAS\Desktop\ING%20INGENIRIA%20S.A\1.%20GRUPO%20A\A01M-AULA%20MADERA\7.%20Presupuesto\A01M-AULA%20MADERA21112012.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MASTER/Informacion%20global%20de%20la%20empresa/Users/Usuario/AppData/Local/Temp/Rar$DI05.444/APU%20-%20Inv..GRUPO%20I.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VAL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63ECAF29/Presupuesto%20remoci&#243;n%20de%20derrumbe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9F7F26A2/Presupuesto%20remoci&#243;n%20de%20derrumbe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E:\Users\Samir\Desktop\Documents%20and%20Settings\Administrador\Configuraci&#243;n%20local\Archivos%20temporales%20de%20Internet\Content.IE5\2SUQJZV0\obras%20civiles_2lineas.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Users/rafaeltinoco/Desktop/E:/AMVB%2009/Inf.%20Accidentalidad/ADMON/GRUPO5/PRESUP~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AMV-3005-2005\ADMON%20GRUPO%203%202004%20-2005\PRESUPUESTOS\Analisis%20de%20Precios%20Unitarios%20ASTRID.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G:\Documents%20and%20Settings\jviteri\Mis%20documentos\jviteri\Presupuestos\a%20%20aaInformaci&#243;n%20GRUPO%204\A%20MInformes%20Mensuales\Informe%20de%20estado%20vial%20ene\aCCIDENTES%20DE%201995%20-%20199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Users/rafaeltinoco/Desktop/A:/RINCON~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Javiervega/LICITACIONES_03/fabio/A&#209;O%202002/LICITACIONES%202002/BASES%20LISTA%20CANTIDADES%20Y%20PRECIOS-LIC/Bas.LIC%20SCV-052-02%20Ibagu&#233;-Mquita/BASE%20PRESUP.Lic.%20052-02%20Ibagu&#233;-Mquit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PROG.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SAHAGUN%20SAGAGUN%20SAHAGUN%20SAHAGUN/DOCUMENTOS%20PREPARACION%20LICITACION%20SAHAGUN/Users/Usuario/Desktop/PROPUESTA%20CALAMAR/PRESUPUESTO%20COMEDOR%20IETA%20EN%20FLOR%20DEL%20MONTE.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Equipo9/d/Documents%20and%20Settings/Juan%20Carlos%20Garc&#237;a/Mis%20documentos/PRESUPUESTOS/PRESUPUESTO%20PARA%20ROCH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d.docs.live.net/Documents%20and%20Settings/alejandrora/Configuraci&#243;n%20local/Archivos%20temporales%20de%20Internet/Content.Outlook/F0XXD406/Copia%20de%20BASE%20DE%20DATOS%20APU'S%20(4)%20(3).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Documents%20and%20Settings/alejandrora/Configuraci&#243;n%20local/Archivos%20temporales%20de%20Internet/Content.Outlook/F0XXD406/Copia%20de%20BASE%20DE%20DATOS%20APU'S%20(4)%20(3).xls" TargetMode="External"/></Relationships>
</file>

<file path=xl/externalLinks/_rels/externalLink178.xml.rels><?xml version="1.0" encoding="UTF-8" standalone="yes"?>
<Relationships xmlns="http://schemas.openxmlformats.org/package/2006/relationships"><Relationship Id="rId1" Type="http://schemas.microsoft.com/office/2006/relationships/xlExternalLinkPath/xlPathMissing" Target="3.PRESUPUESTO%20CARARE%20CAMBIO%20DE%20DISE&#209;O-INGENIERIA%20DE%20VIAS.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CERETE%20CORR/ARCHIVO%20RED%20%20TERCIARIA%2020011/MUNICIPIO%20DE%20SAHAGUN/JOGREHDEZ/ADM%20VIAL%2003%20-%20CORDOBA/ESTADO%20DE%20RED/2103mar%20.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MASTER/Informacion%20global%20de%20la%20empresa/ARCHIVO%20RED%20%20TERCIARIA%2020011/MUNICIPIO%20DE%20SAHAGUN/JOGREHDEZ/ADM%20VIAL%2003%20-%20CORDOBA/ESTADO%20DE%20RED/2103mar%20.xls" TargetMode="External"/></Relationships>
</file>

<file path=xl/externalLinks/_rels/externalLink182.xml.rels><?xml version="1.0" encoding="UTF-8" standalone="yes"?>
<Relationships xmlns="http://schemas.openxmlformats.org/package/2006/relationships"><Relationship Id="rId1" Type="http://schemas.microsoft.com/office/2006/relationships/xlExternalLinkPath/xlPathMissing" Target="PRESUPUESTO%20ALCANTARILLADO%20SOPLAVIENTO.xls" TargetMode="External"/></Relationships>
</file>

<file path=xl/externalLinks/_rels/externalLink183.xml.rels><?xml version="1.0" encoding="UTF-8" standalone="yes"?>
<Relationships xmlns="http://schemas.openxmlformats.org/package/2006/relationships"><Relationship Id="rId1" Type="http://schemas.microsoft.com/office/2006/relationships/xlExternalLinkPath/xlPathMissing" Target="PRESUPUESTO%20PORTAL%20NORTE%20V.3.1%20-%2009-07-2017.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Jtorres/PLANEACION%20INICIAL/Documents%20and%20Settings/Oswaldo/Documents%20and%20Settings/usuario/Mis%20documentos/CONTRATOS_2004/LA%20LUPA_558/UNITARIOS%20LA%20LUP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F:\Users\adolfo\Downloads\1409-2012_Presupuesto_750(1)............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www.contratacionestatal.net/Mis%20documentos/Monteria/Mis%20im&#225;genes/MSOFFICE/EXCEL/DEPORTE.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B3A855A8/aCCIDENTES%20DE%201995%20-%201996.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MASTER/Informacion%20global%20de%20la%20empresa/Mis%20Documentos/AMV-02-BOL/EST.V&#205;A%20CRITERIO%20TECNIC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H:\F\Mis%20documentos\OBRAS\BANADIA\INFORMES\BANADIACD\1erINFORME.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Yolanda/compartida/PRES_MUNDO%20BOLIVARIANO_LINAv-20.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Pc3/mis%20documentos/Mauricio%20cardona/presupuestos/COSTOS%20UNITARIOS%20monacho.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172.22.160.46/compartir/Documents%20and%20Settings/dandiaz/Configuraci&#243;n%20local/Archivos%20temporales%20de%20Internet/Content.Outlook/9SA1B1TB/Generador%20de%20presupuesto.xlsx"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H:\AULAS%20MAGNAS\Cantidades\AM-LaPaz\Gleal\ADARVES\Documents%20and%20Settings\Presupuestos1\Mis%20documentos\GEOVANNY%20LEAL\PRESUPUESTOS%202004\VARIOS\hoja%20de%20calcul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H:\F\Mis%20documentos\ADMON00\COSTOS\ESTRUCTURA%20DE%20COSTOS%20G&amp;J%20ING%20ASOCIADOS%20LTD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Users/USER/Desktop/Presupuesto%20LR%20(Mayo-17-2016)%20BFCA1.xlsm"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Users/LUIS%20Y%20LIAM%20(L.D.L.)/AppData/Roaming/Microsoft/Excel/Presupuesto%20Via%20El%20Carmen%20apu%20(version%201).xlsb"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C\G\D\MANTENIMIENTO%20RUTA%201001_MARZO%20DE%202008\Documents%20and%20Settings\PEDRO%20GARCIA%20REALPE\Mis%20documentos\AMV_G1_2006_TUMACO\Actas%20AMV_G1_Tumaco\a%20%20aaInformaci&#243;n"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L:\Tarifas%20Chimichagua.xls" TargetMode="External"/></Relationships>
</file>

<file path=xl/externalLinks/_rels/externalLink213.xml.rels><?xml version="1.0" encoding="UTF-8" standalone="yes"?>
<Relationships xmlns="http://schemas.openxmlformats.org/package/2006/relationships"><Relationship Id="rId1" Type="http://schemas.microsoft.com/office/2006/relationships/xlExternalLinkPath/xlPathMissing" Target="1.%20PRESUPUESTO%20SAN%20BENITO%20DEFINITIVO.xlsx"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Sanear16/d/PROYECTOS/Segovia1/ANTEPROYECTO/Anclajes-segovia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Users\MiPc\Desktop\SOTOMAYOR\SOTOMAYOR%2023-02-2016\30.%20DISE&#209;O%20ELECTRICO\Presupuesto%20parque%20sotomayor%20V3.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www.contratacionestatal.net/Documents%20and%20Settings/usuario.USUARIO-3A61353/Escritorio/PRESUPUESTOS/PRESUP.%20ESCUELAS/windows/TEMP/Requisici&#243;n%20Herramientas%202001.xls" TargetMode="External"/></Relationships>
</file>

<file path=xl/externalLinks/_rels/externalLink221.xml.rels><?xml version="1.0" encoding="UTF-8" standalone="yes"?>
<Relationships xmlns="http://schemas.openxmlformats.org/package/2006/relationships"><Relationship Id="rId1" Type="http://schemas.microsoft.com/office/2006/relationships/xlExternalLinkPath/xlPathMissing" Target="costodisteeb.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D:\C\G\A\PUNITARIOS%20PARA%20241201%202S.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www.contratacionestatal.net/Mis%20documentos/PAVIMENTO%20LA%20JULIA/LICITACION%20LA%20JULIA.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1%20proyectos%202020/baterias%20sanitarias/Baterias%20Sanitarias%20Tipo%20DNP/Archivos%20bateria%20sanitaria/ANEXOS/ANEXO%2003%20-%20PRESUPUESTO/Users/ING~1.OSC/AppData/Local/Temp/Rar$DI01.853/Cantidades_750%20_Alta_Suelo%20AB.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E:\DISCO%20DE%20TRABAJO\MY%20DOCUMENTS\Programa%20SAGUT\De%20los%20usuarios\FABIO%20SOTO\MUROS%20DAGMA%20RIO%20CALI.xlsm"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Lidercostos/intercambio/Documents%20and%20Settings/besalazar/Mis%20documentosperso/tarifas/Modelo%20Tarifario%20Res%20287-%202004/PLAN%20DE%20INVERSIONES%20PARA%20CMI.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VICON/DATOS/LICITAR/IDU/UNIT_49.XLS" TargetMode="External"/></Relationships>
</file>

<file path=xl/externalLinks/_rels/externalLink233.xml.rels><?xml version="1.0" encoding="UTF-8" standalone="yes"?>
<Relationships xmlns="http://schemas.openxmlformats.org/package/2006/relationships"><Relationship Id="rId1" Type="http://schemas.microsoft.com/office/2006/relationships/xlExternalLinkPath/xlPathMissing" Target="A%20MInformes%20M"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Users/ivank/Downloads/Presupuesto%20General%20modificado%20(1).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Users/Usuario/Desktop/Saul%20Carrillo/Sub%20Sanaciones%20Placa%20Huella%20Riohacha/Presupuesto%20Placa%20Huella%20Romonero.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Users/Usuario/Desktop/Saul%20Carrillo/ANEXOS%20PT%20MVT%20P&#193;GINA%20%20WEB%202021/PTOviasterciaria-VF-Aval2021.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Users/Usuario/Desktop/Proyecto%20Distra%20-%20Fonseca/Requisitos%20Generales/1.1%20Presupuesto%20detallado/Libro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DE OBRA"/>
      <sheetName val="PROGRAMA DE INVERSION"/>
      <sheetName val="REAJUSTE ACTA 36"/>
      <sheetName val="AFECTACION PRESUPUESTAL - OBRA"/>
      <sheetName val="A. PRESUPUESTAL AJUSTE 36"/>
      <sheetName val="HOJA DE RUTA - ACTA DE OBRA"/>
      <sheetName val="HOJA DE RUTA AJUSTE 36"/>
      <sheetName val="EJECUCION - ACTA DE OBRA37"/>
      <sheetName val="CAMBIA ACTA DE OBRA"/>
      <sheetName val="CAMBIA ACTA DE AJUSTE"/>
      <sheetName val="PROGRAMA DE INVERSIONES"/>
      <sheetName val="PROGRAMA%20DE%20INVERSIONES"/>
    </sheetNames>
    <definedNames>
      <definedName name="ERR"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MEMORIAS"/>
      <sheetName val="días habiles 2015"/>
      <sheetName val="ITEM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xml:space="preserve"> </v>
          </cell>
        </row>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cell>
        </row>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cell>
        </row>
        <row r="251">
          <cell r="D251" t="str">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PRECIOS MATERIALES Y 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ORGANIGRAMA"/>
      <sheetName val="FLUJO DE FONDOS"/>
      <sheetName val="CRONOGRAMA"/>
      <sheetName val="INSUMOS"/>
      <sheetName val="A.E.B"/>
      <sheetName val="PRESUPUESTO"/>
      <sheetName val="A.P.U (3)"/>
      <sheetName val="A.P.U (2)"/>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AMC"/>
      <sheetName val="Basico"/>
      <sheetName val="Iva"/>
      <sheetName val="Total"/>
      <sheetName val="amc_acta"/>
      <sheetName val="amc_bas"/>
      <sheetName val="amc_iva"/>
      <sheetName val="amc_total"/>
      <sheetName val="amc_anticip"/>
      <sheetName val="a  aaInformación GRUPO"/>
      <sheetName val="VínculoExternoRecuperado1"/>
      <sheetName val="Datos"/>
      <sheetName val="Aobra 1"/>
      <sheetName val="Amodif 1"/>
      <sheetName val="PRESUPUESTO LICITACIÓN SRN 001"/>
      <sheetName val="SRN_005"/>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ARIF2002"/>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Users\JoseGabriel\Downloads\Ví"/>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INSUMOS (2)"/>
      <sheetName val="ITEM"/>
      <sheetName val="a%20%20aaInformación"/>
      <sheetName val="Informacion"/>
      <sheetName val="a%20%20aaInformaci%C3%B3n"/>
      <sheetName val="CDItem"/>
      <sheetName val="EVALUACION COSTOS DE HEXAPODOS"/>
      <sheetName val="EQUI"/>
      <sheetName val="M.O."/>
      <sheetName val="Analis-basicos"/>
      <sheetName val="AIU "/>
      <sheetName val="tarifas maquinas"/>
      <sheetName val="Operadores"/>
      <sheetName val="Pres-Sociales"/>
      <sheetName val="PRES. VIAS"/>
      <sheetName val="Factor Multiplicador"/>
      <sheetName val="Presp Interventoria"/>
      <sheetName val="311P"/>
      <sheetName val="320P"/>
      <sheetName val="PRES. RESERVORIO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Ppto EL COPEY"/>
      <sheetName val="bocatoma"/>
      <sheetName val="ANALISIS DE PRECIOS BASICOS"/>
      <sheetName val="PRESUPUESTO GENERAL"/>
      <sheetName val="P. MATERIAL A.C.T CER"/>
      <sheetName val="ANALISIS DE PRECIOS UNITARIOS"/>
      <sheetName val="P. TOTALES"/>
      <sheetName val="A"/>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FLUJO"/>
      <sheetName val="$ UN. COMERC."/>
      <sheetName val="Montaje Presentacion $Col "/>
      <sheetName val="Montaje Presentacion $Col (3)"/>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4"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5"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7"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8"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9"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3" refreshError="1"/>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refreshError="1"/>
      <sheetData sheetId="210" refreshError="1"/>
      <sheetData sheetId="211" refreshError="1"/>
      <sheetData sheetId="212" refreshError="1"/>
      <sheetData sheetId="213">
        <row r="168">
          <cell r="D168">
            <v>10046</v>
          </cell>
        </row>
      </sheetData>
      <sheetData sheetId="214"/>
      <sheetData sheetId="215"/>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ow r="33">
          <cell r="C33">
            <v>0.77967625899280601</v>
          </cell>
        </row>
      </sheetData>
      <sheetData sheetId="324"/>
      <sheetData sheetId="325">
        <row r="2">
          <cell r="A2">
            <v>2</v>
          </cell>
        </row>
      </sheetData>
      <sheetData sheetId="326">
        <row r="1">
          <cell r="A1" t="str">
            <v>ITEM</v>
          </cell>
        </row>
      </sheetData>
      <sheetData sheetId="327">
        <row r="1">
          <cell r="A1" t="str">
            <v>EQUIPO</v>
          </cell>
        </row>
      </sheetData>
      <sheetData sheetId="328">
        <row r="1">
          <cell r="A1" t="str">
            <v>ADMINISTRACION</v>
          </cell>
        </row>
      </sheetData>
      <sheetData sheetId="329"/>
      <sheetData sheetId="330"/>
      <sheetData sheetId="331"/>
      <sheetData sheetId="332"/>
      <sheetData sheetId="333">
        <row r="33">
          <cell r="C33">
            <v>0.77967625899280601</v>
          </cell>
        </row>
      </sheetData>
      <sheetData sheetId="334"/>
      <sheetData sheetId="335"/>
      <sheetData sheetId="336"/>
      <sheetData sheetId="337"/>
      <sheetData sheetId="338"/>
      <sheetData sheetId="339">
        <row r="1">
          <cell r="A1" t="str">
            <v>ITEM</v>
          </cell>
        </row>
      </sheetData>
      <sheetData sheetId="340">
        <row r="1">
          <cell r="A1" t="str">
            <v>EQUIPO</v>
          </cell>
        </row>
      </sheetData>
      <sheetData sheetId="341">
        <row r="1">
          <cell r="A1" t="str">
            <v>ADMINISTRACION</v>
          </cell>
        </row>
      </sheetData>
      <sheetData sheetId="342"/>
      <sheetData sheetId="343"/>
      <sheetData sheetId="344"/>
      <sheetData sheetId="345"/>
      <sheetData sheetId="346"/>
      <sheetData sheetId="347"/>
      <sheetData sheetId="348"/>
      <sheetData sheetId="349"/>
      <sheetData sheetId="350"/>
      <sheetData sheetId="351"/>
      <sheetData sheetId="352"/>
      <sheetData sheetId="353"/>
      <sheetData sheetId="354">
        <row r="14">
          <cell r="G14">
            <v>23.125</v>
          </cell>
        </row>
      </sheetData>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row r="1">
          <cell r="A1" t="str">
            <v>ITEM</v>
          </cell>
        </row>
      </sheetData>
      <sheetData sheetId="374">
        <row r="1">
          <cell r="A1" t="str">
            <v>EQUIPO</v>
          </cell>
        </row>
      </sheetData>
      <sheetData sheetId="375">
        <row r="1">
          <cell r="A1" t="str">
            <v>ADMINISTRACION</v>
          </cell>
        </row>
      </sheetData>
      <sheetData sheetId="376"/>
      <sheetData sheetId="377"/>
      <sheetData sheetId="378"/>
      <sheetData sheetId="379"/>
      <sheetData sheetId="380"/>
      <sheetData sheetId="381"/>
      <sheetData sheetId="382"/>
      <sheetData sheetId="383"/>
      <sheetData sheetId="384"/>
      <sheetData sheetId="385">
        <row r="1">
          <cell r="A1" t="str">
            <v>EQUIPO</v>
          </cell>
        </row>
      </sheetData>
      <sheetData sheetId="386">
        <row r="1">
          <cell r="A1" t="str">
            <v>ITEM</v>
          </cell>
        </row>
      </sheetData>
      <sheetData sheetId="387">
        <row r="1">
          <cell r="A1" t="str">
            <v>EQUIPO</v>
          </cell>
        </row>
      </sheetData>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ow r="1">
          <cell r="A1" t="str">
            <v>ITEM</v>
          </cell>
        </row>
      </sheetData>
      <sheetData sheetId="410">
        <row r="1">
          <cell r="A1" t="str">
            <v>EQUIPO</v>
          </cell>
        </row>
      </sheetData>
      <sheetData sheetId="411">
        <row r="1">
          <cell r="A1" t="str">
            <v>ADMINISTRACION</v>
          </cell>
        </row>
      </sheetData>
      <sheetData sheetId="412"/>
      <sheetData sheetId="413"/>
      <sheetData sheetId="414"/>
      <sheetData sheetId="415"/>
      <sheetData sheetId="416">
        <row r="1">
          <cell r="A1" t="str">
            <v>ITEM</v>
          </cell>
        </row>
      </sheetData>
      <sheetData sheetId="417">
        <row r="1">
          <cell r="A1" t="str">
            <v>EQUIPO</v>
          </cell>
        </row>
      </sheetData>
      <sheetData sheetId="418">
        <row r="1">
          <cell r="A1" t="str">
            <v>ADMINISTRACION</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
          <cell r="A1" t="str">
            <v>ITEM</v>
          </cell>
        </row>
      </sheetData>
      <sheetData sheetId="471"/>
      <sheetData sheetId="472">
        <row r="1">
          <cell r="A1" t="str">
            <v>EQUIPO</v>
          </cell>
        </row>
      </sheetData>
      <sheetData sheetId="473"/>
      <sheetData sheetId="474"/>
      <sheetData sheetId="475"/>
      <sheetData sheetId="476"/>
      <sheetData sheetId="477"/>
      <sheetData sheetId="478"/>
      <sheetData sheetId="479"/>
      <sheetData sheetId="480"/>
      <sheetData sheetId="481"/>
      <sheetData sheetId="482"/>
      <sheetData sheetId="483"/>
      <sheetData sheetId="484">
        <row r="1">
          <cell r="A1" t="str">
            <v>ITEM</v>
          </cell>
        </row>
      </sheetData>
      <sheetData sheetId="485">
        <row r="1">
          <cell r="A1" t="str">
            <v>EQUIPO</v>
          </cell>
        </row>
      </sheetData>
      <sheetData sheetId="486">
        <row r="1">
          <cell r="A1" t="str">
            <v>ADMINISTRACION</v>
          </cell>
        </row>
      </sheetData>
      <sheetData sheetId="487"/>
      <sheetData sheetId="488"/>
      <sheetData sheetId="489">
        <row r="33">
          <cell r="C33">
            <v>0.77967625899280601</v>
          </cell>
        </row>
      </sheetData>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ow r="1">
          <cell r="A1" t="str">
            <v>INSTITUTO NACIONAL DE VIAS</v>
          </cell>
        </row>
      </sheetData>
      <sheetData sheetId="537"/>
      <sheetData sheetId="538"/>
      <sheetData sheetId="539"/>
      <sheetData sheetId="540"/>
      <sheetData sheetId="541"/>
      <sheetData sheetId="542">
        <row r="1">
          <cell r="A1" t="str">
            <v>INSTITUTO NACIONAL DE VIAS</v>
          </cell>
        </row>
      </sheetData>
      <sheetData sheetId="543"/>
      <sheetData sheetId="544"/>
      <sheetData sheetId="545">
        <row r="1">
          <cell r="A1" t="str">
            <v>ITEM</v>
          </cell>
        </row>
      </sheetData>
      <sheetData sheetId="546"/>
      <sheetData sheetId="547"/>
      <sheetData sheetId="548"/>
      <sheetData sheetId="549"/>
      <sheetData sheetId="550">
        <row r="35">
          <cell r="D35">
            <v>1.85</v>
          </cell>
        </row>
      </sheetData>
      <sheetData sheetId="551">
        <row r="1">
          <cell r="A1" t="str">
            <v>EQUIPO</v>
          </cell>
        </row>
      </sheetData>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ow r="33">
          <cell r="C33">
            <v>0.77967625899280601</v>
          </cell>
        </row>
      </sheetData>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ow r="1">
          <cell r="A1" t="str">
            <v>ITEM</v>
          </cell>
        </row>
      </sheetData>
      <sheetData sheetId="613">
        <row r="1">
          <cell r="A1" t="str">
            <v>EQUIPO</v>
          </cell>
        </row>
      </sheetData>
      <sheetData sheetId="614">
        <row r="1">
          <cell r="A1" t="str">
            <v>ADMINISTRACION</v>
          </cell>
        </row>
      </sheetData>
      <sheetData sheetId="615"/>
      <sheetData sheetId="616"/>
      <sheetData sheetId="617"/>
      <sheetData sheetId="618"/>
      <sheetData sheetId="619"/>
      <sheetData sheetId="620"/>
      <sheetData sheetId="621"/>
      <sheetData sheetId="622"/>
      <sheetData sheetId="623"/>
      <sheetData sheetId="624"/>
      <sheetData sheetId="625">
        <row r="1">
          <cell r="A1" t="str">
            <v>ITEM</v>
          </cell>
        </row>
      </sheetData>
      <sheetData sheetId="626">
        <row r="1">
          <cell r="A1" t="str">
            <v>EQUIPO</v>
          </cell>
        </row>
      </sheetData>
      <sheetData sheetId="627">
        <row r="1">
          <cell r="A1" t="str">
            <v>ADMINISTRACION</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refreshError="1"/>
      <sheetData sheetId="712" refreshError="1"/>
      <sheetData sheetId="713"/>
      <sheetData sheetId="714" refreshError="1"/>
      <sheetData sheetId="715" refreshError="1"/>
      <sheetData sheetId="716" refreshError="1"/>
      <sheetData sheetId="717" refreshError="1"/>
      <sheetData sheetId="718"/>
      <sheetData sheetId="719" refreshError="1"/>
      <sheetData sheetId="720" refreshError="1"/>
      <sheetData sheetId="721"/>
      <sheetData sheetId="722">
        <row r="33">
          <cell r="C33">
            <v>0.77967625899280601</v>
          </cell>
        </row>
      </sheetData>
      <sheetData sheetId="723"/>
      <sheetData sheetId="724">
        <row r="3">
          <cell r="B3">
            <v>200</v>
          </cell>
        </row>
      </sheetData>
      <sheetData sheetId="725">
        <row r="1">
          <cell r="A1" t="str">
            <v>ITEM</v>
          </cell>
        </row>
      </sheetData>
      <sheetData sheetId="726">
        <row r="1">
          <cell r="A1" t="str">
            <v>EQUIPO</v>
          </cell>
        </row>
      </sheetData>
      <sheetData sheetId="727">
        <row r="1">
          <cell r="A1" t="str">
            <v>ADMINISTRACION</v>
          </cell>
        </row>
      </sheetData>
      <sheetData sheetId="728"/>
      <sheetData sheetId="729"/>
      <sheetData sheetId="730"/>
      <sheetData sheetId="731"/>
      <sheetData sheetId="732"/>
      <sheetData sheetId="733"/>
      <sheetData sheetId="734"/>
      <sheetData sheetId="735"/>
      <sheetData sheetId="736">
        <row r="1">
          <cell r="B1" t="str">
            <v>CTO-102-2002</v>
          </cell>
        </row>
      </sheetData>
      <sheetData sheetId="737"/>
      <sheetData sheetId="738"/>
      <sheetData sheetId="739"/>
      <sheetData sheetId="740"/>
      <sheetData sheetId="741"/>
      <sheetData sheetId="742"/>
      <sheetData sheetId="743"/>
      <sheetData sheetId="744"/>
      <sheetData sheetId="745">
        <row r="1">
          <cell r="A1" t="str">
            <v>EQUIPO</v>
          </cell>
        </row>
      </sheetData>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sheetData sheetId="1888"/>
      <sheetData sheetId="1889"/>
      <sheetData sheetId="1890"/>
      <sheetData sheetId="1891"/>
      <sheetData sheetId="1892"/>
      <sheetData sheetId="1893"/>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row r="168">
          <cell r="D168">
            <v>0.16</v>
          </cell>
        </row>
      </sheetData>
      <sheetData sheetId="2054"/>
      <sheetData sheetId="2055">
        <row r="7">
          <cell r="B7">
            <v>1</v>
          </cell>
        </row>
      </sheetData>
      <sheetData sheetId="2056">
        <row r="33">
          <cell r="G33">
            <v>0.59504299999999999</v>
          </cell>
        </row>
      </sheetData>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sheetData sheetId="2144"/>
      <sheetData sheetId="2145"/>
      <sheetData sheetId="2146"/>
      <sheetData sheetId="2147"/>
      <sheetData sheetId="2148"/>
      <sheetData sheetId="2149"/>
      <sheetData sheetId="2150"/>
      <sheetData sheetId="215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ow r="8">
          <cell r="A8">
            <v>2.1</v>
          </cell>
        </row>
      </sheetData>
      <sheetData sheetId="2798">
        <row r="8">
          <cell r="A8">
            <v>3.1</v>
          </cell>
        </row>
      </sheetData>
      <sheetData sheetId="2799"/>
      <sheetData sheetId="2800"/>
      <sheetData sheetId="2801"/>
      <sheetData sheetId="2802"/>
      <sheetData sheetId="2803"/>
      <sheetData sheetId="2804">
        <row r="3">
          <cell r="A3">
            <v>1</v>
          </cell>
        </row>
      </sheetData>
      <sheetData sheetId="2805"/>
      <sheetData sheetId="2806"/>
      <sheetData sheetId="2807"/>
      <sheetData sheetId="2808"/>
      <sheetData sheetId="2809"/>
      <sheetData sheetId="2810"/>
      <sheetData sheetId="2811">
        <row r="1">
          <cell r="A1" t="str">
            <v>LISTADO DE INSUMOS GENERAL</v>
          </cell>
        </row>
      </sheetData>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ow r="8">
          <cell r="A8">
            <v>2.1</v>
          </cell>
        </row>
      </sheetData>
      <sheetData sheetId="2830">
        <row r="8">
          <cell r="A8">
            <v>3.1</v>
          </cell>
        </row>
      </sheetData>
      <sheetData sheetId="2831"/>
      <sheetData sheetId="2832"/>
      <sheetData sheetId="2833"/>
      <sheetData sheetId="2834"/>
      <sheetData sheetId="2835"/>
      <sheetData sheetId="2836">
        <row r="3">
          <cell r="A3">
            <v>1</v>
          </cell>
        </row>
      </sheetData>
      <sheetData sheetId="2837"/>
      <sheetData sheetId="2838"/>
      <sheetData sheetId="2839"/>
      <sheetData sheetId="2840"/>
      <sheetData sheetId="2841"/>
      <sheetData sheetId="2842" refreshError="1"/>
      <sheetData sheetId="2843">
        <row r="1">
          <cell r="A1" t="str">
            <v>LISTADO DE INSUMOS GENERAL</v>
          </cell>
        </row>
      </sheetData>
      <sheetData sheetId="2844" refreshError="1"/>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refreshError="1"/>
      <sheetData sheetId="3055"/>
      <sheetData sheetId="3056"/>
      <sheetData sheetId="3057" refreshError="1"/>
      <sheetData sheetId="3058" refreshError="1"/>
      <sheetData sheetId="3059" refreshError="1"/>
      <sheetData sheetId="3060" refreshError="1"/>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sheetData sheetId="3108"/>
      <sheetData sheetId="3109"/>
      <sheetData sheetId="3110"/>
      <sheetData sheetId="311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row r="5">
          <cell r="E5" t="str">
            <v>CANTIDAD</v>
          </cell>
        </row>
      </sheetData>
      <sheetData sheetId="3168">
        <row r="5">
          <cell r="E5" t="str">
            <v>CANTIDAD</v>
          </cell>
        </row>
      </sheetData>
      <sheetData sheetId="3169">
        <row r="5">
          <cell r="E5" t="str">
            <v>CANTIDAD</v>
          </cell>
        </row>
      </sheetData>
      <sheetData sheetId="3170">
        <row r="5">
          <cell r="E5" t="str">
            <v>CANTIDAD</v>
          </cell>
        </row>
      </sheetData>
      <sheetData sheetId="3171">
        <row r="5">
          <cell r="E5" t="str">
            <v>CANTIDAD</v>
          </cell>
        </row>
      </sheetData>
      <sheetData sheetId="3172">
        <row r="5">
          <cell r="E5" t="str">
            <v>CANTIDAD</v>
          </cell>
        </row>
      </sheetData>
      <sheetData sheetId="3173">
        <row r="5">
          <cell r="E5" t="str">
            <v>CANTIDAD</v>
          </cell>
        </row>
      </sheetData>
      <sheetData sheetId="3174">
        <row r="5">
          <cell r="E5" t="str">
            <v>CANTIDAD</v>
          </cell>
        </row>
      </sheetData>
      <sheetData sheetId="3175">
        <row r="5">
          <cell r="E5" t="str">
            <v>CANTIDAD</v>
          </cell>
        </row>
      </sheetData>
      <sheetData sheetId="3176">
        <row r="5">
          <cell r="E5" t="str">
            <v>CANTIDAD</v>
          </cell>
        </row>
      </sheetData>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ow r="16">
          <cell r="A16" t="str">
            <v>ABONO 10-30-10</v>
          </cell>
        </row>
      </sheetData>
      <sheetData sheetId="3408"/>
      <sheetData sheetId="3409" refreshError="1"/>
      <sheetData sheetId="3410"/>
      <sheetData sheetId="3411" refreshError="1"/>
      <sheetData sheetId="3412" refreshError="1"/>
      <sheetData sheetId="3413" refreshError="1"/>
      <sheetData sheetId="3414" refreshError="1"/>
      <sheetData sheetId="3415" refreshError="1"/>
      <sheetData sheetId="3416" refreshError="1"/>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refreshError="1"/>
      <sheetData sheetId="3440" refreshError="1"/>
      <sheetData sheetId="3441" refreshError="1"/>
      <sheetData sheetId="3442" refreshError="1"/>
      <sheetData sheetId="3443" refreshError="1"/>
      <sheetData sheetId="3444" refreshError="1"/>
      <sheetData sheetId="3445"/>
      <sheetData sheetId="3446" refreshError="1"/>
      <sheetData sheetId="3447" refreshError="1"/>
      <sheetData sheetId="3448"/>
      <sheetData sheetId="3449" refreshError="1"/>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sheetData sheetId="3498" refreshError="1"/>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refreshError="1"/>
      <sheetData sheetId="3536" refreshError="1"/>
      <sheetData sheetId="3537" refreshError="1"/>
      <sheetData sheetId="3538"/>
      <sheetData sheetId="3539"/>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sheetData sheetId="3549"/>
      <sheetData sheetId="3550"/>
      <sheetData sheetId="3551" refreshError="1"/>
      <sheetData sheetId="3552" refreshError="1"/>
      <sheetData sheetId="3553"/>
      <sheetData sheetId="3554" refreshError="1"/>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refreshError="1"/>
      <sheetData sheetId="3568" refreshError="1"/>
      <sheetData sheetId="3569" refreshError="1"/>
      <sheetData sheetId="3570" refreshError="1"/>
      <sheetData sheetId="3571"/>
      <sheetData sheetId="3572"/>
      <sheetData sheetId="3573"/>
      <sheetData sheetId="3574"/>
      <sheetData sheetId="3575" refreshError="1"/>
      <sheetData sheetId="3576" refreshError="1"/>
      <sheetData sheetId="3577" refreshError="1"/>
      <sheetData sheetId="3578" refreshError="1"/>
      <sheetData sheetId="3579"/>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sheetData sheetId="3599" refreshError="1"/>
      <sheetData sheetId="3600"/>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1">
          <cell r="A1" t="str">
            <v>ITEM</v>
          </cell>
        </row>
      </sheetData>
      <sheetData sheetId="3908">
        <row r="1">
          <cell r="A1" t="str">
            <v>EQUIPO</v>
          </cell>
        </row>
      </sheetData>
      <sheetData sheetId="3909">
        <row r="1">
          <cell r="A1" t="str">
            <v>ADMINISTRACION</v>
          </cell>
        </row>
      </sheetData>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row r="1">
          <cell r="A1" t="str">
            <v>ITEM</v>
          </cell>
        </row>
      </sheetData>
      <sheetData sheetId="3937">
        <row r="1">
          <cell r="A1" t="str">
            <v>ADMINISTRACION</v>
          </cell>
        </row>
      </sheetData>
      <sheetData sheetId="3938"/>
      <sheetData sheetId="3939"/>
      <sheetData sheetId="3940"/>
      <sheetData sheetId="3941"/>
      <sheetData sheetId="3942"/>
      <sheetData sheetId="3943"/>
      <sheetData sheetId="3944"/>
      <sheetData sheetId="3945">
        <row r="1">
          <cell r="A1" t="str">
            <v>ITEM</v>
          </cell>
        </row>
      </sheetData>
      <sheetData sheetId="3946">
        <row r="1">
          <cell r="A1" t="str">
            <v>EQUIPO</v>
          </cell>
        </row>
      </sheetData>
      <sheetData sheetId="3947">
        <row r="1">
          <cell r="A1" t="str">
            <v>ADMINISTRACION</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ow r="46">
          <cell r="E46">
            <v>1</v>
          </cell>
        </row>
      </sheetData>
      <sheetData sheetId="4098" refreshError="1"/>
      <sheetData sheetId="4099" refreshError="1"/>
      <sheetData sheetId="4100" refreshError="1"/>
      <sheetData sheetId="4101" refreshError="1"/>
      <sheetData sheetId="4102" refreshError="1"/>
      <sheetData sheetId="4103"/>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ow r="1">
          <cell r="C1">
            <v>0.2</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refreshError="1"/>
      <sheetData sheetId="4133"/>
      <sheetData sheetId="4134"/>
      <sheetData sheetId="4135"/>
      <sheetData sheetId="4136" refreshError="1"/>
      <sheetData sheetId="4137"/>
      <sheetData sheetId="4138"/>
      <sheetData sheetId="4139"/>
      <sheetData sheetId="4140"/>
      <sheetData sheetId="4141"/>
      <sheetData sheetId="4142"/>
      <sheetData sheetId="4143"/>
      <sheetData sheetId="4144"/>
      <sheetData sheetId="4145"/>
      <sheetData sheetId="4146"/>
      <sheetData sheetId="4147"/>
      <sheetData sheetId="4148" refreshError="1"/>
      <sheetData sheetId="4149"/>
      <sheetData sheetId="4150"/>
      <sheetData sheetId="4151"/>
      <sheetData sheetId="4152" refreshError="1"/>
      <sheetData sheetId="4153"/>
      <sheetData sheetId="4154" refreshError="1"/>
      <sheetData sheetId="4155" refreshError="1"/>
      <sheetData sheetId="4156" refreshError="1"/>
      <sheetData sheetId="4157" refreshError="1"/>
      <sheetData sheetId="4158" refreshError="1"/>
      <sheetData sheetId="4159" refreshError="1"/>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refreshError="1"/>
      <sheetData sheetId="4176"/>
      <sheetData sheetId="4177"/>
      <sheetData sheetId="4178" refreshError="1"/>
      <sheetData sheetId="4179"/>
      <sheetData sheetId="4180"/>
      <sheetData sheetId="4181"/>
      <sheetData sheetId="4182" refreshError="1"/>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refreshError="1"/>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sheetData sheetId="4287" refreshError="1"/>
      <sheetData sheetId="4288" refreshError="1"/>
      <sheetData sheetId="4289" refreshError="1"/>
      <sheetData sheetId="4290" refreshError="1"/>
      <sheetData sheetId="429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ow r="1">
          <cell r="B1" t="str">
            <v>CTO-102-2002</v>
          </cell>
        </row>
      </sheetData>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row r="2">
          <cell r="A2" t="str">
            <v>ACTA No</v>
          </cell>
        </row>
      </sheetData>
      <sheetData sheetId="5048"/>
      <sheetData sheetId="5049"/>
      <sheetData sheetId="5050"/>
      <sheetData sheetId="5051"/>
      <sheetData sheetId="5052"/>
      <sheetData sheetId="5053"/>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sheetData sheetId="5157" refreshError="1"/>
      <sheetData sheetId="5158" refreshError="1"/>
      <sheetData sheetId="5159" refreshError="1"/>
      <sheetData sheetId="5160" refreshError="1"/>
      <sheetData sheetId="5161" refreshError="1"/>
      <sheetData sheetId="5162" refreshError="1"/>
      <sheetData sheetId="5163"/>
      <sheetData sheetId="5164"/>
      <sheetData sheetId="5165"/>
      <sheetData sheetId="5166"/>
      <sheetData sheetId="5167" refreshError="1"/>
      <sheetData sheetId="5168"/>
      <sheetData sheetId="5169" refreshError="1"/>
      <sheetData sheetId="5170" refreshError="1"/>
      <sheetData sheetId="5171" refreshError="1"/>
      <sheetData sheetId="5172"/>
      <sheetData sheetId="5173">
        <row r="22">
          <cell r="G22" t="str">
            <v>Tarjeta 1</v>
          </cell>
        </row>
      </sheetData>
      <sheetData sheetId="5174"/>
      <sheetData sheetId="5175"/>
      <sheetData sheetId="5176"/>
      <sheetData sheetId="5177" refreshError="1"/>
      <sheetData sheetId="5178" refreshError="1"/>
      <sheetData sheetId="5179"/>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row r="103">
          <cell r="C103" t="str">
            <v>EXP</v>
          </cell>
        </row>
      </sheetData>
      <sheetData sheetId="5353" refreshError="1"/>
      <sheetData sheetId="5354"/>
      <sheetData sheetId="5355"/>
      <sheetData sheetId="5356">
        <row r="147">
          <cell r="B147" t="str">
            <v>SUB TOTAL OBRAS DE  INSTALACIONES ELÉCTRICAS DE LAS ESTACIONES (Urbanismo)</v>
          </cell>
        </row>
      </sheetData>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refreshError="1"/>
      <sheetData sheetId="5736"/>
      <sheetData sheetId="5737"/>
      <sheetData sheetId="5738"/>
      <sheetData sheetId="5739" refreshError="1"/>
      <sheetData sheetId="5740" refreshError="1"/>
      <sheetData sheetId="5741" refreshError="1"/>
      <sheetData sheetId="5742" refreshError="1"/>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refreshError="1"/>
      <sheetData sheetId="5769"/>
      <sheetData sheetId="5770"/>
      <sheetData sheetId="5771"/>
      <sheetData sheetId="5772"/>
      <sheetData sheetId="5773">
        <row r="33">
          <cell r="C33">
            <v>0.77967625899280601</v>
          </cell>
        </row>
      </sheetData>
      <sheetData sheetId="5774"/>
      <sheetData sheetId="5775"/>
      <sheetData sheetId="5776"/>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sheetData sheetId="5840"/>
      <sheetData sheetId="5841" refreshError="1"/>
      <sheetData sheetId="5842"/>
      <sheetData sheetId="5843" refreshError="1"/>
      <sheetData sheetId="5844"/>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sheetData sheetId="5904"/>
      <sheetData sheetId="5905"/>
      <sheetData sheetId="5906"/>
      <sheetData sheetId="5907" refreshError="1"/>
      <sheetData sheetId="5908"/>
      <sheetData sheetId="5909"/>
      <sheetData sheetId="5910"/>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sheetData sheetId="6056"/>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sheetData sheetId="6124"/>
      <sheetData sheetId="6125" refreshError="1"/>
      <sheetData sheetId="6126" refreshError="1"/>
      <sheetData sheetId="6127"/>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sheetData sheetId="6167"/>
      <sheetData sheetId="6168"/>
      <sheetData sheetId="6169"/>
      <sheetData sheetId="6170"/>
      <sheetData sheetId="6171"/>
      <sheetData sheetId="6172"/>
      <sheetData sheetId="6173"/>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refreshError="1"/>
      <sheetData sheetId="6210" refreshError="1"/>
      <sheetData sheetId="6211" refreshError="1"/>
      <sheetData sheetId="6212" refreshError="1"/>
      <sheetData sheetId="6213" refreshError="1"/>
      <sheetData sheetId="6214">
        <row r="1">
          <cell r="D1" t="str">
            <v xml:space="preserve">Supervendor CODE </v>
          </cell>
        </row>
      </sheetData>
      <sheetData sheetId="6215" refreshError="1"/>
      <sheetData sheetId="6216" refreshError="1"/>
      <sheetData sheetId="6217" refreshError="1"/>
      <sheetData sheetId="6218" refreshError="1"/>
      <sheetData sheetId="6219" refreshError="1"/>
      <sheetData sheetId="6220" refreshError="1"/>
      <sheetData sheetId="6221" refreshError="1"/>
      <sheetData sheetId="6222"/>
      <sheetData sheetId="6223">
        <row r="1">
          <cell r="A1" t="str">
            <v>AMAZONAS</v>
          </cell>
        </row>
      </sheetData>
      <sheetData sheetId="6224"/>
      <sheetData sheetId="6225"/>
      <sheetData sheetId="6226"/>
      <sheetData sheetId="6227">
        <row r="15">
          <cell r="B15">
            <v>1</v>
          </cell>
        </row>
      </sheetData>
      <sheetData sheetId="6228" refreshError="1"/>
      <sheetData sheetId="6229"/>
      <sheetData sheetId="6230" refreshError="1"/>
      <sheetData sheetId="6231"/>
      <sheetData sheetId="6232"/>
      <sheetData sheetId="6233"/>
      <sheetData sheetId="6234" refreshError="1"/>
      <sheetData sheetId="6235">
        <row r="1">
          <cell r="D1" t="str">
            <v xml:space="preserve">Supervendor CODE </v>
          </cell>
        </row>
      </sheetData>
      <sheetData sheetId="6236"/>
      <sheetData sheetId="6237">
        <row r="1">
          <cell r="A1" t="str">
            <v>AMAZONAS</v>
          </cell>
        </row>
      </sheetData>
      <sheetData sheetId="6238"/>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sheetData sheetId="6279"/>
      <sheetData sheetId="6280"/>
      <sheetData sheetId="6281">
        <row r="35">
          <cell r="D35">
            <v>1.85</v>
          </cell>
        </row>
      </sheetData>
      <sheetData sheetId="6282">
        <row r="35">
          <cell r="D35">
            <v>1.85</v>
          </cell>
        </row>
      </sheetData>
      <sheetData sheetId="6283"/>
      <sheetData sheetId="6284"/>
      <sheetData sheetId="6285"/>
      <sheetData sheetId="6286">
        <row r="6">
          <cell r="A6" t="str">
            <v>CONTRATISTA:</v>
          </cell>
        </row>
      </sheetData>
      <sheetData sheetId="6287" refreshError="1"/>
      <sheetData sheetId="6288" refreshError="1"/>
      <sheetData sheetId="6289" refreshError="1"/>
      <sheetData sheetId="6290"/>
      <sheetData sheetId="6291"/>
      <sheetData sheetId="6292"/>
      <sheetData sheetId="6293"/>
      <sheetData sheetId="6294"/>
      <sheetData sheetId="6295"/>
      <sheetData sheetId="6296"/>
      <sheetData sheetId="6297"/>
      <sheetData sheetId="6298" refreshError="1"/>
      <sheetData sheetId="6299" refreshError="1"/>
      <sheetData sheetId="6300"/>
      <sheetData sheetId="6301"/>
      <sheetData sheetId="6302"/>
      <sheetData sheetId="6303"/>
      <sheetData sheetId="6304" refreshError="1"/>
      <sheetData sheetId="6305"/>
      <sheetData sheetId="6306" refreshError="1"/>
      <sheetData sheetId="6307" refreshError="1"/>
      <sheetData sheetId="6308" refreshError="1"/>
      <sheetData sheetId="6309" refreshError="1"/>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CONT_ADI"/>
      <sheetName val="aCCIDENTES DE 1995 - 1996.xls"/>
      <sheetName val="ACTA DE MODIFICACION  (2)"/>
      <sheetName val="INDICMICROEMP"/>
      <sheetName val="items"/>
      <sheetName val="#¡REF"/>
      <sheetName val="\a  aaInformación GRUPO 4\A MIn"/>
      <sheetName val="MATERIALES"/>
      <sheetName val="\\Escritorio\amv 2011\a  aaInfo"/>
      <sheetName val="Informe"/>
      <sheetName val="Seguim-16"/>
      <sheetName val="Informacion"/>
      <sheetName val="\Users\avargase\AppData\Local\M"/>
      <sheetName val="Datos Básicos"/>
      <sheetName val="SALARIOS"/>
      <sheetName val="SUB APU"/>
      <sheetName val="INV"/>
      <sheetName val="AASHTO"/>
      <sheetName val="ESTADO VÍA-CRIT.TECNIC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precios-básicos2002"/>
      <sheetName val="APUs"/>
      <sheetName val="PR 1"/>
      <sheetName val="Lista obr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CANT OBRA"/>
      <sheetName val="\Users\ANDRES FELIPE MUÑOZ\Down"/>
      <sheetName val="Paral. 1"/>
      <sheetName val="Paral. 2"/>
      <sheetName val="Paral. 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aral.4"/>
      <sheetName val="Coloc. e Interc. Tapones"/>
      <sheetName val="Cambio de Valv."/>
      <sheetName val="Interc de Hidr."/>
      <sheetName val="Itemes Renovación"/>
      <sheetName val="Interc.tapones"/>
      <sheetName val="Interc.válv."/>
      <sheetName val="Varios."/>
      <sheetName val="\E\a  aaInformación GRUPO 4\A M"/>
      <sheetName val="Hoja2"/>
      <sheetName val="LISTADO "/>
      <sheetName val="M.O."/>
      <sheetName val="\Nuevos APU Córdoba\a  aaInform"/>
      <sheetName val="\E\Nuevos APU Córdoba\a  aaInfo"/>
      <sheetName val="\Users\JoseGabriel\Documents\Mi"/>
      <sheetName val="_aCCIDENTES_DE_1995___1996_xl_2"/>
      <sheetName val="//ccefici"/>
      <sheetName val="//d.docs.live.net/a  aaInforma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gp05"/>
      <sheetName val="GP06"/>
      <sheetName val="CRONOGRAMA INICIAL"/>
      <sheetName val="informe sem no.1"/>
      <sheetName val="informe sem no.2"/>
      <sheetName val="informe sem no.3"/>
      <sheetName val="informe sem no.4"/>
      <sheetName val="REPROGRAMACION 2"/>
      <sheetName val="MAT"/>
      <sheetName val="HER"/>
      <sheetName val="PER"/>
      <sheetName val="TRANS"/>
      <sheetName val="G.G"/>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sheetData sheetId="526"/>
      <sheetData sheetId="527"/>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MATERIALES"/>
      <sheetName val="EQUIPO"/>
      <sheetName val="BASICOS"/>
      <sheetName val="MANO DE OBRA"/>
      <sheetName val="CUADRILLAS"/>
      <sheetName val="FORMATO A SEGUIR"/>
      <sheetName val="APUS"/>
      <sheetName val="PRES"/>
      <sheetName val="RENDI"/>
    </sheetNames>
    <sheetDataSet>
      <sheetData sheetId="0">
        <row r="6">
          <cell r="D6">
            <v>2418</v>
          </cell>
        </row>
        <row r="11">
          <cell r="D11">
            <v>39200</v>
          </cell>
        </row>
        <row r="13">
          <cell r="D13">
            <v>774</v>
          </cell>
        </row>
        <row r="14">
          <cell r="D14">
            <v>3500</v>
          </cell>
        </row>
        <row r="15">
          <cell r="D15">
            <v>6964</v>
          </cell>
        </row>
        <row r="17">
          <cell r="D17">
            <v>3100</v>
          </cell>
        </row>
        <row r="18">
          <cell r="D18">
            <v>4100</v>
          </cell>
        </row>
        <row r="23">
          <cell r="D23">
            <v>3200</v>
          </cell>
        </row>
        <row r="24">
          <cell r="D24">
            <v>6287</v>
          </cell>
        </row>
        <row r="26">
          <cell r="D26">
            <v>3773</v>
          </cell>
        </row>
        <row r="38">
          <cell r="D38">
            <v>4000</v>
          </cell>
        </row>
        <row r="39">
          <cell r="D39">
            <v>1800</v>
          </cell>
        </row>
        <row r="44">
          <cell r="D44">
            <v>19344</v>
          </cell>
        </row>
        <row r="45">
          <cell r="D45">
            <v>3800</v>
          </cell>
        </row>
        <row r="49">
          <cell r="D49">
            <v>76000</v>
          </cell>
        </row>
        <row r="53">
          <cell r="D53">
            <v>36630</v>
          </cell>
        </row>
        <row r="54">
          <cell r="D54">
            <v>45000</v>
          </cell>
        </row>
        <row r="62">
          <cell r="D62">
            <v>2273</v>
          </cell>
        </row>
        <row r="67">
          <cell r="D67">
            <v>13735</v>
          </cell>
        </row>
        <row r="68">
          <cell r="D68">
            <v>14799</v>
          </cell>
        </row>
        <row r="70">
          <cell r="D70">
            <v>15000</v>
          </cell>
        </row>
        <row r="78">
          <cell r="D78">
            <v>28339</v>
          </cell>
        </row>
        <row r="79">
          <cell r="D79">
            <v>5000</v>
          </cell>
        </row>
        <row r="84">
          <cell r="D84">
            <v>101556</v>
          </cell>
        </row>
        <row r="87">
          <cell r="D87">
            <v>2128</v>
          </cell>
        </row>
        <row r="88">
          <cell r="D88">
            <v>19000</v>
          </cell>
        </row>
        <row r="90">
          <cell r="D90">
            <v>27900</v>
          </cell>
        </row>
        <row r="94">
          <cell r="D94">
            <v>560</v>
          </cell>
        </row>
        <row r="95">
          <cell r="D95">
            <v>23600</v>
          </cell>
        </row>
        <row r="96">
          <cell r="D96">
            <v>27940</v>
          </cell>
        </row>
        <row r="97">
          <cell r="D97">
            <v>38688</v>
          </cell>
        </row>
        <row r="98">
          <cell r="D98">
            <v>41000</v>
          </cell>
        </row>
        <row r="100">
          <cell r="D100">
            <v>1161</v>
          </cell>
        </row>
        <row r="101">
          <cell r="D101">
            <v>3337</v>
          </cell>
        </row>
        <row r="121">
          <cell r="D121">
            <v>22000</v>
          </cell>
        </row>
        <row r="122">
          <cell r="D122">
            <v>1860</v>
          </cell>
        </row>
        <row r="126">
          <cell r="D126">
            <v>70000</v>
          </cell>
        </row>
        <row r="127">
          <cell r="D127">
            <v>110000</v>
          </cell>
        </row>
        <row r="131">
          <cell r="D131">
            <v>17894</v>
          </cell>
        </row>
        <row r="132">
          <cell r="D132">
            <v>36000</v>
          </cell>
        </row>
        <row r="133">
          <cell r="D133">
            <v>1451</v>
          </cell>
        </row>
        <row r="134">
          <cell r="D134">
            <v>23400</v>
          </cell>
        </row>
        <row r="135">
          <cell r="D135">
            <v>1767</v>
          </cell>
        </row>
        <row r="136">
          <cell r="D136">
            <v>206014</v>
          </cell>
        </row>
        <row r="139">
          <cell r="D139">
            <v>465</v>
          </cell>
        </row>
        <row r="141">
          <cell r="D141">
            <v>4353</v>
          </cell>
        </row>
        <row r="150">
          <cell r="D150">
            <v>9000</v>
          </cell>
        </row>
        <row r="152">
          <cell r="D152">
            <v>1302</v>
          </cell>
        </row>
        <row r="153">
          <cell r="D153">
            <v>8028</v>
          </cell>
        </row>
        <row r="154">
          <cell r="D154">
            <v>5804</v>
          </cell>
        </row>
        <row r="155">
          <cell r="D155">
            <v>20450</v>
          </cell>
        </row>
        <row r="157">
          <cell r="D157">
            <v>6287</v>
          </cell>
        </row>
        <row r="158">
          <cell r="D158">
            <v>343</v>
          </cell>
        </row>
        <row r="160">
          <cell r="D160">
            <v>29000</v>
          </cell>
        </row>
        <row r="161">
          <cell r="D161">
            <v>32000</v>
          </cell>
        </row>
        <row r="162">
          <cell r="D162">
            <v>11000</v>
          </cell>
        </row>
        <row r="163">
          <cell r="D163">
            <v>150000</v>
          </cell>
        </row>
        <row r="164">
          <cell r="D164">
            <v>219000</v>
          </cell>
        </row>
        <row r="165">
          <cell r="D165">
            <v>29760</v>
          </cell>
        </row>
        <row r="166">
          <cell r="D166">
            <v>13541</v>
          </cell>
        </row>
        <row r="169">
          <cell r="D169">
            <v>10000</v>
          </cell>
        </row>
        <row r="171">
          <cell r="D171">
            <v>16000</v>
          </cell>
        </row>
        <row r="183">
          <cell r="D183">
            <v>288300</v>
          </cell>
        </row>
        <row r="185">
          <cell r="D185">
            <v>5000</v>
          </cell>
        </row>
        <row r="186">
          <cell r="D186">
            <v>5300</v>
          </cell>
        </row>
        <row r="188">
          <cell r="D188">
            <v>12000</v>
          </cell>
        </row>
        <row r="190">
          <cell r="D190">
            <v>170000</v>
          </cell>
        </row>
        <row r="191">
          <cell r="D191">
            <v>7545</v>
          </cell>
        </row>
        <row r="193">
          <cell r="D193">
            <v>71573</v>
          </cell>
        </row>
        <row r="195">
          <cell r="D195">
            <v>1887</v>
          </cell>
        </row>
        <row r="199">
          <cell r="D199">
            <v>14000</v>
          </cell>
        </row>
        <row r="203">
          <cell r="D203">
            <v>53040</v>
          </cell>
        </row>
        <row r="205">
          <cell r="D205">
            <v>9828</v>
          </cell>
        </row>
        <row r="208">
          <cell r="D208">
            <v>32000</v>
          </cell>
        </row>
        <row r="209">
          <cell r="D209">
            <v>52000</v>
          </cell>
        </row>
        <row r="212">
          <cell r="D212">
            <v>4353</v>
          </cell>
        </row>
        <row r="216">
          <cell r="D216">
            <v>185000</v>
          </cell>
        </row>
        <row r="219">
          <cell r="D219">
            <v>91000</v>
          </cell>
        </row>
        <row r="221">
          <cell r="D221">
            <v>800</v>
          </cell>
        </row>
        <row r="222">
          <cell r="D222">
            <v>2418</v>
          </cell>
        </row>
        <row r="231">
          <cell r="D231">
            <v>280000</v>
          </cell>
        </row>
        <row r="235">
          <cell r="D235">
            <v>230000</v>
          </cell>
        </row>
        <row r="237">
          <cell r="D237">
            <v>400000</v>
          </cell>
        </row>
        <row r="238">
          <cell r="D238">
            <v>455000</v>
          </cell>
        </row>
        <row r="239">
          <cell r="D239">
            <v>210000</v>
          </cell>
        </row>
        <row r="241">
          <cell r="D241">
            <v>353080</v>
          </cell>
        </row>
        <row r="249">
          <cell r="D249">
            <v>2700</v>
          </cell>
        </row>
        <row r="250">
          <cell r="D250">
            <v>3500</v>
          </cell>
        </row>
        <row r="252">
          <cell r="D252">
            <v>23000</v>
          </cell>
        </row>
        <row r="255">
          <cell r="D255">
            <v>1930</v>
          </cell>
        </row>
        <row r="256">
          <cell r="D256">
            <v>5900</v>
          </cell>
        </row>
        <row r="258">
          <cell r="D258">
            <v>210000</v>
          </cell>
        </row>
        <row r="259">
          <cell r="D259">
            <v>410000</v>
          </cell>
        </row>
        <row r="260">
          <cell r="D260">
            <v>36754</v>
          </cell>
        </row>
        <row r="262">
          <cell r="D262">
            <v>14508</v>
          </cell>
        </row>
        <row r="269">
          <cell r="D269">
            <v>10881</v>
          </cell>
        </row>
        <row r="270">
          <cell r="D270">
            <v>19441</v>
          </cell>
        </row>
        <row r="272">
          <cell r="D272">
            <v>52000</v>
          </cell>
        </row>
        <row r="273">
          <cell r="D273">
            <v>930</v>
          </cell>
        </row>
        <row r="274">
          <cell r="D274">
            <v>7303</v>
          </cell>
        </row>
        <row r="275">
          <cell r="D275">
            <v>343476</v>
          </cell>
        </row>
        <row r="279">
          <cell r="D279">
            <v>420000</v>
          </cell>
        </row>
        <row r="286">
          <cell r="D286">
            <v>2418</v>
          </cell>
        </row>
        <row r="287">
          <cell r="D287">
            <v>55000</v>
          </cell>
        </row>
        <row r="289">
          <cell r="D289">
            <v>12090</v>
          </cell>
        </row>
        <row r="293">
          <cell r="D293">
            <v>18400</v>
          </cell>
        </row>
        <row r="294">
          <cell r="D294">
            <v>11000</v>
          </cell>
        </row>
        <row r="296">
          <cell r="D296">
            <v>484</v>
          </cell>
        </row>
        <row r="297">
          <cell r="D297">
            <v>120900</v>
          </cell>
        </row>
        <row r="299">
          <cell r="D299">
            <v>350</v>
          </cell>
        </row>
        <row r="300">
          <cell r="D300">
            <v>350</v>
          </cell>
        </row>
        <row r="323">
          <cell r="D323">
            <v>1600</v>
          </cell>
        </row>
        <row r="326">
          <cell r="D326">
            <v>4200</v>
          </cell>
        </row>
        <row r="328">
          <cell r="D328">
            <v>5804</v>
          </cell>
        </row>
        <row r="329">
          <cell r="D329">
            <v>8000</v>
          </cell>
        </row>
        <row r="330">
          <cell r="D330">
            <v>11000</v>
          </cell>
        </row>
        <row r="331">
          <cell r="D331">
            <v>7000</v>
          </cell>
        </row>
        <row r="334">
          <cell r="D334">
            <v>3386</v>
          </cell>
        </row>
        <row r="349">
          <cell r="D349">
            <v>3676</v>
          </cell>
        </row>
        <row r="352">
          <cell r="D352">
            <v>169260</v>
          </cell>
        </row>
        <row r="353">
          <cell r="D353">
            <v>49800</v>
          </cell>
        </row>
        <row r="354">
          <cell r="D354">
            <v>35000</v>
          </cell>
        </row>
        <row r="355">
          <cell r="D355">
            <v>53200</v>
          </cell>
        </row>
        <row r="361">
          <cell r="D361">
            <v>556000</v>
          </cell>
        </row>
      </sheetData>
      <sheetData sheetId="1">
        <row r="6">
          <cell r="D6">
            <v>5200</v>
          </cell>
        </row>
        <row r="13">
          <cell r="D13">
            <v>24704</v>
          </cell>
        </row>
        <row r="14">
          <cell r="D14">
            <v>70000</v>
          </cell>
        </row>
        <row r="24">
          <cell r="D24">
            <v>80000</v>
          </cell>
        </row>
        <row r="26">
          <cell r="D26">
            <v>60000</v>
          </cell>
        </row>
        <row r="27">
          <cell r="D27">
            <v>450000</v>
          </cell>
        </row>
      </sheetData>
      <sheetData sheetId="2"/>
      <sheetData sheetId="3">
        <row r="6">
          <cell r="D6">
            <v>43750</v>
          </cell>
        </row>
        <row r="11">
          <cell r="D11">
            <v>70000</v>
          </cell>
        </row>
        <row r="12">
          <cell r="D12">
            <v>175000</v>
          </cell>
        </row>
        <row r="15">
          <cell r="D15">
            <v>105000</v>
          </cell>
        </row>
        <row r="20">
          <cell r="D20">
            <v>70000</v>
          </cell>
        </row>
      </sheetData>
      <sheetData sheetId="4">
        <row r="12">
          <cell r="F12">
            <v>577500</v>
          </cell>
        </row>
        <row r="20">
          <cell r="F20">
            <v>411250</v>
          </cell>
        </row>
        <row r="28">
          <cell r="F28">
            <v>148750</v>
          </cell>
        </row>
        <row r="37">
          <cell r="F37">
            <v>253750</v>
          </cell>
        </row>
        <row r="46">
          <cell r="F46">
            <v>253750</v>
          </cell>
        </row>
        <row r="55">
          <cell r="F55">
            <v>271250</v>
          </cell>
        </row>
        <row r="63">
          <cell r="F63">
            <v>271250</v>
          </cell>
        </row>
        <row r="71">
          <cell r="F71">
            <v>148750</v>
          </cell>
        </row>
        <row r="79">
          <cell r="F79">
            <v>150500</v>
          </cell>
        </row>
        <row r="87">
          <cell r="F87">
            <v>315000</v>
          </cell>
        </row>
        <row r="96">
          <cell r="F96">
            <v>315000</v>
          </cell>
        </row>
        <row r="104">
          <cell r="F104">
            <v>280000</v>
          </cell>
        </row>
        <row r="113">
          <cell r="F113">
            <v>253750</v>
          </cell>
        </row>
        <row r="121">
          <cell r="F121">
            <v>743750</v>
          </cell>
        </row>
      </sheetData>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RENDIMIENTOS"/>
      <sheetName val="ANALISIS DE PRECIOS"/>
      <sheetName val="PRECIOS MATERIALES Y EQUIPOS"/>
      <sheetName val="COSTOS DIRECTOS UNITARIOS"/>
      <sheetName val="Calculo Cuadrillas"/>
      <sheetName val="Hoja6"/>
      <sheetName val="Hoja7"/>
      <sheetName val="Hoja8"/>
      <sheetName val="Hoja9"/>
      <sheetName val="Hoja10"/>
      <sheetName val="Hoja11"/>
      <sheetName val="Hoja12"/>
      <sheetName val="Hoja13"/>
      <sheetName val="Hoja14"/>
      <sheetName val="Hoja15"/>
      <sheetName val="Hoja16"/>
      <sheetName val="SIMON BOLIVAR"/>
      <sheetName val="MARIA AUX"/>
      <sheetName val="SAN PABLO"/>
      <sheetName val="BARCELONA"/>
      <sheetName val="AMADOR Y C"/>
      <sheetName val="SAN MARTIN"/>
      <sheetName val="LIBANO"/>
      <sheetName val="SALIN B"/>
      <sheetName val="PPTO PLATAFORMAS"/>
      <sheetName val="PRESUPUESTO OFICIAL"/>
      <sheetName val="APU"/>
      <sheetName val="Hoja3"/>
    </sheetNames>
    <sheetDataSet>
      <sheetData sheetId="0"/>
      <sheetData sheetId="1"/>
      <sheetData sheetId="2" refreshError="1">
        <row r="17">
          <cell r="H17">
            <v>127600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MA"/>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Est"/>
      <sheetName val="M.Med_Arq"/>
      <sheetName val="AIU"/>
      <sheetName val="Pres_Aula"/>
      <sheetName val="1_Preliminares"/>
      <sheetName val="2_Cimentación_Est.Met"/>
      <sheetName val="3_Mampost"/>
      <sheetName val="6_In_elec"/>
      <sheetName val="7_Pisos"/>
      <sheetName val="8_Cub_CM"/>
      <sheetName val="10_Pintura"/>
      <sheetName val="11_Dotación"/>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A1" t="str">
            <v xml:space="preserve">Codigo </v>
          </cell>
        </row>
        <row r="4">
          <cell r="A4" t="str">
            <v>A</v>
          </cell>
        </row>
        <row r="5">
          <cell r="A5" t="str">
            <v>A-01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A20</v>
          </cell>
        </row>
        <row r="25">
          <cell r="A25" t="str">
            <v>A21</v>
          </cell>
        </row>
        <row r="26">
          <cell r="A26" t="str">
            <v>A22</v>
          </cell>
        </row>
        <row r="27">
          <cell r="A27" t="str">
            <v>A23</v>
          </cell>
        </row>
        <row r="28">
          <cell r="A28" t="str">
            <v>A24</v>
          </cell>
        </row>
        <row r="29">
          <cell r="A29" t="str">
            <v>A25</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B10</v>
          </cell>
        </row>
        <row r="44">
          <cell r="A44" t="str">
            <v>B13</v>
          </cell>
        </row>
        <row r="45">
          <cell r="A45" t="str">
            <v>B14</v>
          </cell>
        </row>
        <row r="46">
          <cell r="A46" t="str">
            <v>B15</v>
          </cell>
        </row>
        <row r="47">
          <cell r="A47" t="str">
            <v>C</v>
          </cell>
        </row>
        <row r="48">
          <cell r="A48" t="str">
            <v>C15</v>
          </cell>
        </row>
        <row r="49">
          <cell r="A49" t="str">
            <v>C15A</v>
          </cell>
        </row>
        <row r="50">
          <cell r="A50" t="str">
            <v>C01</v>
          </cell>
        </row>
        <row r="51">
          <cell r="A51" t="str">
            <v>C30</v>
          </cell>
        </row>
        <row r="52">
          <cell r="A52" t="str">
            <v>C03</v>
          </cell>
        </row>
        <row r="53">
          <cell r="A53" t="str">
            <v>C24</v>
          </cell>
        </row>
        <row r="54">
          <cell r="A54" t="str">
            <v>C16</v>
          </cell>
        </row>
        <row r="55">
          <cell r="A55" t="str">
            <v>C39</v>
          </cell>
        </row>
        <row r="56">
          <cell r="A56" t="str">
            <v>C40</v>
          </cell>
        </row>
        <row r="57">
          <cell r="A57" t="str">
            <v>C04</v>
          </cell>
        </row>
        <row r="58">
          <cell r="A58" t="str">
            <v>C41</v>
          </cell>
        </row>
        <row r="59">
          <cell r="A59" t="str">
            <v>C27</v>
          </cell>
        </row>
        <row r="60">
          <cell r="A60" t="str">
            <v>C29</v>
          </cell>
        </row>
        <row r="61">
          <cell r="A61" t="str">
            <v>C28</v>
          </cell>
        </row>
        <row r="62">
          <cell r="A62" t="str">
            <v>C05</v>
          </cell>
        </row>
        <row r="63">
          <cell r="A63" t="str">
            <v>C42</v>
          </cell>
        </row>
        <row r="64">
          <cell r="A64" t="str">
            <v>C23</v>
          </cell>
        </row>
        <row r="65">
          <cell r="A65" t="str">
            <v>C06</v>
          </cell>
        </row>
        <row r="66">
          <cell r="A66" t="str">
            <v>C26</v>
          </cell>
        </row>
        <row r="67">
          <cell r="A67" t="str">
            <v>C20</v>
          </cell>
        </row>
        <row r="68">
          <cell r="A68" t="str">
            <v>C22</v>
          </cell>
        </row>
        <row r="69">
          <cell r="A69" t="str">
            <v>C07</v>
          </cell>
        </row>
        <row r="70">
          <cell r="A70" t="str">
            <v>C18</v>
          </cell>
        </row>
        <row r="71">
          <cell r="A71" t="str">
            <v>C17</v>
          </cell>
        </row>
        <row r="72">
          <cell r="A72" t="str">
            <v>C38</v>
          </cell>
        </row>
        <row r="73">
          <cell r="A73" t="str">
            <v>C12</v>
          </cell>
        </row>
        <row r="74">
          <cell r="A74" t="str">
            <v>C33</v>
          </cell>
        </row>
        <row r="75">
          <cell r="A75" t="str">
            <v>C37</v>
          </cell>
        </row>
        <row r="76">
          <cell r="A76" t="str">
            <v>C36</v>
          </cell>
        </row>
        <row r="77">
          <cell r="A77" t="str">
            <v>C02</v>
          </cell>
        </row>
        <row r="78">
          <cell r="A78" t="str">
            <v>C02A</v>
          </cell>
        </row>
        <row r="79">
          <cell r="A79" t="str">
            <v>C13</v>
          </cell>
        </row>
        <row r="80">
          <cell r="A80" t="str">
            <v>C32</v>
          </cell>
        </row>
        <row r="81">
          <cell r="A81" t="str">
            <v>C21</v>
          </cell>
        </row>
        <row r="82">
          <cell r="A82" t="str">
            <v>C08</v>
          </cell>
        </row>
        <row r="83">
          <cell r="A83" t="str">
            <v>C34</v>
          </cell>
        </row>
        <row r="84">
          <cell r="A84" t="str">
            <v>C14</v>
          </cell>
        </row>
        <row r="85">
          <cell r="A85" t="str">
            <v>C35</v>
          </cell>
        </row>
        <row r="86">
          <cell r="A86" t="str">
            <v>C09</v>
          </cell>
        </row>
        <row r="87">
          <cell r="A87" t="str">
            <v>C25</v>
          </cell>
        </row>
        <row r="88">
          <cell r="A88" t="str">
            <v>C19</v>
          </cell>
        </row>
        <row r="89">
          <cell r="A89" t="str">
            <v>C10</v>
          </cell>
        </row>
        <row r="90">
          <cell r="A90" t="str">
            <v>C11</v>
          </cell>
        </row>
        <row r="91">
          <cell r="A91" t="str">
            <v>C31</v>
          </cell>
        </row>
        <row r="92">
          <cell r="A92" t="str">
            <v>C43</v>
          </cell>
        </row>
        <row r="93">
          <cell r="A93" t="str">
            <v>C44</v>
          </cell>
        </row>
        <row r="94">
          <cell r="A94" t="str">
            <v>C45</v>
          </cell>
        </row>
        <row r="95">
          <cell r="A95" t="str">
            <v>C46</v>
          </cell>
        </row>
        <row r="96">
          <cell r="A96" t="str">
            <v>C47</v>
          </cell>
        </row>
        <row r="97">
          <cell r="A97" t="str">
            <v>C48</v>
          </cell>
        </row>
        <row r="98">
          <cell r="A98" t="str">
            <v>C49</v>
          </cell>
        </row>
        <row r="99">
          <cell r="A99" t="str">
            <v>C50</v>
          </cell>
        </row>
        <row r="100">
          <cell r="A100" t="str">
            <v>C51</v>
          </cell>
        </row>
        <row r="101">
          <cell r="A101" t="str">
            <v>C52</v>
          </cell>
        </row>
        <row r="102">
          <cell r="A102" t="str">
            <v>C53</v>
          </cell>
        </row>
        <row r="103">
          <cell r="A103" t="str">
            <v>C54</v>
          </cell>
        </row>
        <row r="104">
          <cell r="A104" t="str">
            <v>C55</v>
          </cell>
        </row>
        <row r="105">
          <cell r="A105" t="str">
            <v>C56</v>
          </cell>
        </row>
        <row r="106">
          <cell r="A106" t="str">
            <v>D</v>
          </cell>
        </row>
        <row r="107">
          <cell r="A107" t="str">
            <v>D23</v>
          </cell>
        </row>
        <row r="108">
          <cell r="A108" t="str">
            <v>D22</v>
          </cell>
        </row>
        <row r="109">
          <cell r="A109" t="str">
            <v>D20</v>
          </cell>
        </row>
        <row r="110">
          <cell r="A110" t="str">
            <v>D16</v>
          </cell>
        </row>
        <row r="111">
          <cell r="A111" t="str">
            <v>D21</v>
          </cell>
        </row>
        <row r="112">
          <cell r="A112" t="str">
            <v>D17</v>
          </cell>
        </row>
        <row r="113">
          <cell r="A113" t="str">
            <v>D01</v>
          </cell>
        </row>
        <row r="114">
          <cell r="A114" t="str">
            <v>D19</v>
          </cell>
        </row>
        <row r="115">
          <cell r="A115" t="str">
            <v>D15</v>
          </cell>
        </row>
        <row r="116">
          <cell r="A116" t="str">
            <v>D18</v>
          </cell>
        </row>
        <row r="117">
          <cell r="A117" t="str">
            <v>D14</v>
          </cell>
        </row>
        <row r="118">
          <cell r="A118" t="str">
            <v>D02</v>
          </cell>
        </row>
        <row r="119">
          <cell r="A119" t="str">
            <v>D05</v>
          </cell>
        </row>
        <row r="120">
          <cell r="A120" t="str">
            <v>D03</v>
          </cell>
        </row>
        <row r="121">
          <cell r="A121" t="str">
            <v>D13</v>
          </cell>
        </row>
        <row r="122">
          <cell r="A122" t="str">
            <v>D13A</v>
          </cell>
        </row>
        <row r="123">
          <cell r="A123" t="str">
            <v>D13B</v>
          </cell>
        </row>
        <row r="124">
          <cell r="A124" t="str">
            <v>D13C</v>
          </cell>
        </row>
        <row r="125">
          <cell r="A125" t="str">
            <v>D13D</v>
          </cell>
        </row>
        <row r="126">
          <cell r="A126" t="str">
            <v>D13E</v>
          </cell>
        </row>
        <row r="127">
          <cell r="A127" t="str">
            <v>D13F</v>
          </cell>
        </row>
        <row r="128">
          <cell r="A128" t="str">
            <v>D13G</v>
          </cell>
        </row>
        <row r="129">
          <cell r="A129" t="str">
            <v>D13H</v>
          </cell>
        </row>
        <row r="130">
          <cell r="A130" t="str">
            <v>D13I</v>
          </cell>
        </row>
        <row r="131">
          <cell r="A131" t="str">
            <v>D13J</v>
          </cell>
        </row>
        <row r="132">
          <cell r="A132" t="str">
            <v>D13K</v>
          </cell>
        </row>
        <row r="133">
          <cell r="A133" t="str">
            <v>D07</v>
          </cell>
        </row>
        <row r="134">
          <cell r="A134" t="str">
            <v>D10</v>
          </cell>
        </row>
        <row r="135">
          <cell r="A135" t="str">
            <v>D04</v>
          </cell>
        </row>
        <row r="136">
          <cell r="A136" t="str">
            <v>D04A</v>
          </cell>
        </row>
        <row r="137">
          <cell r="A137" t="str">
            <v>D04B</v>
          </cell>
        </row>
        <row r="138">
          <cell r="A138" t="str">
            <v>D04C</v>
          </cell>
        </row>
        <row r="139">
          <cell r="A139" t="str">
            <v>D06</v>
          </cell>
        </row>
        <row r="140">
          <cell r="A140" t="str">
            <v>D09</v>
          </cell>
        </row>
        <row r="141">
          <cell r="A141" t="str">
            <v>D12</v>
          </cell>
        </row>
        <row r="142">
          <cell r="A142" t="str">
            <v>D08</v>
          </cell>
        </row>
        <row r="143">
          <cell r="A143" t="str">
            <v>D11</v>
          </cell>
        </row>
        <row r="144">
          <cell r="A144" t="str">
            <v>D24</v>
          </cell>
        </row>
        <row r="145">
          <cell r="A145" t="str">
            <v>D25</v>
          </cell>
        </row>
        <row r="146">
          <cell r="A146" t="str">
            <v>D26</v>
          </cell>
        </row>
        <row r="147">
          <cell r="A147" t="str">
            <v>D27</v>
          </cell>
        </row>
        <row r="148">
          <cell r="A148" t="str">
            <v>D28</v>
          </cell>
        </row>
        <row r="149">
          <cell r="A149" t="str">
            <v>D29</v>
          </cell>
        </row>
        <row r="150">
          <cell r="A150" t="str">
            <v>ELEC</v>
          </cell>
        </row>
        <row r="151">
          <cell r="A151" t="str">
            <v>ELE-01</v>
          </cell>
        </row>
        <row r="152">
          <cell r="A152" t="str">
            <v>ELE-02</v>
          </cell>
        </row>
        <row r="153">
          <cell r="A153" t="str">
            <v>ELE-03</v>
          </cell>
        </row>
        <row r="154">
          <cell r="A154" t="str">
            <v>ELE-04</v>
          </cell>
        </row>
        <row r="155">
          <cell r="A155" t="str">
            <v>ELE-05</v>
          </cell>
        </row>
        <row r="156">
          <cell r="A156" t="str">
            <v>ELE-06</v>
          </cell>
        </row>
        <row r="160">
          <cell r="A160" t="str">
            <v>E</v>
          </cell>
        </row>
        <row r="161">
          <cell r="A161" t="str">
            <v>E01</v>
          </cell>
        </row>
        <row r="162">
          <cell r="A162" t="str">
            <v>E01A</v>
          </cell>
        </row>
        <row r="163">
          <cell r="A163" t="str">
            <v>E17</v>
          </cell>
        </row>
        <row r="164">
          <cell r="A164" t="str">
            <v>E25</v>
          </cell>
        </row>
        <row r="165">
          <cell r="A165" t="str">
            <v>E09</v>
          </cell>
        </row>
        <row r="166">
          <cell r="A166" t="str">
            <v>E21</v>
          </cell>
        </row>
        <row r="167">
          <cell r="A167" t="str">
            <v>E28</v>
          </cell>
        </row>
        <row r="168">
          <cell r="A168" t="str">
            <v>E26</v>
          </cell>
        </row>
        <row r="169">
          <cell r="A169" t="str">
            <v>E02</v>
          </cell>
        </row>
        <row r="170">
          <cell r="A170" t="str">
            <v>E02A</v>
          </cell>
        </row>
        <row r="171">
          <cell r="A171" t="str">
            <v>E02B</v>
          </cell>
        </row>
        <row r="172">
          <cell r="A172" t="str">
            <v>E54</v>
          </cell>
        </row>
        <row r="173">
          <cell r="A173" t="str">
            <v>E55</v>
          </cell>
        </row>
        <row r="174">
          <cell r="A174" t="str">
            <v>E52</v>
          </cell>
        </row>
        <row r="175">
          <cell r="A175" t="str">
            <v>E53</v>
          </cell>
        </row>
        <row r="176">
          <cell r="A176" t="str">
            <v>E48</v>
          </cell>
        </row>
        <row r="177">
          <cell r="A177" t="str">
            <v>E50</v>
          </cell>
        </row>
        <row r="178">
          <cell r="A178" t="str">
            <v>E49</v>
          </cell>
        </row>
        <row r="179">
          <cell r="A179" t="str">
            <v>E51</v>
          </cell>
        </row>
        <row r="180">
          <cell r="A180" t="str">
            <v>E44</v>
          </cell>
        </row>
        <row r="181">
          <cell r="A181" t="str">
            <v>E46</v>
          </cell>
        </row>
        <row r="182">
          <cell r="A182" t="str">
            <v>E45</v>
          </cell>
        </row>
        <row r="183">
          <cell r="A183" t="str">
            <v>E47</v>
          </cell>
        </row>
        <row r="184">
          <cell r="A184" t="str">
            <v>E42</v>
          </cell>
        </row>
        <row r="185">
          <cell r="A185" t="str">
            <v>E43</v>
          </cell>
        </row>
        <row r="186">
          <cell r="A186" t="str">
            <v>E40</v>
          </cell>
        </row>
        <row r="187">
          <cell r="A187" t="str">
            <v>E41</v>
          </cell>
        </row>
        <row r="188">
          <cell r="A188" t="str">
            <v>E36</v>
          </cell>
        </row>
        <row r="189">
          <cell r="A189" t="str">
            <v>E38</v>
          </cell>
        </row>
        <row r="190">
          <cell r="A190" t="str">
            <v>E39</v>
          </cell>
        </row>
        <row r="191">
          <cell r="A191" t="str">
            <v>E37</v>
          </cell>
        </row>
        <row r="192">
          <cell r="A192" t="str">
            <v>E32</v>
          </cell>
        </row>
        <row r="193">
          <cell r="A193" t="str">
            <v>E34</v>
          </cell>
        </row>
        <row r="194">
          <cell r="A194" t="str">
            <v>E33</v>
          </cell>
        </row>
        <row r="195">
          <cell r="A195" t="str">
            <v>E35</v>
          </cell>
        </row>
        <row r="196">
          <cell r="A196" t="str">
            <v>E03</v>
          </cell>
        </row>
        <row r="197">
          <cell r="A197" t="str">
            <v>E23</v>
          </cell>
        </row>
        <row r="198">
          <cell r="A198" t="str">
            <v>E22</v>
          </cell>
        </row>
        <row r="199">
          <cell r="A199" t="str">
            <v>E04</v>
          </cell>
        </row>
        <row r="200">
          <cell r="A200" t="str">
            <v>E05</v>
          </cell>
        </row>
        <row r="201">
          <cell r="A201" t="str">
            <v>E24</v>
          </cell>
        </row>
        <row r="202">
          <cell r="A202" t="str">
            <v>E68</v>
          </cell>
        </row>
        <row r="203">
          <cell r="A203" t="str">
            <v>E69</v>
          </cell>
        </row>
        <row r="204">
          <cell r="A204" t="str">
            <v>E70</v>
          </cell>
        </row>
        <row r="205">
          <cell r="A205" t="str">
            <v>E71</v>
          </cell>
        </row>
        <row r="206">
          <cell r="A206" t="str">
            <v>E06</v>
          </cell>
        </row>
        <row r="207">
          <cell r="A207" t="str">
            <v>E07</v>
          </cell>
        </row>
        <row r="208">
          <cell r="A208" t="str">
            <v>E08</v>
          </cell>
        </row>
        <row r="209">
          <cell r="A209" t="str">
            <v>E31</v>
          </cell>
        </row>
        <row r="210">
          <cell r="A210" t="str">
            <v>E30</v>
          </cell>
        </row>
        <row r="211">
          <cell r="A211" t="str">
            <v>E10</v>
          </cell>
        </row>
        <row r="212">
          <cell r="A212" t="str">
            <v>E29</v>
          </cell>
        </row>
        <row r="213">
          <cell r="A213" t="str">
            <v>E11</v>
          </cell>
        </row>
        <row r="214">
          <cell r="A214" t="str">
            <v>E60</v>
          </cell>
        </row>
        <row r="215">
          <cell r="A215" t="str">
            <v>E61</v>
          </cell>
        </row>
        <row r="216">
          <cell r="A216" t="str">
            <v>E58</v>
          </cell>
        </row>
        <row r="217">
          <cell r="A217" t="str">
            <v>E59</v>
          </cell>
        </row>
        <row r="218">
          <cell r="A218" t="str">
            <v>E56</v>
          </cell>
        </row>
        <row r="219">
          <cell r="A219" t="str">
            <v>E57</v>
          </cell>
        </row>
        <row r="220">
          <cell r="A220" t="str">
            <v>E66</v>
          </cell>
        </row>
        <row r="221">
          <cell r="A221" t="str">
            <v>E67</v>
          </cell>
        </row>
        <row r="222">
          <cell r="A222" t="str">
            <v>E67A</v>
          </cell>
        </row>
        <row r="223">
          <cell r="A223" t="str">
            <v>E67B</v>
          </cell>
        </row>
        <row r="224">
          <cell r="A224" t="str">
            <v>E64</v>
          </cell>
        </row>
        <row r="225">
          <cell r="A225" t="str">
            <v>E65</v>
          </cell>
        </row>
        <row r="226">
          <cell r="A226" t="str">
            <v>E62</v>
          </cell>
        </row>
        <row r="227">
          <cell r="A227" t="str">
            <v>E63</v>
          </cell>
        </row>
        <row r="228">
          <cell r="A228" t="str">
            <v>E13</v>
          </cell>
        </row>
        <row r="229">
          <cell r="A229" t="str">
            <v>E12</v>
          </cell>
        </row>
        <row r="230">
          <cell r="A230" t="str">
            <v>E14</v>
          </cell>
        </row>
        <row r="231">
          <cell r="A231" t="str">
            <v>E15</v>
          </cell>
        </row>
        <row r="232">
          <cell r="A232" t="str">
            <v>E16</v>
          </cell>
        </row>
        <row r="233">
          <cell r="A233" t="str">
            <v>E18</v>
          </cell>
        </row>
        <row r="234">
          <cell r="A234" t="str">
            <v>E19</v>
          </cell>
        </row>
        <row r="235">
          <cell r="A235" t="str">
            <v>E27</v>
          </cell>
        </row>
        <row r="236">
          <cell r="A236" t="str">
            <v>E20</v>
          </cell>
        </row>
        <row r="237">
          <cell r="A237" t="str">
            <v>E72</v>
          </cell>
        </row>
        <row r="238">
          <cell r="A238" t="str">
            <v>E76</v>
          </cell>
        </row>
        <row r="239">
          <cell r="A239" t="str">
            <v>E77</v>
          </cell>
        </row>
        <row r="240">
          <cell r="A240" t="str">
            <v>E78</v>
          </cell>
        </row>
        <row r="241">
          <cell r="A241" t="str">
            <v>F</v>
          </cell>
        </row>
        <row r="242">
          <cell r="A242" t="str">
            <v>F09</v>
          </cell>
        </row>
        <row r="243">
          <cell r="A243" t="str">
            <v>F02</v>
          </cell>
        </row>
        <row r="244">
          <cell r="A244" t="str">
            <v>F01</v>
          </cell>
        </row>
        <row r="245">
          <cell r="A245" t="str">
            <v>F03</v>
          </cell>
        </row>
        <row r="246">
          <cell r="A246" t="str">
            <v>F07</v>
          </cell>
        </row>
        <row r="247">
          <cell r="A247" t="str">
            <v>F11</v>
          </cell>
        </row>
        <row r="248">
          <cell r="A248" t="str">
            <v>F08</v>
          </cell>
        </row>
        <row r="249">
          <cell r="A249" t="str">
            <v>F05</v>
          </cell>
        </row>
        <row r="250">
          <cell r="A250" t="str">
            <v>F04</v>
          </cell>
        </row>
        <row r="251">
          <cell r="A251" t="str">
            <v>F06</v>
          </cell>
        </row>
        <row r="252">
          <cell r="A252" t="str">
            <v>F10</v>
          </cell>
        </row>
        <row r="253">
          <cell r="A253" t="str">
            <v>F12</v>
          </cell>
        </row>
        <row r="254">
          <cell r="A254" t="str">
            <v>F13</v>
          </cell>
        </row>
        <row r="255">
          <cell r="A255" t="str">
            <v>F14</v>
          </cell>
        </row>
        <row r="256">
          <cell r="A256" t="str">
            <v>F15</v>
          </cell>
        </row>
        <row r="257">
          <cell r="A257" t="str">
            <v>G</v>
          </cell>
        </row>
        <row r="258">
          <cell r="A258" t="str">
            <v>G1</v>
          </cell>
        </row>
        <row r="259">
          <cell r="A259" t="str">
            <v>G2</v>
          </cell>
        </row>
        <row r="260">
          <cell r="A260" t="str">
            <v>G3</v>
          </cell>
        </row>
        <row r="261">
          <cell r="A261" t="str">
            <v>G4</v>
          </cell>
        </row>
        <row r="262">
          <cell r="A262" t="str">
            <v>H</v>
          </cell>
        </row>
        <row r="263">
          <cell r="A263" t="str">
            <v>H11</v>
          </cell>
        </row>
        <row r="264">
          <cell r="A264" t="str">
            <v>H08</v>
          </cell>
        </row>
        <row r="265">
          <cell r="A265" t="str">
            <v>H01</v>
          </cell>
        </row>
        <row r="266">
          <cell r="A266" t="str">
            <v>H02</v>
          </cell>
        </row>
        <row r="267">
          <cell r="A267" t="str">
            <v>H12</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7">
          <cell r="A357" t="str">
            <v>M03</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t="str">
            <v>O51</v>
          </cell>
        </row>
        <row r="413">
          <cell r="A413" t="str">
            <v>O52</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S180</v>
          </cell>
        </row>
        <row r="471">
          <cell r="A471" t="str">
            <v>S01</v>
          </cell>
        </row>
        <row r="472">
          <cell r="A472" t="str">
            <v>S01A</v>
          </cell>
        </row>
        <row r="473">
          <cell r="A473" t="str">
            <v>S02</v>
          </cell>
        </row>
        <row r="474">
          <cell r="A474" t="str">
            <v>S130</v>
          </cell>
        </row>
        <row r="475">
          <cell r="A475" t="str">
            <v>S133</v>
          </cell>
        </row>
        <row r="476">
          <cell r="A476" t="str">
            <v>S98</v>
          </cell>
        </row>
        <row r="477">
          <cell r="A477" t="str">
            <v>S99</v>
          </cell>
        </row>
        <row r="478">
          <cell r="A478" t="str">
            <v>S136</v>
          </cell>
        </row>
        <row r="479">
          <cell r="A479" t="str">
            <v>S117</v>
          </cell>
        </row>
        <row r="480">
          <cell r="A480" t="str">
            <v>S116</v>
          </cell>
        </row>
        <row r="481">
          <cell r="A481" t="str">
            <v>S04</v>
          </cell>
        </row>
        <row r="482">
          <cell r="A482" t="str">
            <v>S115</v>
          </cell>
        </row>
        <row r="483">
          <cell r="A483" t="str">
            <v>S03</v>
          </cell>
        </row>
        <row r="484">
          <cell r="A484" t="str">
            <v>S05</v>
          </cell>
        </row>
        <row r="485">
          <cell r="A485" t="str">
            <v>S145</v>
          </cell>
        </row>
        <row r="486">
          <cell r="A486" t="str">
            <v>S06</v>
          </cell>
        </row>
        <row r="487">
          <cell r="A487" t="str">
            <v>S146</v>
          </cell>
        </row>
        <row r="488">
          <cell r="A488" t="str">
            <v>S10</v>
          </cell>
        </row>
        <row r="489">
          <cell r="A489" t="str">
            <v>S196</v>
          </cell>
        </row>
        <row r="490">
          <cell r="A490" t="str">
            <v>S113</v>
          </cell>
        </row>
        <row r="491">
          <cell r="A491" t="str">
            <v>S11</v>
          </cell>
        </row>
        <row r="492">
          <cell r="A492" t="str">
            <v>S188</v>
          </cell>
        </row>
        <row r="493">
          <cell r="A493" t="str">
            <v>S87</v>
          </cell>
        </row>
        <row r="494">
          <cell r="A494" t="str">
            <v>S88</v>
          </cell>
        </row>
        <row r="495">
          <cell r="A495" t="str">
            <v>S152</v>
          </cell>
        </row>
        <row r="496">
          <cell r="A496" t="str">
            <v>S151</v>
          </cell>
        </row>
        <row r="497">
          <cell r="A497" t="str">
            <v>S149</v>
          </cell>
        </row>
        <row r="498">
          <cell r="A498" t="str">
            <v>S239</v>
          </cell>
        </row>
        <row r="499">
          <cell r="A499" t="str">
            <v>S153</v>
          </cell>
        </row>
        <row r="500">
          <cell r="A500" t="str">
            <v>S234</v>
          </cell>
        </row>
        <row r="501">
          <cell r="A501" t="str">
            <v>S150</v>
          </cell>
        </row>
        <row r="502">
          <cell r="A502" t="str">
            <v>S217</v>
          </cell>
        </row>
        <row r="503">
          <cell r="A503" t="str">
            <v>S94</v>
          </cell>
        </row>
        <row r="504">
          <cell r="A504" t="str">
            <v>S37</v>
          </cell>
        </row>
        <row r="505">
          <cell r="A505" t="str">
            <v>S100</v>
          </cell>
        </row>
        <row r="506">
          <cell r="A506" t="str">
            <v>S101</v>
          </cell>
        </row>
        <row r="507">
          <cell r="A507" t="str">
            <v>S135</v>
          </cell>
        </row>
        <row r="508">
          <cell r="A508" t="str">
            <v>S1351</v>
          </cell>
        </row>
        <row r="509">
          <cell r="A509" t="str">
            <v>S233</v>
          </cell>
        </row>
        <row r="510">
          <cell r="A510" t="str">
            <v>S2341</v>
          </cell>
        </row>
        <row r="511">
          <cell r="A511" t="str">
            <v>S12</v>
          </cell>
        </row>
        <row r="512">
          <cell r="A512" t="str">
            <v>S13</v>
          </cell>
        </row>
        <row r="513">
          <cell r="A513" t="str">
            <v>S14</v>
          </cell>
        </row>
        <row r="514">
          <cell r="A514" t="str">
            <v>S123</v>
          </cell>
        </row>
        <row r="515">
          <cell r="A515" t="str">
            <v>S15</v>
          </cell>
        </row>
        <row r="516">
          <cell r="A516" t="str">
            <v>S138</v>
          </cell>
        </row>
        <row r="517">
          <cell r="A517" t="str">
            <v>S139</v>
          </cell>
        </row>
        <row r="518">
          <cell r="A518" t="str">
            <v>S140</v>
          </cell>
        </row>
        <row r="519">
          <cell r="A519" t="str">
            <v>S173</v>
          </cell>
        </row>
        <row r="520">
          <cell r="A520" t="str">
            <v>S16</v>
          </cell>
        </row>
        <row r="521">
          <cell r="A521" t="str">
            <v>S17</v>
          </cell>
        </row>
        <row r="522">
          <cell r="A522" t="str">
            <v>S18</v>
          </cell>
        </row>
        <row r="523">
          <cell r="A523" t="str">
            <v>S08</v>
          </cell>
        </row>
        <row r="524">
          <cell r="A524" t="str">
            <v>S19</v>
          </cell>
        </row>
        <row r="525">
          <cell r="A525" t="str">
            <v>S219</v>
          </cell>
        </row>
        <row r="526">
          <cell r="A526" t="str">
            <v>S111</v>
          </cell>
        </row>
        <row r="527">
          <cell r="A527" t="str">
            <v>S165</v>
          </cell>
        </row>
        <row r="528">
          <cell r="A528" t="str">
            <v>S213</v>
          </cell>
        </row>
        <row r="529">
          <cell r="A529" t="str">
            <v>S211</v>
          </cell>
        </row>
        <row r="530">
          <cell r="A530" t="str">
            <v>S212</v>
          </cell>
        </row>
        <row r="531">
          <cell r="A531" t="str">
            <v>S210</v>
          </cell>
        </row>
        <row r="532">
          <cell r="A532" t="str">
            <v>S207</v>
          </cell>
        </row>
        <row r="533">
          <cell r="A533" t="str">
            <v>S208</v>
          </cell>
        </row>
        <row r="534">
          <cell r="A534" t="str">
            <v>S209</v>
          </cell>
        </row>
        <row r="535">
          <cell r="A535" t="str">
            <v>S206</v>
          </cell>
        </row>
        <row r="536">
          <cell r="A536" t="str">
            <v>S203</v>
          </cell>
        </row>
        <row r="537">
          <cell r="A537" t="str">
            <v>S204</v>
          </cell>
        </row>
        <row r="538">
          <cell r="A538" t="str">
            <v>S205</v>
          </cell>
        </row>
        <row r="539">
          <cell r="A539" t="str">
            <v>S202</v>
          </cell>
        </row>
        <row r="540">
          <cell r="A540" t="str">
            <v>S200</v>
          </cell>
        </row>
        <row r="541">
          <cell r="A541" t="str">
            <v>S201</v>
          </cell>
        </row>
        <row r="542">
          <cell r="A542" t="str">
            <v>S156</v>
          </cell>
        </row>
        <row r="543">
          <cell r="A543" t="str">
            <v>S21</v>
          </cell>
        </row>
        <row r="544">
          <cell r="A544" t="str">
            <v>S155</v>
          </cell>
        </row>
        <row r="545">
          <cell r="A545" t="str">
            <v>S124</v>
          </cell>
        </row>
        <row r="546">
          <cell r="A546" t="str">
            <v>S186</v>
          </cell>
        </row>
        <row r="547">
          <cell r="A547" t="str">
            <v>S187</v>
          </cell>
        </row>
        <row r="548">
          <cell r="A548" t="str">
            <v>S106</v>
          </cell>
        </row>
        <row r="549">
          <cell r="A549" t="str">
            <v>S179</v>
          </cell>
        </row>
        <row r="550">
          <cell r="A550" t="str">
            <v>S180</v>
          </cell>
        </row>
        <row r="551">
          <cell r="A551" t="str">
            <v>S22</v>
          </cell>
        </row>
        <row r="552">
          <cell r="A552" t="str">
            <v>S195</v>
          </cell>
        </row>
        <row r="553">
          <cell r="A553" t="str">
            <v>S218</v>
          </cell>
        </row>
        <row r="554">
          <cell r="A554" t="str">
            <v>S23</v>
          </cell>
        </row>
        <row r="555">
          <cell r="A555" t="str">
            <v>S157</v>
          </cell>
        </row>
        <row r="556">
          <cell r="A556" t="str">
            <v>S112</v>
          </cell>
        </row>
        <row r="557">
          <cell r="A557" t="str">
            <v>S24</v>
          </cell>
        </row>
        <row r="558">
          <cell r="A558" t="str">
            <v>S25</v>
          </cell>
        </row>
        <row r="559">
          <cell r="A559" t="str">
            <v>S27</v>
          </cell>
        </row>
        <row r="560">
          <cell r="A560" t="str">
            <v>S118</v>
          </cell>
        </row>
        <row r="561">
          <cell r="A561" t="str">
            <v>S26</v>
          </cell>
        </row>
        <row r="562">
          <cell r="A562" t="str">
            <v>S28</v>
          </cell>
        </row>
        <row r="563">
          <cell r="A563" t="str">
            <v>S142</v>
          </cell>
        </row>
        <row r="564">
          <cell r="A564" t="str">
            <v>S143</v>
          </cell>
        </row>
        <row r="565">
          <cell r="A565" t="str">
            <v>S29</v>
          </cell>
        </row>
        <row r="566">
          <cell r="A566" t="str">
            <v>S144</v>
          </cell>
        </row>
        <row r="567">
          <cell r="A567" t="str">
            <v>S30</v>
          </cell>
        </row>
        <row r="568">
          <cell r="A568" t="str">
            <v>S109</v>
          </cell>
        </row>
        <row r="569">
          <cell r="A569" t="str">
            <v>S220</v>
          </cell>
        </row>
        <row r="570">
          <cell r="A570" t="str">
            <v>S31</v>
          </cell>
        </row>
        <row r="571">
          <cell r="A571" t="str">
            <v>S243</v>
          </cell>
        </row>
        <row r="572">
          <cell r="A572" t="str">
            <v>S32</v>
          </cell>
        </row>
        <row r="573">
          <cell r="A573" t="str">
            <v>S33</v>
          </cell>
        </row>
        <row r="574">
          <cell r="A574" t="str">
            <v>S102</v>
          </cell>
        </row>
        <row r="575">
          <cell r="A575" t="str">
            <v>S110</v>
          </cell>
        </row>
        <row r="576">
          <cell r="A576" t="str">
            <v>S232</v>
          </cell>
        </row>
        <row r="577">
          <cell r="A577" t="str">
            <v>S231</v>
          </cell>
        </row>
        <row r="578">
          <cell r="A578" t="str">
            <v>S34</v>
          </cell>
        </row>
        <row r="579">
          <cell r="A579" t="str">
            <v>S125</v>
          </cell>
        </row>
        <row r="580">
          <cell r="A580" t="str">
            <v>S126</v>
          </cell>
        </row>
        <row r="581">
          <cell r="A581" t="str">
            <v>S65</v>
          </cell>
        </row>
        <row r="582">
          <cell r="A582" t="str">
            <v>S35</v>
          </cell>
        </row>
        <row r="583">
          <cell r="A583" t="str">
            <v>S167</v>
          </cell>
        </row>
        <row r="584">
          <cell r="A584" t="str">
            <v>S36</v>
          </cell>
        </row>
        <row r="585">
          <cell r="A585" t="str">
            <v>S221</v>
          </cell>
        </row>
        <row r="586">
          <cell r="A586" t="str">
            <v>S222</v>
          </cell>
        </row>
        <row r="587">
          <cell r="A587" t="str">
            <v>S222A</v>
          </cell>
        </row>
        <row r="588">
          <cell r="A588" t="str">
            <v>S224</v>
          </cell>
        </row>
        <row r="589">
          <cell r="A589" t="str">
            <v>S105</v>
          </cell>
        </row>
        <row r="590">
          <cell r="A590" t="str">
            <v>S107</v>
          </cell>
        </row>
        <row r="591">
          <cell r="A591" t="str">
            <v>S60</v>
          </cell>
        </row>
        <row r="592">
          <cell r="A592" t="str">
            <v>S225</v>
          </cell>
        </row>
        <row r="593">
          <cell r="A593" t="str">
            <v>S226</v>
          </cell>
        </row>
        <row r="594">
          <cell r="A594" t="str">
            <v>S131</v>
          </cell>
        </row>
        <row r="595">
          <cell r="A595" t="str">
            <v>S134</v>
          </cell>
        </row>
        <row r="596">
          <cell r="A596" t="str">
            <v>S181</v>
          </cell>
        </row>
        <row r="597">
          <cell r="A597" t="str">
            <v>S182</v>
          </cell>
        </row>
        <row r="598">
          <cell r="A598" t="str">
            <v>S172</v>
          </cell>
        </row>
        <row r="599">
          <cell r="A599" t="str">
            <v>S38</v>
          </cell>
        </row>
        <row r="600">
          <cell r="A600" t="str">
            <v>S183</v>
          </cell>
        </row>
        <row r="601">
          <cell r="A601" t="str">
            <v>S39</v>
          </cell>
        </row>
        <row r="602">
          <cell r="A602" t="str">
            <v>S159</v>
          </cell>
        </row>
        <row r="603">
          <cell r="A603" t="str">
            <v>S07</v>
          </cell>
        </row>
        <row r="604">
          <cell r="A604" t="str">
            <v>S40</v>
          </cell>
        </row>
        <row r="605">
          <cell r="A605" t="str">
            <v>S158</v>
          </cell>
        </row>
        <row r="606">
          <cell r="A606" t="str">
            <v>S129</v>
          </cell>
        </row>
        <row r="607">
          <cell r="A607" t="str">
            <v>S166</v>
          </cell>
        </row>
        <row r="608">
          <cell r="A608" t="str">
            <v>S103</v>
          </cell>
        </row>
        <row r="609">
          <cell r="A609" t="str">
            <v>S104</v>
          </cell>
        </row>
        <row r="610">
          <cell r="A610" t="str">
            <v>S160</v>
          </cell>
        </row>
        <row r="611">
          <cell r="A611" t="str">
            <v>S160A</v>
          </cell>
        </row>
        <row r="612">
          <cell r="A612" t="str">
            <v>S46</v>
          </cell>
        </row>
        <row r="613">
          <cell r="A613" t="str">
            <v>S47</v>
          </cell>
        </row>
        <row r="614">
          <cell r="A614" t="str">
            <v>S48</v>
          </cell>
        </row>
        <row r="615">
          <cell r="A615" t="str">
            <v>S48A</v>
          </cell>
        </row>
        <row r="616">
          <cell r="A616" t="str">
            <v>S48B</v>
          </cell>
        </row>
        <row r="617">
          <cell r="A617" t="str">
            <v>S214</v>
          </cell>
        </row>
        <row r="618">
          <cell r="A618" t="str">
            <v>S114</v>
          </cell>
        </row>
        <row r="619">
          <cell r="A619" t="str">
            <v>S41</v>
          </cell>
        </row>
        <row r="620">
          <cell r="A620" t="str">
            <v>S120</v>
          </cell>
        </row>
        <row r="621">
          <cell r="A621" t="str">
            <v>S171</v>
          </cell>
        </row>
        <row r="622">
          <cell r="A622" t="str">
            <v>S09</v>
          </cell>
        </row>
        <row r="623">
          <cell r="A623" t="str">
            <v>S09A</v>
          </cell>
        </row>
        <row r="624">
          <cell r="A624" t="str">
            <v>S09B</v>
          </cell>
        </row>
        <row r="625">
          <cell r="A625" t="str">
            <v>S09C</v>
          </cell>
        </row>
        <row r="626">
          <cell r="A626" t="str">
            <v>S132</v>
          </cell>
        </row>
        <row r="627">
          <cell r="A627" t="str">
            <v>S242</v>
          </cell>
        </row>
        <row r="628">
          <cell r="A628" t="str">
            <v>S241</v>
          </cell>
        </row>
        <row r="629">
          <cell r="A629" t="str">
            <v>S42</v>
          </cell>
        </row>
        <row r="630">
          <cell r="A630" t="str">
            <v>S43</v>
          </cell>
        </row>
        <row r="631">
          <cell r="A631" t="str">
            <v>S44</v>
          </cell>
        </row>
        <row r="632">
          <cell r="A632" t="str">
            <v>S56</v>
          </cell>
        </row>
        <row r="633">
          <cell r="A633" t="str">
            <v>S71</v>
          </cell>
        </row>
        <row r="634">
          <cell r="A634" t="str">
            <v>S71A</v>
          </cell>
        </row>
        <row r="635">
          <cell r="A635" t="str">
            <v>S71B</v>
          </cell>
        </row>
        <row r="636">
          <cell r="A636" t="str">
            <v>S71C</v>
          </cell>
        </row>
        <row r="637">
          <cell r="A637" t="str">
            <v>S72</v>
          </cell>
        </row>
        <row r="638">
          <cell r="A638" t="str">
            <v>S45</v>
          </cell>
        </row>
        <row r="639">
          <cell r="A639" t="str">
            <v>S121</v>
          </cell>
        </row>
        <row r="640">
          <cell r="A640" t="str">
            <v>S228</v>
          </cell>
        </row>
        <row r="641">
          <cell r="A641" t="str">
            <v>S229</v>
          </cell>
        </row>
        <row r="642">
          <cell r="A642" t="str">
            <v>S230</v>
          </cell>
        </row>
        <row r="643">
          <cell r="A643" t="str">
            <v>S20</v>
          </cell>
        </row>
        <row r="644">
          <cell r="A644" t="str">
            <v>S227</v>
          </cell>
        </row>
        <row r="645">
          <cell r="A645" t="str">
            <v>S50</v>
          </cell>
        </row>
        <row r="646">
          <cell r="A646" t="str">
            <v>S162</v>
          </cell>
        </row>
        <row r="647">
          <cell r="A647" t="str">
            <v>S51</v>
          </cell>
        </row>
        <row r="648">
          <cell r="A648" t="str">
            <v>S49</v>
          </cell>
        </row>
        <row r="649">
          <cell r="A649" t="str">
            <v>S52</v>
          </cell>
        </row>
        <row r="650">
          <cell r="A650" t="str">
            <v>S53</v>
          </cell>
        </row>
        <row r="651">
          <cell r="A651" t="str">
            <v>S54</v>
          </cell>
        </row>
        <row r="652">
          <cell r="A652" t="str">
            <v>S154</v>
          </cell>
        </row>
        <row r="653">
          <cell r="A653" t="str">
            <v>S55</v>
          </cell>
        </row>
        <row r="654">
          <cell r="A654" t="str">
            <v>S59</v>
          </cell>
        </row>
        <row r="655">
          <cell r="A655" t="str">
            <v>S58</v>
          </cell>
        </row>
        <row r="656">
          <cell r="A656" t="str">
            <v>S96</v>
          </cell>
        </row>
        <row r="657">
          <cell r="A657" t="str">
            <v>S97</v>
          </cell>
        </row>
        <row r="658">
          <cell r="A658" t="str">
            <v>S57</v>
          </cell>
        </row>
        <row r="659">
          <cell r="A659" t="str">
            <v>S62</v>
          </cell>
        </row>
        <row r="660">
          <cell r="A660" t="str">
            <v>S63</v>
          </cell>
        </row>
        <row r="661">
          <cell r="A661" t="str">
            <v>S61</v>
          </cell>
        </row>
        <row r="662">
          <cell r="A662" t="str">
            <v>S164</v>
          </cell>
        </row>
        <row r="663">
          <cell r="A663" t="str">
            <v>S168</v>
          </cell>
        </row>
        <row r="664">
          <cell r="A664" t="str">
            <v>S199</v>
          </cell>
        </row>
        <row r="665">
          <cell r="A665" t="str">
            <v>S197</v>
          </cell>
        </row>
        <row r="666">
          <cell r="A666" t="str">
            <v>S198</v>
          </cell>
        </row>
        <row r="667">
          <cell r="A667" t="str">
            <v>S75</v>
          </cell>
        </row>
        <row r="668">
          <cell r="A668" t="str">
            <v>S141</v>
          </cell>
        </row>
        <row r="669">
          <cell r="A669" t="str">
            <v>S161</v>
          </cell>
        </row>
        <row r="670">
          <cell r="A670" t="str">
            <v>S66</v>
          </cell>
        </row>
        <row r="671">
          <cell r="A671" t="str">
            <v>S67</v>
          </cell>
        </row>
        <row r="672">
          <cell r="A672" t="str">
            <v>S68</v>
          </cell>
        </row>
        <row r="673">
          <cell r="A673" t="str">
            <v>S69</v>
          </cell>
        </row>
        <row r="674">
          <cell r="A674" t="str">
            <v>S215</v>
          </cell>
        </row>
        <row r="675">
          <cell r="A675" t="str">
            <v>S240</v>
          </cell>
        </row>
        <row r="676">
          <cell r="A676" t="str">
            <v>S127</v>
          </cell>
        </row>
        <row r="677">
          <cell r="A677" t="str">
            <v>S128</v>
          </cell>
        </row>
        <row r="678">
          <cell r="A678" t="str">
            <v>S64</v>
          </cell>
        </row>
        <row r="679">
          <cell r="A679" t="str">
            <v>S64A</v>
          </cell>
        </row>
        <row r="680">
          <cell r="A680" t="str">
            <v>S64B</v>
          </cell>
        </row>
        <row r="681">
          <cell r="A681" t="str">
            <v>S64C</v>
          </cell>
        </row>
        <row r="682">
          <cell r="A682" t="str">
            <v>S64D</v>
          </cell>
        </row>
        <row r="683">
          <cell r="A683" t="str">
            <v>S64E</v>
          </cell>
        </row>
        <row r="684">
          <cell r="A684" t="str">
            <v>S64F</v>
          </cell>
        </row>
        <row r="685">
          <cell r="A685" t="str">
            <v>S64G</v>
          </cell>
        </row>
        <row r="686">
          <cell r="A686" t="str">
            <v>S70</v>
          </cell>
        </row>
        <row r="687">
          <cell r="A687" t="str">
            <v>S73</v>
          </cell>
        </row>
        <row r="688">
          <cell r="A688" t="str">
            <v>S74</v>
          </cell>
        </row>
        <row r="689">
          <cell r="A689" t="str">
            <v>S95</v>
          </cell>
        </row>
        <row r="690">
          <cell r="A690" t="str">
            <v>S95A</v>
          </cell>
        </row>
        <row r="691">
          <cell r="A691" t="str">
            <v>S184</v>
          </cell>
        </row>
        <row r="692">
          <cell r="A692" t="str">
            <v>S185</v>
          </cell>
        </row>
        <row r="693">
          <cell r="A693" t="str">
            <v>S238</v>
          </cell>
        </row>
        <row r="694">
          <cell r="A694" t="str">
            <v>S77</v>
          </cell>
        </row>
        <row r="695">
          <cell r="A695" t="str">
            <v>S119</v>
          </cell>
        </row>
        <row r="696">
          <cell r="A696" t="str">
            <v>S76</v>
          </cell>
        </row>
        <row r="697">
          <cell r="A697" t="str">
            <v>S80</v>
          </cell>
        </row>
        <row r="698">
          <cell r="A698" t="str">
            <v>S78</v>
          </cell>
        </row>
        <row r="699">
          <cell r="A699" t="str">
            <v>S147</v>
          </cell>
        </row>
        <row r="700">
          <cell r="A700" t="str">
            <v>S79</v>
          </cell>
        </row>
        <row r="701">
          <cell r="A701" t="str">
            <v>S148</v>
          </cell>
        </row>
        <row r="702">
          <cell r="A702" t="str">
            <v>S194</v>
          </cell>
        </row>
        <row r="703">
          <cell r="A703" t="str">
            <v>S216</v>
          </cell>
        </row>
        <row r="704">
          <cell r="A704" t="str">
            <v>S236</v>
          </cell>
        </row>
        <row r="705">
          <cell r="A705" t="str">
            <v>S81</v>
          </cell>
        </row>
        <row r="706">
          <cell r="A706" t="str">
            <v>S82</v>
          </cell>
        </row>
        <row r="707">
          <cell r="A707" t="str">
            <v>S190</v>
          </cell>
        </row>
        <row r="708">
          <cell r="A708" t="str">
            <v>S191</v>
          </cell>
        </row>
        <row r="709">
          <cell r="A709" t="str">
            <v>S237</v>
          </cell>
        </row>
        <row r="710">
          <cell r="A710" t="str">
            <v>S192</v>
          </cell>
        </row>
        <row r="711">
          <cell r="A711" t="str">
            <v>S189</v>
          </cell>
        </row>
        <row r="712">
          <cell r="A712" t="str">
            <v>S223</v>
          </cell>
        </row>
        <row r="713">
          <cell r="A713" t="str">
            <v>S83</v>
          </cell>
        </row>
        <row r="714">
          <cell r="A714" t="str">
            <v>S176</v>
          </cell>
        </row>
        <row r="715">
          <cell r="A715" t="str">
            <v>S175</v>
          </cell>
        </row>
        <row r="716">
          <cell r="A716" t="str">
            <v>S174</v>
          </cell>
        </row>
        <row r="717">
          <cell r="A717" t="str">
            <v>S193</v>
          </cell>
        </row>
        <row r="718">
          <cell r="A718" t="str">
            <v>S84</v>
          </cell>
        </row>
        <row r="719">
          <cell r="A719" t="str">
            <v>S85</v>
          </cell>
        </row>
        <row r="720">
          <cell r="A720" t="str">
            <v>S86</v>
          </cell>
        </row>
        <row r="721">
          <cell r="A721" t="str">
            <v>S137</v>
          </cell>
        </row>
        <row r="722">
          <cell r="A722" t="str">
            <v>S244</v>
          </cell>
        </row>
        <row r="723">
          <cell r="A723" t="str">
            <v>S245</v>
          </cell>
        </row>
        <row r="724">
          <cell r="A724" t="str">
            <v>S246</v>
          </cell>
        </row>
        <row r="725">
          <cell r="A725" t="str">
            <v>S247</v>
          </cell>
        </row>
        <row r="726">
          <cell r="A726" t="str">
            <v>S248</v>
          </cell>
        </row>
        <row r="727">
          <cell r="A727" t="str">
            <v>T</v>
          </cell>
        </row>
        <row r="728">
          <cell r="A728" t="str">
            <v>T13</v>
          </cell>
        </row>
        <row r="729">
          <cell r="A729" t="str">
            <v>T14</v>
          </cell>
        </row>
        <row r="730">
          <cell r="A730" t="str">
            <v>T15</v>
          </cell>
        </row>
        <row r="731">
          <cell r="A731" t="str">
            <v>T02</v>
          </cell>
        </row>
        <row r="732">
          <cell r="A732" t="str">
            <v>T03</v>
          </cell>
        </row>
        <row r="733">
          <cell r="A733" t="str">
            <v>T03A</v>
          </cell>
        </row>
        <row r="734">
          <cell r="A734" t="str">
            <v>T12</v>
          </cell>
        </row>
        <row r="735">
          <cell r="A735" t="str">
            <v>T01</v>
          </cell>
        </row>
        <row r="736">
          <cell r="A736" t="str">
            <v>T05</v>
          </cell>
        </row>
        <row r="737">
          <cell r="A737" t="str">
            <v>T09</v>
          </cell>
        </row>
        <row r="738">
          <cell r="A738" t="str">
            <v>T10</v>
          </cell>
        </row>
        <row r="739">
          <cell r="A739" t="str">
            <v>T11</v>
          </cell>
        </row>
        <row r="740">
          <cell r="A740" t="str">
            <v>T06</v>
          </cell>
        </row>
        <row r="741">
          <cell r="A741" t="str">
            <v>T08</v>
          </cell>
        </row>
        <row r="742">
          <cell r="A742" t="str">
            <v>T16</v>
          </cell>
        </row>
        <row r="743">
          <cell r="A743" t="str">
            <v>T07</v>
          </cell>
        </row>
        <row r="744">
          <cell r="A744" t="str">
            <v>T04</v>
          </cell>
        </row>
        <row r="745">
          <cell r="A745" t="str">
            <v>T17</v>
          </cell>
        </row>
        <row r="746">
          <cell r="A746" t="str">
            <v>T18</v>
          </cell>
        </row>
        <row r="747">
          <cell r="A747" t="str">
            <v>T19</v>
          </cell>
        </row>
        <row r="748">
          <cell r="A748" t="str">
            <v>T20</v>
          </cell>
        </row>
        <row r="749">
          <cell r="A749" t="str">
            <v>T21</v>
          </cell>
        </row>
        <row r="750">
          <cell r="A750" t="str">
            <v>W</v>
          </cell>
        </row>
        <row r="751">
          <cell r="A751" t="str">
            <v>W13</v>
          </cell>
        </row>
        <row r="752">
          <cell r="A752" t="str">
            <v>W21</v>
          </cell>
        </row>
        <row r="753">
          <cell r="A753" t="str">
            <v>W22</v>
          </cell>
        </row>
        <row r="754">
          <cell r="A754" t="str">
            <v>W01</v>
          </cell>
        </row>
        <row r="755">
          <cell r="A755" t="str">
            <v>W02</v>
          </cell>
        </row>
        <row r="756">
          <cell r="A756" t="str">
            <v>W04</v>
          </cell>
        </row>
        <row r="757">
          <cell r="A757" t="str">
            <v>W34</v>
          </cell>
        </row>
        <row r="758">
          <cell r="A758" t="str">
            <v>W33</v>
          </cell>
        </row>
        <row r="759">
          <cell r="A759" t="str">
            <v>W32</v>
          </cell>
        </row>
        <row r="760">
          <cell r="A760" t="str">
            <v>W31</v>
          </cell>
        </row>
        <row r="761">
          <cell r="A761" t="str">
            <v>W36</v>
          </cell>
        </row>
        <row r="762">
          <cell r="A762" t="str">
            <v>W35</v>
          </cell>
        </row>
        <row r="763">
          <cell r="A763" t="str">
            <v>W20</v>
          </cell>
        </row>
        <row r="764">
          <cell r="A764" t="str">
            <v>W05</v>
          </cell>
        </row>
        <row r="765">
          <cell r="A765" t="str">
            <v>W25</v>
          </cell>
        </row>
        <row r="766">
          <cell r="A766" t="str">
            <v>W23</v>
          </cell>
        </row>
        <row r="767">
          <cell r="A767" t="str">
            <v>W26</v>
          </cell>
        </row>
        <row r="768">
          <cell r="A768" t="str">
            <v>W24</v>
          </cell>
        </row>
        <row r="769">
          <cell r="A769" t="str">
            <v>W29</v>
          </cell>
        </row>
        <row r="770">
          <cell r="A770" t="str">
            <v>W27</v>
          </cell>
        </row>
        <row r="771">
          <cell r="A771" t="str">
            <v>W30</v>
          </cell>
        </row>
        <row r="772">
          <cell r="A772" t="str">
            <v>W28</v>
          </cell>
        </row>
        <row r="773">
          <cell r="A773" t="str">
            <v>W12</v>
          </cell>
        </row>
        <row r="774">
          <cell r="A774" t="str">
            <v>W06</v>
          </cell>
        </row>
        <row r="775">
          <cell r="A775" t="str">
            <v>W09</v>
          </cell>
        </row>
        <row r="776">
          <cell r="A776" t="str">
            <v>W17</v>
          </cell>
        </row>
        <row r="777">
          <cell r="A777" t="str">
            <v>W16</v>
          </cell>
        </row>
        <row r="778">
          <cell r="A778" t="str">
            <v>W18</v>
          </cell>
        </row>
        <row r="779">
          <cell r="A779" t="str">
            <v>W19</v>
          </cell>
        </row>
        <row r="780">
          <cell r="A780" t="str">
            <v>W37</v>
          </cell>
        </row>
        <row r="781">
          <cell r="A781" t="str">
            <v>W38</v>
          </cell>
        </row>
        <row r="782">
          <cell r="A782" t="str">
            <v>W39</v>
          </cell>
        </row>
        <row r="783">
          <cell r="A783" t="str">
            <v>W40</v>
          </cell>
        </row>
        <row r="784">
          <cell r="A784" t="str">
            <v>W41</v>
          </cell>
        </row>
        <row r="785">
          <cell r="A785" t="str">
            <v>X</v>
          </cell>
        </row>
        <row r="786">
          <cell r="A786" t="str">
            <v>X17</v>
          </cell>
        </row>
        <row r="787">
          <cell r="A787" t="str">
            <v>X01</v>
          </cell>
        </row>
        <row r="788">
          <cell r="A788" t="str">
            <v>X04</v>
          </cell>
        </row>
        <row r="789">
          <cell r="A789" t="str">
            <v>X03</v>
          </cell>
        </row>
        <row r="790">
          <cell r="A790" t="str">
            <v>X02</v>
          </cell>
        </row>
        <row r="791">
          <cell r="A791" t="str">
            <v>X05</v>
          </cell>
        </row>
        <row r="792">
          <cell r="A792" t="str">
            <v>X06</v>
          </cell>
        </row>
        <row r="793">
          <cell r="A793" t="str">
            <v>X15</v>
          </cell>
        </row>
        <row r="794">
          <cell r="A794" t="str">
            <v>X12</v>
          </cell>
        </row>
        <row r="795">
          <cell r="A795" t="str">
            <v>X11</v>
          </cell>
        </row>
        <row r="796">
          <cell r="A796" t="str">
            <v>X22</v>
          </cell>
        </row>
        <row r="797">
          <cell r="A797" t="str">
            <v>X07</v>
          </cell>
        </row>
        <row r="798">
          <cell r="A798" t="str">
            <v>X23</v>
          </cell>
        </row>
        <row r="799">
          <cell r="A799" t="str">
            <v>X24</v>
          </cell>
        </row>
        <row r="800">
          <cell r="A800" t="str">
            <v>X25</v>
          </cell>
        </row>
        <row r="801">
          <cell r="A801" t="str">
            <v>X14</v>
          </cell>
        </row>
        <row r="802">
          <cell r="A802" t="str">
            <v>X08</v>
          </cell>
        </row>
        <row r="803">
          <cell r="A803" t="str">
            <v>X09</v>
          </cell>
        </row>
        <row r="804">
          <cell r="A804" t="str">
            <v>X16</v>
          </cell>
        </row>
        <row r="805">
          <cell r="A805" t="str">
            <v>X21</v>
          </cell>
        </row>
        <row r="806">
          <cell r="A806" t="str">
            <v>X20</v>
          </cell>
        </row>
        <row r="807">
          <cell r="A807" t="str">
            <v>X10</v>
          </cell>
        </row>
        <row r="808">
          <cell r="A808" t="str">
            <v>X18</v>
          </cell>
        </row>
        <row r="809">
          <cell r="A809" t="str">
            <v>X19</v>
          </cell>
        </row>
        <row r="810">
          <cell r="A810" t="str">
            <v>X13</v>
          </cell>
        </row>
        <row r="811">
          <cell r="A811" t="str">
            <v>X27</v>
          </cell>
        </row>
        <row r="812">
          <cell r="A812" t="str">
            <v>X28</v>
          </cell>
        </row>
        <row r="813">
          <cell r="A813" t="str">
            <v>X29</v>
          </cell>
        </row>
        <row r="814">
          <cell r="A814" t="str">
            <v>X30</v>
          </cell>
        </row>
        <row r="815">
          <cell r="A815" t="str">
            <v>X31</v>
          </cell>
        </row>
        <row r="816">
          <cell r="A816" t="str">
            <v>X32</v>
          </cell>
        </row>
        <row r="817">
          <cell r="A817" t="str">
            <v>X33</v>
          </cell>
        </row>
        <row r="821">
          <cell r="A821" t="str">
            <v>Y</v>
          </cell>
        </row>
        <row r="822">
          <cell r="A822" t="str">
            <v>Y19</v>
          </cell>
        </row>
        <row r="823">
          <cell r="A823" t="str">
            <v>Y18</v>
          </cell>
        </row>
        <row r="824">
          <cell r="A824" t="str">
            <v>Y01</v>
          </cell>
        </row>
        <row r="825">
          <cell r="A825" t="str">
            <v>Y02</v>
          </cell>
        </row>
        <row r="826">
          <cell r="A826" t="str">
            <v>Y04</v>
          </cell>
        </row>
        <row r="827">
          <cell r="A827" t="str">
            <v>Y05</v>
          </cell>
        </row>
        <row r="828">
          <cell r="A828" t="str">
            <v>Y37</v>
          </cell>
        </row>
        <row r="829">
          <cell r="A829" t="str">
            <v>Y37A</v>
          </cell>
        </row>
        <row r="830">
          <cell r="A830" t="str">
            <v>Y37B</v>
          </cell>
        </row>
        <row r="831">
          <cell r="A831" t="str">
            <v>Y37C</v>
          </cell>
        </row>
        <row r="832">
          <cell r="A832" t="str">
            <v>Y15</v>
          </cell>
        </row>
        <row r="833">
          <cell r="A833" t="str">
            <v>Y06</v>
          </cell>
        </row>
        <row r="834">
          <cell r="A834" t="str">
            <v>Y07</v>
          </cell>
        </row>
        <row r="835">
          <cell r="A835" t="str">
            <v>Y10</v>
          </cell>
        </row>
        <row r="836">
          <cell r="A836" t="str">
            <v>Y08</v>
          </cell>
        </row>
        <row r="837">
          <cell r="A837" t="str">
            <v>Y14</v>
          </cell>
        </row>
        <row r="838">
          <cell r="A838" t="str">
            <v>Y35</v>
          </cell>
        </row>
        <row r="839">
          <cell r="A839" t="str">
            <v>Y36</v>
          </cell>
        </row>
        <row r="840">
          <cell r="A840" t="str">
            <v>Y03</v>
          </cell>
        </row>
        <row r="841">
          <cell r="A841" t="str">
            <v>Y03A</v>
          </cell>
        </row>
        <row r="842">
          <cell r="A842" t="str">
            <v>Y17</v>
          </cell>
        </row>
        <row r="843">
          <cell r="A843" t="str">
            <v>Y17B</v>
          </cell>
        </row>
        <row r="844">
          <cell r="A844" t="str">
            <v>Y17C</v>
          </cell>
        </row>
        <row r="845">
          <cell r="A845" t="str">
            <v>Y16</v>
          </cell>
        </row>
        <row r="846">
          <cell r="A846" t="str">
            <v>Y11</v>
          </cell>
        </row>
        <row r="847">
          <cell r="A847" t="str">
            <v>Y39</v>
          </cell>
        </row>
        <row r="848">
          <cell r="A848" t="str">
            <v>Y38</v>
          </cell>
        </row>
        <row r="849">
          <cell r="A849" t="str">
            <v>Y41</v>
          </cell>
        </row>
        <row r="850">
          <cell r="A850" t="str">
            <v>Y09</v>
          </cell>
        </row>
        <row r="851">
          <cell r="A851" t="str">
            <v>Y40</v>
          </cell>
        </row>
        <row r="852">
          <cell r="A852" t="str">
            <v>Y30</v>
          </cell>
        </row>
        <row r="853">
          <cell r="A853" t="str">
            <v>Y28</v>
          </cell>
        </row>
        <row r="854">
          <cell r="A854" t="str">
            <v>Y26</v>
          </cell>
        </row>
        <row r="855">
          <cell r="A855" t="str">
            <v>Y29</v>
          </cell>
        </row>
        <row r="856">
          <cell r="A856" t="str">
            <v>Y27</v>
          </cell>
        </row>
        <row r="857">
          <cell r="A857" t="str">
            <v>Y281</v>
          </cell>
        </row>
        <row r="858">
          <cell r="A858" t="str">
            <v>Y21</v>
          </cell>
        </row>
        <row r="859">
          <cell r="A859" t="str">
            <v>Y12</v>
          </cell>
        </row>
        <row r="860">
          <cell r="A860" t="str">
            <v>Y25</v>
          </cell>
        </row>
        <row r="861">
          <cell r="A861" t="str">
            <v>Y23</v>
          </cell>
        </row>
        <row r="862">
          <cell r="A862" t="str">
            <v>Y20</v>
          </cell>
        </row>
        <row r="863">
          <cell r="A863" t="str">
            <v>Y13</v>
          </cell>
        </row>
        <row r="864">
          <cell r="A864" t="str">
            <v>Y24</v>
          </cell>
        </row>
        <row r="865">
          <cell r="A865" t="str">
            <v>Y22</v>
          </cell>
        </row>
        <row r="866">
          <cell r="A866" t="str">
            <v>Y34</v>
          </cell>
        </row>
        <row r="867">
          <cell r="A867" t="str">
            <v>Y33</v>
          </cell>
        </row>
        <row r="868">
          <cell r="A868" t="str">
            <v>Y31</v>
          </cell>
        </row>
        <row r="869">
          <cell r="A869" t="str">
            <v>Y32</v>
          </cell>
        </row>
        <row r="870">
          <cell r="A870" t="str">
            <v>Y42</v>
          </cell>
        </row>
        <row r="871">
          <cell r="A871" t="str">
            <v>Y43</v>
          </cell>
        </row>
        <row r="872">
          <cell r="A872" t="str">
            <v>Y44</v>
          </cell>
        </row>
        <row r="873">
          <cell r="A873" t="str">
            <v>Y45</v>
          </cell>
        </row>
        <row r="874">
          <cell r="A874" t="str">
            <v>Y46</v>
          </cell>
        </row>
        <row r="875">
          <cell r="A875" t="str">
            <v>Z</v>
          </cell>
        </row>
        <row r="876">
          <cell r="A876" t="str">
            <v>Z02</v>
          </cell>
        </row>
        <row r="877">
          <cell r="A877" t="str">
            <v>Z03</v>
          </cell>
        </row>
        <row r="878">
          <cell r="A878" t="str">
            <v>Z06</v>
          </cell>
        </row>
        <row r="879">
          <cell r="A879" t="str">
            <v>Z05</v>
          </cell>
        </row>
        <row r="880">
          <cell r="A880" t="str">
            <v>Z04</v>
          </cell>
        </row>
        <row r="881">
          <cell r="A881" t="str">
            <v>Z01</v>
          </cell>
        </row>
        <row r="882">
          <cell r="A882" t="str">
            <v>Z07</v>
          </cell>
        </row>
        <row r="883">
          <cell r="A883" t="str">
            <v>Z08</v>
          </cell>
        </row>
        <row r="884">
          <cell r="A884" t="str">
            <v>Z09</v>
          </cell>
        </row>
        <row r="885">
          <cell r="A885" t="str">
            <v>Z10</v>
          </cell>
        </row>
        <row r="886">
          <cell r="A886" t="str">
            <v>Z11</v>
          </cell>
        </row>
        <row r="887">
          <cell r="A887" t="str">
            <v>AA</v>
          </cell>
        </row>
        <row r="888">
          <cell r="A888" t="str">
            <v>AA01</v>
          </cell>
        </row>
        <row r="889">
          <cell r="A889" t="str">
            <v>AA27</v>
          </cell>
        </row>
        <row r="890">
          <cell r="A890" t="str">
            <v>AA03</v>
          </cell>
        </row>
        <row r="891">
          <cell r="A891" t="str">
            <v>AA12</v>
          </cell>
        </row>
        <row r="892">
          <cell r="A892" t="str">
            <v>AA04</v>
          </cell>
        </row>
        <row r="893">
          <cell r="A893" t="str">
            <v>AA31</v>
          </cell>
        </row>
        <row r="894">
          <cell r="A894" t="str">
            <v>AA13</v>
          </cell>
        </row>
        <row r="895">
          <cell r="A895" t="str">
            <v>AA14</v>
          </cell>
        </row>
        <row r="896">
          <cell r="A896" t="str">
            <v>AA22</v>
          </cell>
        </row>
        <row r="897">
          <cell r="A897" t="str">
            <v>AA23</v>
          </cell>
        </row>
        <row r="898">
          <cell r="A898" t="str">
            <v>AA32</v>
          </cell>
        </row>
        <row r="899">
          <cell r="A899" t="str">
            <v>AA33</v>
          </cell>
        </row>
        <row r="900">
          <cell r="A900" t="str">
            <v>AA11</v>
          </cell>
        </row>
        <row r="901">
          <cell r="A901" t="str">
            <v>AA08</v>
          </cell>
        </row>
        <row r="902">
          <cell r="A902" t="str">
            <v>AA20</v>
          </cell>
        </row>
        <row r="903">
          <cell r="A903" t="str">
            <v>AA15</v>
          </cell>
        </row>
        <row r="904">
          <cell r="A904" t="str">
            <v>AA24</v>
          </cell>
        </row>
        <row r="905">
          <cell r="A905" t="str">
            <v>AA29</v>
          </cell>
        </row>
        <row r="906">
          <cell r="A906" t="str">
            <v>AA30</v>
          </cell>
        </row>
        <row r="907">
          <cell r="A907" t="str">
            <v>AA17</v>
          </cell>
        </row>
        <row r="908">
          <cell r="A908" t="str">
            <v>AA21</v>
          </cell>
        </row>
        <row r="909">
          <cell r="A909" t="str">
            <v>AA18</v>
          </cell>
        </row>
        <row r="910">
          <cell r="A910" t="str">
            <v>AA19</v>
          </cell>
        </row>
        <row r="911">
          <cell r="A911" t="str">
            <v>AA02</v>
          </cell>
        </row>
        <row r="912">
          <cell r="A912" t="str">
            <v>AA10</v>
          </cell>
        </row>
        <row r="913">
          <cell r="A913" t="str">
            <v>AA16</v>
          </cell>
        </row>
        <row r="914">
          <cell r="A914" t="str">
            <v>AA06</v>
          </cell>
        </row>
        <row r="915">
          <cell r="A915" t="str">
            <v>AA25</v>
          </cell>
        </row>
        <row r="916">
          <cell r="A916" t="str">
            <v>AA07</v>
          </cell>
        </row>
        <row r="917">
          <cell r="A917" t="str">
            <v>AA09</v>
          </cell>
        </row>
        <row r="918">
          <cell r="A918" t="str">
            <v>AA28</v>
          </cell>
        </row>
        <row r="919">
          <cell r="A919" t="str">
            <v>AA05</v>
          </cell>
        </row>
        <row r="920">
          <cell r="A920" t="str">
            <v>AA26</v>
          </cell>
        </row>
        <row r="921">
          <cell r="A921" t="str">
            <v>RR27</v>
          </cell>
        </row>
        <row r="922">
          <cell r="A922" t="str">
            <v>AA34</v>
          </cell>
        </row>
        <row r="923">
          <cell r="A923" t="str">
            <v>AA35</v>
          </cell>
        </row>
        <row r="924">
          <cell r="A924" t="str">
            <v>AA36</v>
          </cell>
        </row>
        <row r="925">
          <cell r="A925" t="str">
            <v>AA37</v>
          </cell>
        </row>
        <row r="926">
          <cell r="A926" t="str">
            <v>BB</v>
          </cell>
        </row>
        <row r="927">
          <cell r="A927" t="str">
            <v>BB01</v>
          </cell>
        </row>
        <row r="928">
          <cell r="A928" t="str">
            <v>BB03</v>
          </cell>
        </row>
        <row r="929">
          <cell r="A929" t="str">
            <v>BB04</v>
          </cell>
        </row>
        <row r="930">
          <cell r="A930" t="str">
            <v>BB05</v>
          </cell>
        </row>
        <row r="931">
          <cell r="A931" t="str">
            <v>BB669</v>
          </cell>
        </row>
        <row r="932">
          <cell r="A932" t="str">
            <v>BB08</v>
          </cell>
        </row>
        <row r="933">
          <cell r="A933" t="str">
            <v>BB667</v>
          </cell>
        </row>
        <row r="934">
          <cell r="A934" t="str">
            <v>BB11</v>
          </cell>
        </row>
        <row r="935">
          <cell r="A935" t="str">
            <v>BB770</v>
          </cell>
        </row>
        <row r="936">
          <cell r="A936" t="str">
            <v>BB17</v>
          </cell>
        </row>
        <row r="937">
          <cell r="A937" t="str">
            <v>BB675</v>
          </cell>
        </row>
        <row r="938">
          <cell r="A938" t="str">
            <v>BB671</v>
          </cell>
        </row>
        <row r="939">
          <cell r="A939" t="str">
            <v>BB677</v>
          </cell>
        </row>
        <row r="940">
          <cell r="A940" t="str">
            <v>BB679</v>
          </cell>
        </row>
        <row r="941">
          <cell r="A941" t="str">
            <v>BB681</v>
          </cell>
        </row>
        <row r="942">
          <cell r="A942" t="str">
            <v>BB673</v>
          </cell>
        </row>
        <row r="943">
          <cell r="A943" t="str">
            <v>BB687</v>
          </cell>
        </row>
        <row r="944">
          <cell r="A944" t="str">
            <v>BB683</v>
          </cell>
        </row>
        <row r="945">
          <cell r="A945" t="str">
            <v>BB689</v>
          </cell>
        </row>
        <row r="946">
          <cell r="A946" t="str">
            <v>BB691</v>
          </cell>
        </row>
        <row r="947">
          <cell r="A947" t="str">
            <v>BB693</v>
          </cell>
        </row>
        <row r="948">
          <cell r="A948" t="str">
            <v>BB685</v>
          </cell>
        </row>
        <row r="949">
          <cell r="A949" t="str">
            <v>BB695</v>
          </cell>
        </row>
        <row r="950">
          <cell r="A950" t="str">
            <v>BB674</v>
          </cell>
        </row>
        <row r="951">
          <cell r="A951" t="str">
            <v>BB670</v>
          </cell>
        </row>
        <row r="952">
          <cell r="A952" t="str">
            <v>BB676</v>
          </cell>
        </row>
        <row r="953">
          <cell r="A953" t="str">
            <v>BB678</v>
          </cell>
        </row>
        <row r="954">
          <cell r="A954" t="str">
            <v>BB680</v>
          </cell>
        </row>
        <row r="955">
          <cell r="A955" t="str">
            <v>BB672</v>
          </cell>
        </row>
        <row r="956">
          <cell r="A956" t="str">
            <v>BB686</v>
          </cell>
        </row>
        <row r="957">
          <cell r="A957" t="str">
            <v>BB682</v>
          </cell>
        </row>
        <row r="958">
          <cell r="A958" t="str">
            <v>BB688</v>
          </cell>
        </row>
        <row r="959">
          <cell r="A959" t="str">
            <v>BB690</v>
          </cell>
        </row>
        <row r="960">
          <cell r="A960" t="str">
            <v>BB692</v>
          </cell>
        </row>
        <row r="961">
          <cell r="A961" t="str">
            <v>BB684</v>
          </cell>
        </row>
        <row r="962">
          <cell r="A962" t="str">
            <v>BB694</v>
          </cell>
        </row>
        <row r="963">
          <cell r="A963" t="str">
            <v>BB29</v>
          </cell>
        </row>
        <row r="964">
          <cell r="A964" t="str">
            <v>BB31</v>
          </cell>
        </row>
        <row r="965">
          <cell r="A965" t="str">
            <v>BB32</v>
          </cell>
        </row>
        <row r="966">
          <cell r="A966" t="str">
            <v>BB43</v>
          </cell>
        </row>
        <row r="967">
          <cell r="A967" t="str">
            <v>BB47</v>
          </cell>
        </row>
        <row r="968">
          <cell r="A968" t="str">
            <v>BB48</v>
          </cell>
        </row>
        <row r="969">
          <cell r="A969" t="str">
            <v>BB664</v>
          </cell>
        </row>
        <row r="970">
          <cell r="A970" t="str">
            <v>BB51</v>
          </cell>
        </row>
        <row r="971">
          <cell r="A971" t="str">
            <v>BB52</v>
          </cell>
        </row>
        <row r="972">
          <cell r="A972" t="str">
            <v>BB813</v>
          </cell>
        </row>
        <row r="973">
          <cell r="A973" t="str">
            <v>BB811</v>
          </cell>
        </row>
        <row r="974">
          <cell r="A974" t="str">
            <v>BB62</v>
          </cell>
        </row>
        <row r="975">
          <cell r="A975" t="str">
            <v>BB64</v>
          </cell>
        </row>
        <row r="976">
          <cell r="A976" t="str">
            <v>BB810</v>
          </cell>
        </row>
        <row r="977">
          <cell r="A977" t="str">
            <v>BB808</v>
          </cell>
        </row>
        <row r="978">
          <cell r="A978" t="str">
            <v>BB809</v>
          </cell>
        </row>
        <row r="979">
          <cell r="A979" t="str">
            <v>BB806</v>
          </cell>
        </row>
        <row r="980">
          <cell r="A980" t="str">
            <v>BB807</v>
          </cell>
        </row>
        <row r="981">
          <cell r="A981" t="str">
            <v>BB70</v>
          </cell>
        </row>
        <row r="982">
          <cell r="A982" t="str">
            <v>BB696</v>
          </cell>
        </row>
        <row r="983">
          <cell r="A983" t="str">
            <v>BB697</v>
          </cell>
        </row>
        <row r="984">
          <cell r="A984" t="str">
            <v>BB698</v>
          </cell>
        </row>
        <row r="985">
          <cell r="A985" t="str">
            <v>BB699</v>
          </cell>
        </row>
        <row r="986">
          <cell r="A986" t="str">
            <v>BB700</v>
          </cell>
        </row>
        <row r="987">
          <cell r="A987" t="str">
            <v>BB701</v>
          </cell>
        </row>
        <row r="988">
          <cell r="A988" t="str">
            <v>BB74</v>
          </cell>
        </row>
        <row r="989">
          <cell r="A989" t="str">
            <v>BB75</v>
          </cell>
        </row>
        <row r="990">
          <cell r="A990" t="str">
            <v>BB88</v>
          </cell>
        </row>
        <row r="991">
          <cell r="A991" t="str">
            <v>BB656</v>
          </cell>
        </row>
        <row r="992">
          <cell r="A992" t="str">
            <v>BB92</v>
          </cell>
        </row>
        <row r="993">
          <cell r="A993" t="str">
            <v>BB94</v>
          </cell>
        </row>
        <row r="994">
          <cell r="A994" t="str">
            <v>BB97</v>
          </cell>
        </row>
        <row r="995">
          <cell r="A995" t="str">
            <v>BB832</v>
          </cell>
        </row>
        <row r="996">
          <cell r="A996" t="str">
            <v>BB833</v>
          </cell>
        </row>
        <row r="997">
          <cell r="A997" t="str">
            <v>BB831</v>
          </cell>
        </row>
        <row r="998">
          <cell r="A998" t="str">
            <v>BB819</v>
          </cell>
        </row>
        <row r="999">
          <cell r="A999" t="str">
            <v>BB114</v>
          </cell>
        </row>
        <row r="1000">
          <cell r="A1000" t="str">
            <v>BB117</v>
          </cell>
        </row>
        <row r="1001">
          <cell r="A1001" t="str">
            <v>BB126</v>
          </cell>
        </row>
        <row r="1002">
          <cell r="A1002" t="str">
            <v>BB126A</v>
          </cell>
        </row>
        <row r="1003">
          <cell r="A1003" t="str">
            <v>BB128</v>
          </cell>
        </row>
        <row r="1004">
          <cell r="A1004" t="str">
            <v>BB157</v>
          </cell>
        </row>
        <row r="1005">
          <cell r="A1005" t="str">
            <v>BB158</v>
          </cell>
        </row>
        <row r="1006">
          <cell r="A1006" t="str">
            <v>BB159</v>
          </cell>
        </row>
        <row r="1007">
          <cell r="A1007" t="str">
            <v>BB160</v>
          </cell>
        </row>
        <row r="1008">
          <cell r="A1008" t="str">
            <v>BB161</v>
          </cell>
        </row>
        <row r="1009">
          <cell r="A1009" t="str">
            <v>BB162</v>
          </cell>
        </row>
        <row r="1010">
          <cell r="A1010" t="str">
            <v>BB163</v>
          </cell>
        </row>
        <row r="1011">
          <cell r="A1011" t="str">
            <v>BB164</v>
          </cell>
        </row>
        <row r="1012">
          <cell r="A1012" t="str">
            <v>BB169</v>
          </cell>
        </row>
        <row r="1013">
          <cell r="A1013" t="str">
            <v>BB170</v>
          </cell>
        </row>
        <row r="1014">
          <cell r="A1014" t="str">
            <v>BB178</v>
          </cell>
        </row>
        <row r="1015">
          <cell r="A1015" t="str">
            <v>BB179</v>
          </cell>
        </row>
        <row r="1016">
          <cell r="A1016" t="str">
            <v>BB182</v>
          </cell>
        </row>
        <row r="1017">
          <cell r="A1017" t="str">
            <v>BB183</v>
          </cell>
        </row>
        <row r="1018">
          <cell r="A1018" t="str">
            <v>BB186</v>
          </cell>
        </row>
        <row r="1019">
          <cell r="A1019" t="str">
            <v>BB187</v>
          </cell>
        </row>
        <row r="1020">
          <cell r="A1020" t="str">
            <v>BB188</v>
          </cell>
        </row>
        <row r="1021">
          <cell r="A1021" t="str">
            <v>BB190</v>
          </cell>
        </row>
        <row r="1022">
          <cell r="A1022" t="str">
            <v>BB191</v>
          </cell>
        </row>
        <row r="1023">
          <cell r="A1023" t="str">
            <v>BB198</v>
          </cell>
        </row>
        <row r="1024">
          <cell r="A1024" t="str">
            <v>BB651</v>
          </cell>
        </row>
        <row r="1025">
          <cell r="A1025" t="str">
            <v>BB211</v>
          </cell>
        </row>
        <row r="1026">
          <cell r="A1026" t="str">
            <v>BB220</v>
          </cell>
        </row>
        <row r="1027">
          <cell r="A1027" t="str">
            <v>BB226</v>
          </cell>
        </row>
        <row r="1028">
          <cell r="A1028" t="str">
            <v>BB227</v>
          </cell>
        </row>
        <row r="1029">
          <cell r="A1029" t="str">
            <v>BB228</v>
          </cell>
        </row>
        <row r="1030">
          <cell r="A1030" t="str">
            <v>BB229</v>
          </cell>
        </row>
        <row r="1031">
          <cell r="A1031" t="str">
            <v>BB659</v>
          </cell>
        </row>
        <row r="1032">
          <cell r="A1032" t="str">
            <v>BB233</v>
          </cell>
        </row>
        <row r="1033">
          <cell r="A1033" t="str">
            <v>BB234</v>
          </cell>
        </row>
        <row r="1034">
          <cell r="A1034" t="str">
            <v>BB794</v>
          </cell>
        </row>
        <row r="1035">
          <cell r="A1035" t="str">
            <v>BB796</v>
          </cell>
        </row>
        <row r="1036">
          <cell r="A1036" t="str">
            <v>BB776</v>
          </cell>
        </row>
        <row r="1037">
          <cell r="A1037" t="str">
            <v>BB784</v>
          </cell>
        </row>
        <row r="1038">
          <cell r="A1038" t="str">
            <v>BB780</v>
          </cell>
        </row>
        <row r="1039">
          <cell r="A1039" t="str">
            <v>BB788</v>
          </cell>
        </row>
        <row r="1040">
          <cell r="A1040" t="str">
            <v>BB792</v>
          </cell>
        </row>
        <row r="1041">
          <cell r="A1041" t="str">
            <v>BB774</v>
          </cell>
        </row>
        <row r="1042">
          <cell r="A1042" t="str">
            <v>BB782</v>
          </cell>
        </row>
        <row r="1043">
          <cell r="A1043" t="str">
            <v>BB778</v>
          </cell>
        </row>
        <row r="1044">
          <cell r="A1044" t="str">
            <v>BB786</v>
          </cell>
        </row>
        <row r="1045">
          <cell r="A1045" t="str">
            <v>BB790</v>
          </cell>
        </row>
        <row r="1046">
          <cell r="A1046" t="str">
            <v>BB339</v>
          </cell>
        </row>
        <row r="1047">
          <cell r="A1047" t="str">
            <v>BB244</v>
          </cell>
        </row>
        <row r="1048">
          <cell r="A1048" t="str">
            <v>BB245</v>
          </cell>
        </row>
        <row r="1049">
          <cell r="A1049" t="str">
            <v>BB663</v>
          </cell>
        </row>
        <row r="1050">
          <cell r="A1050" t="str">
            <v>BB662</v>
          </cell>
        </row>
        <row r="1051">
          <cell r="A1051" t="str">
            <v>BB256</v>
          </cell>
        </row>
        <row r="1052">
          <cell r="A1052" t="str">
            <v>BB261</v>
          </cell>
        </row>
        <row r="1053">
          <cell r="A1053" t="str">
            <v>BB263</v>
          </cell>
        </row>
        <row r="1054">
          <cell r="A1054" t="str">
            <v>BB719</v>
          </cell>
        </row>
        <row r="1055">
          <cell r="A1055" t="str">
            <v>BB720</v>
          </cell>
        </row>
        <row r="1056">
          <cell r="A1056" t="str">
            <v>BB721</v>
          </cell>
        </row>
        <row r="1057">
          <cell r="A1057" t="str">
            <v>BB722</v>
          </cell>
        </row>
        <row r="1058">
          <cell r="A1058" t="str">
            <v>BB723</v>
          </cell>
        </row>
        <row r="1059">
          <cell r="A1059" t="str">
            <v>BB724</v>
          </cell>
        </row>
        <row r="1060">
          <cell r="A1060" t="str">
            <v>BB264</v>
          </cell>
        </row>
        <row r="1061">
          <cell r="A1061" t="str">
            <v>BB265</v>
          </cell>
        </row>
        <row r="1062">
          <cell r="A1062" t="str">
            <v>BB268</v>
          </cell>
        </row>
        <row r="1063">
          <cell r="A1063" t="str">
            <v>BB294</v>
          </cell>
        </row>
        <row r="1064">
          <cell r="A1064" t="str">
            <v>BB296</v>
          </cell>
        </row>
        <row r="1065">
          <cell r="A1065" t="str">
            <v>BB297</v>
          </cell>
        </row>
        <row r="1066">
          <cell r="A1066" t="str">
            <v>BB713</v>
          </cell>
        </row>
        <row r="1067">
          <cell r="A1067" t="str">
            <v>BB714</v>
          </cell>
        </row>
        <row r="1068">
          <cell r="A1068" t="str">
            <v>BB715</v>
          </cell>
        </row>
        <row r="1069">
          <cell r="A1069" t="str">
            <v>BB716</v>
          </cell>
        </row>
        <row r="1070">
          <cell r="A1070" t="str">
            <v>BB717</v>
          </cell>
        </row>
        <row r="1071">
          <cell r="A1071" t="str">
            <v>BB718</v>
          </cell>
        </row>
        <row r="1072">
          <cell r="A1072" t="str">
            <v>BB293</v>
          </cell>
        </row>
        <row r="1073">
          <cell r="A1073" t="str">
            <v>BB298</v>
          </cell>
        </row>
        <row r="1074">
          <cell r="A1074" t="str">
            <v>BB302</v>
          </cell>
        </row>
        <row r="1075">
          <cell r="A1075" t="str">
            <v>BB798</v>
          </cell>
        </row>
        <row r="1076">
          <cell r="A1076" t="str">
            <v>BB308</v>
          </cell>
        </row>
        <row r="1077">
          <cell r="A1077" t="str">
            <v>BB312</v>
          </cell>
        </row>
        <row r="1078">
          <cell r="A1078" t="str">
            <v>BB313</v>
          </cell>
        </row>
        <row r="1079">
          <cell r="A1079" t="str">
            <v>BB315</v>
          </cell>
        </row>
        <row r="1080">
          <cell r="A1080" t="str">
            <v>BB712</v>
          </cell>
        </row>
        <row r="1081">
          <cell r="A1081" t="str">
            <v>BB321</v>
          </cell>
        </row>
        <row r="1082">
          <cell r="A1082" t="str">
            <v>BB323</v>
          </cell>
        </row>
        <row r="1083">
          <cell r="A1083" t="str">
            <v>BB328</v>
          </cell>
        </row>
        <row r="1084">
          <cell r="A1084" t="str">
            <v>BB329</v>
          </cell>
        </row>
        <row r="1085">
          <cell r="A1085" t="str">
            <v>BB815</v>
          </cell>
        </row>
        <row r="1086">
          <cell r="A1086" t="str">
            <v>BB814</v>
          </cell>
        </row>
        <row r="1087">
          <cell r="A1087" t="str">
            <v>BB334</v>
          </cell>
        </row>
        <row r="1088">
          <cell r="A1088" t="str">
            <v>BB337</v>
          </cell>
        </row>
        <row r="1089">
          <cell r="A1089" t="str">
            <v>BB665</v>
          </cell>
        </row>
        <row r="1090">
          <cell r="A1090" t="str">
            <v>BB340</v>
          </cell>
        </row>
        <row r="1091">
          <cell r="A1091" t="str">
            <v>BB341</v>
          </cell>
        </row>
        <row r="1092">
          <cell r="A1092" t="str">
            <v>BB344</v>
          </cell>
        </row>
        <row r="1093">
          <cell r="A1093" t="str">
            <v>BB345</v>
          </cell>
        </row>
        <row r="1094">
          <cell r="A1094" t="str">
            <v>BB741</v>
          </cell>
        </row>
        <row r="1095">
          <cell r="A1095" t="str">
            <v>BB744</v>
          </cell>
        </row>
        <row r="1096">
          <cell r="A1096" t="str">
            <v>BB745</v>
          </cell>
        </row>
        <row r="1097">
          <cell r="A1097" t="str">
            <v>BB746</v>
          </cell>
        </row>
        <row r="1098">
          <cell r="A1098" t="str">
            <v>BB747</v>
          </cell>
        </row>
        <row r="1099">
          <cell r="A1099" t="str">
            <v>BB750</v>
          </cell>
        </row>
        <row r="1100">
          <cell r="A1100" t="str">
            <v>BB751</v>
          </cell>
        </row>
        <row r="1101">
          <cell r="A1101" t="str">
            <v>BB752</v>
          </cell>
        </row>
        <row r="1102">
          <cell r="A1102" t="str">
            <v>BB753</v>
          </cell>
        </row>
        <row r="1103">
          <cell r="A1103" t="str">
            <v>BB754</v>
          </cell>
        </row>
        <row r="1104">
          <cell r="A1104" t="str">
            <v>BB758</v>
          </cell>
        </row>
        <row r="1105">
          <cell r="A1105" t="str">
            <v>BB759</v>
          </cell>
        </row>
        <row r="1106">
          <cell r="A1106" t="str">
            <v>BB760</v>
          </cell>
        </row>
        <row r="1107">
          <cell r="A1107" t="str">
            <v>BB761</v>
          </cell>
        </row>
        <row r="1108">
          <cell r="A1108" t="str">
            <v>BB762</v>
          </cell>
        </row>
        <row r="1109">
          <cell r="A1109" t="str">
            <v>BB353</v>
          </cell>
        </row>
        <row r="1110">
          <cell r="A1110" t="str">
            <v>BB354</v>
          </cell>
        </row>
        <row r="1111">
          <cell r="A1111" t="str">
            <v>BB355</v>
          </cell>
        </row>
        <row r="1112">
          <cell r="A1112" t="str">
            <v>BB358</v>
          </cell>
        </row>
        <row r="1113">
          <cell r="A1113" t="str">
            <v>BB359</v>
          </cell>
        </row>
        <row r="1114">
          <cell r="A1114" t="str">
            <v>BB360</v>
          </cell>
        </row>
        <row r="1115">
          <cell r="A1115" t="str">
            <v>BB361</v>
          </cell>
        </row>
        <row r="1116">
          <cell r="A1116" t="str">
            <v>BB364</v>
          </cell>
        </row>
        <row r="1117">
          <cell r="A1117" t="str">
            <v>BB365</v>
          </cell>
        </row>
        <row r="1118">
          <cell r="A1118" t="str">
            <v>BB366</v>
          </cell>
        </row>
        <row r="1119">
          <cell r="A1119" t="str">
            <v>BB367</v>
          </cell>
        </row>
        <row r="1120">
          <cell r="A1120" t="str">
            <v>BB368</v>
          </cell>
        </row>
        <row r="1121">
          <cell r="A1121" t="str">
            <v>BB372</v>
          </cell>
        </row>
        <row r="1122">
          <cell r="A1122" t="str">
            <v>BB373</v>
          </cell>
        </row>
        <row r="1123">
          <cell r="A1123" t="str">
            <v>BB374</v>
          </cell>
        </row>
        <row r="1124">
          <cell r="A1124" t="str">
            <v>BB375</v>
          </cell>
        </row>
        <row r="1125">
          <cell r="A1125" t="str">
            <v>BB376</v>
          </cell>
        </row>
        <row r="1126">
          <cell r="A1126" t="str">
            <v>BB399</v>
          </cell>
        </row>
        <row r="1127">
          <cell r="A1127" t="str">
            <v>BB378</v>
          </cell>
        </row>
        <row r="1128">
          <cell r="A1128" t="str">
            <v>BB379</v>
          </cell>
        </row>
        <row r="1129">
          <cell r="A1129" t="str">
            <v>BB380</v>
          </cell>
        </row>
        <row r="1130">
          <cell r="A1130" t="str">
            <v>BB381</v>
          </cell>
        </row>
        <row r="1131">
          <cell r="A1131" t="str">
            <v>BB382</v>
          </cell>
        </row>
        <row r="1132">
          <cell r="A1132" t="str">
            <v>BB383</v>
          </cell>
        </row>
        <row r="1133">
          <cell r="A1133" t="str">
            <v>BB384</v>
          </cell>
        </row>
        <row r="1134">
          <cell r="A1134" t="str">
            <v>BB385</v>
          </cell>
        </row>
        <row r="1135">
          <cell r="A1135" t="str">
            <v>BB386</v>
          </cell>
        </row>
        <row r="1136">
          <cell r="A1136" t="str">
            <v>BB390</v>
          </cell>
        </row>
        <row r="1137">
          <cell r="A1137" t="str">
            <v>BB393</v>
          </cell>
        </row>
        <row r="1138">
          <cell r="A1138" t="str">
            <v>BB394</v>
          </cell>
        </row>
        <row r="1139">
          <cell r="A1139" t="str">
            <v>BB395</v>
          </cell>
        </row>
        <row r="1140">
          <cell r="A1140" t="str">
            <v>BB396</v>
          </cell>
        </row>
        <row r="1141">
          <cell r="A1141" t="str">
            <v>BB764</v>
          </cell>
        </row>
        <row r="1142">
          <cell r="A1142" t="str">
            <v>BB401</v>
          </cell>
        </row>
        <row r="1143">
          <cell r="A1143" t="str">
            <v>BB407</v>
          </cell>
        </row>
        <row r="1144">
          <cell r="A1144" t="str">
            <v>BB402</v>
          </cell>
        </row>
        <row r="1145">
          <cell r="A1145" t="str">
            <v>BB403</v>
          </cell>
        </row>
        <row r="1146">
          <cell r="A1146" t="str">
            <v>BB404</v>
          </cell>
        </row>
        <row r="1147">
          <cell r="A1147" t="str">
            <v>BB405</v>
          </cell>
        </row>
        <row r="1148">
          <cell r="A1148" t="str">
            <v>BB406</v>
          </cell>
        </row>
        <row r="1149">
          <cell r="A1149" t="str">
            <v>BB767</v>
          </cell>
        </row>
        <row r="1150">
          <cell r="A1150" t="str">
            <v>BB768</v>
          </cell>
        </row>
        <row r="1151">
          <cell r="A1151" t="str">
            <v>BB765</v>
          </cell>
        </row>
        <row r="1152">
          <cell r="A1152" t="str">
            <v>BB766</v>
          </cell>
        </row>
        <row r="1153">
          <cell r="A1153" t="str">
            <v>BB429</v>
          </cell>
        </row>
        <row r="1154">
          <cell r="A1154" t="str">
            <v>BB430</v>
          </cell>
        </row>
        <row r="1155">
          <cell r="A1155" t="str">
            <v>BB431</v>
          </cell>
        </row>
        <row r="1156">
          <cell r="A1156" t="str">
            <v>BB432</v>
          </cell>
        </row>
        <row r="1157">
          <cell r="A1157" t="str">
            <v>BB802</v>
          </cell>
        </row>
        <row r="1158">
          <cell r="A1158" t="str">
            <v>BB800</v>
          </cell>
        </row>
        <row r="1159">
          <cell r="A1159" t="str">
            <v>BB801</v>
          </cell>
        </row>
        <row r="1160">
          <cell r="A1160" t="str">
            <v>BB803</v>
          </cell>
        </row>
        <row r="1161">
          <cell r="A1161" t="str">
            <v>BB817</v>
          </cell>
        </row>
        <row r="1162">
          <cell r="A1162" t="str">
            <v>BB818</v>
          </cell>
        </row>
        <row r="1163">
          <cell r="A1163" t="str">
            <v>BB804</v>
          </cell>
        </row>
        <row r="1164">
          <cell r="A1164" t="str">
            <v>BB805</v>
          </cell>
        </row>
        <row r="1165">
          <cell r="A1165" t="str">
            <v>BB805A</v>
          </cell>
        </row>
        <row r="1166">
          <cell r="A1166" t="str">
            <v>BB704</v>
          </cell>
        </row>
        <row r="1167">
          <cell r="A1167" t="str">
            <v>BB705</v>
          </cell>
        </row>
        <row r="1168">
          <cell r="A1168" t="str">
            <v>BB706</v>
          </cell>
        </row>
        <row r="1169">
          <cell r="A1169" t="str">
            <v>BB707</v>
          </cell>
        </row>
        <row r="1170">
          <cell r="A1170" t="str">
            <v>BB708</v>
          </cell>
        </row>
        <row r="1171">
          <cell r="A1171" t="str">
            <v>BB709</v>
          </cell>
        </row>
        <row r="1172">
          <cell r="A1172" t="str">
            <v>BB443</v>
          </cell>
        </row>
        <row r="1173">
          <cell r="A1173" t="str">
            <v>BB711</v>
          </cell>
        </row>
        <row r="1174">
          <cell r="A1174" t="str">
            <v>BB452</v>
          </cell>
        </row>
        <row r="1175">
          <cell r="A1175" t="str">
            <v>BB453</v>
          </cell>
        </row>
        <row r="1176">
          <cell r="A1176" t="str">
            <v>BB455</v>
          </cell>
        </row>
        <row r="1177">
          <cell r="A1177" t="str">
            <v>BB459</v>
          </cell>
        </row>
        <row r="1178">
          <cell r="A1178" t="str">
            <v>BB461</v>
          </cell>
        </row>
        <row r="1179">
          <cell r="A1179" t="str">
            <v>BB462</v>
          </cell>
        </row>
        <row r="1180">
          <cell r="A1180" t="str">
            <v>BB710</v>
          </cell>
        </row>
        <row r="1181">
          <cell r="A1181" t="str">
            <v>BB465</v>
          </cell>
        </row>
        <row r="1182">
          <cell r="A1182" t="str">
            <v>BB468</v>
          </cell>
        </row>
        <row r="1183">
          <cell r="A1183" t="str">
            <v>BB480</v>
          </cell>
        </row>
        <row r="1184">
          <cell r="A1184" t="str">
            <v>BB812</v>
          </cell>
        </row>
        <row r="1185">
          <cell r="A1185" t="str">
            <v>BB485</v>
          </cell>
        </row>
        <row r="1186">
          <cell r="A1186" t="str">
            <v>BB487</v>
          </cell>
        </row>
        <row r="1187">
          <cell r="A1187" t="str">
            <v>BB486</v>
          </cell>
        </row>
        <row r="1188">
          <cell r="A1188" t="str">
            <v>BB488</v>
          </cell>
        </row>
        <row r="1189">
          <cell r="A1189" t="str">
            <v>BB489</v>
          </cell>
        </row>
        <row r="1190">
          <cell r="A1190" t="str">
            <v>BB490</v>
          </cell>
        </row>
        <row r="1191">
          <cell r="A1191" t="str">
            <v>BB491</v>
          </cell>
        </row>
        <row r="1192">
          <cell r="A1192" t="str">
            <v>BB493</v>
          </cell>
        </row>
        <row r="1193">
          <cell r="A1193" t="str">
            <v>BB494</v>
          </cell>
        </row>
        <row r="1194">
          <cell r="A1194" t="str">
            <v>BB492</v>
          </cell>
        </row>
        <row r="1195">
          <cell r="A1195" t="str">
            <v>BB650</v>
          </cell>
        </row>
        <row r="1196">
          <cell r="A1196" t="str">
            <v>BB827</v>
          </cell>
        </row>
        <row r="1197">
          <cell r="A1197" t="str">
            <v>BB822</v>
          </cell>
        </row>
        <row r="1198">
          <cell r="A1198" t="str">
            <v>BB820</v>
          </cell>
        </row>
        <row r="1199">
          <cell r="A1199" t="str">
            <v>BB821</v>
          </cell>
        </row>
        <row r="1200">
          <cell r="A1200" t="str">
            <v>BB518</v>
          </cell>
        </row>
        <row r="1201">
          <cell r="A1201" t="str">
            <v>BB523</v>
          </cell>
        </row>
        <row r="1202">
          <cell r="A1202" t="str">
            <v>BB533</v>
          </cell>
        </row>
        <row r="1203">
          <cell r="A1203" t="str">
            <v>BB737</v>
          </cell>
        </row>
        <row r="1204">
          <cell r="A1204" t="str">
            <v>BB825</v>
          </cell>
        </row>
        <row r="1205">
          <cell r="A1205" t="str">
            <v>BB826</v>
          </cell>
        </row>
        <row r="1206">
          <cell r="A1206" t="str">
            <v>BB823</v>
          </cell>
        </row>
        <row r="1207">
          <cell r="A1207" t="str">
            <v>BB824</v>
          </cell>
        </row>
        <row r="1208">
          <cell r="A1208" t="str">
            <v>BB738</v>
          </cell>
        </row>
        <row r="1209">
          <cell r="A1209" t="str">
            <v>BB537</v>
          </cell>
        </row>
        <row r="1210">
          <cell r="A1210" t="str">
            <v>BB540</v>
          </cell>
        </row>
        <row r="1211">
          <cell r="A1211" t="str">
            <v>BB541</v>
          </cell>
        </row>
        <row r="1212">
          <cell r="A1212" t="str">
            <v>BB542</v>
          </cell>
        </row>
        <row r="1213">
          <cell r="A1213" t="str">
            <v>BB543</v>
          </cell>
        </row>
        <row r="1214">
          <cell r="A1214" t="str">
            <v>BB544</v>
          </cell>
        </row>
        <row r="1215">
          <cell r="A1215" t="str">
            <v>BB546</v>
          </cell>
        </row>
        <row r="1216">
          <cell r="A1216" t="str">
            <v>BB547</v>
          </cell>
        </row>
        <row r="1217">
          <cell r="A1217" t="str">
            <v>BB548</v>
          </cell>
        </row>
        <row r="1218">
          <cell r="A1218" t="str">
            <v>BB549</v>
          </cell>
        </row>
        <row r="1219">
          <cell r="A1219" t="str">
            <v>BB550</v>
          </cell>
        </row>
        <row r="1220">
          <cell r="A1220" t="str">
            <v>BB551</v>
          </cell>
        </row>
        <row r="1221">
          <cell r="A1221" t="str">
            <v>BB552</v>
          </cell>
        </row>
        <row r="1222">
          <cell r="A1222" t="str">
            <v>BB553</v>
          </cell>
        </row>
        <row r="1223">
          <cell r="A1223" t="str">
            <v>BB740</v>
          </cell>
        </row>
        <row r="1224">
          <cell r="A1224" t="str">
            <v>BB739</v>
          </cell>
        </row>
        <row r="1225">
          <cell r="A1225" t="str">
            <v>BB554</v>
          </cell>
        </row>
        <row r="1226">
          <cell r="A1226" t="str">
            <v>BB556</v>
          </cell>
        </row>
        <row r="1227">
          <cell r="A1227" t="str">
            <v>BB731</v>
          </cell>
        </row>
        <row r="1228">
          <cell r="A1228" t="str">
            <v>BB732</v>
          </cell>
        </row>
        <row r="1229">
          <cell r="A1229" t="str">
            <v>BB733</v>
          </cell>
        </row>
        <row r="1230">
          <cell r="A1230" t="str">
            <v>BB734</v>
          </cell>
        </row>
        <row r="1231">
          <cell r="A1231" t="str">
            <v>BB735</v>
          </cell>
        </row>
        <row r="1232">
          <cell r="A1232" t="str">
            <v>BB736</v>
          </cell>
        </row>
        <row r="1233">
          <cell r="A1233" t="str">
            <v>BB725</v>
          </cell>
        </row>
        <row r="1234">
          <cell r="A1234" t="str">
            <v>BB726</v>
          </cell>
        </row>
        <row r="1235">
          <cell r="A1235" t="str">
            <v>BB727</v>
          </cell>
        </row>
        <row r="1236">
          <cell r="A1236" t="str">
            <v>BB728</v>
          </cell>
        </row>
        <row r="1237">
          <cell r="A1237" t="str">
            <v>BB729</v>
          </cell>
        </row>
        <row r="1238">
          <cell r="A1238" t="str">
            <v>BB730</v>
          </cell>
        </row>
        <row r="1239">
          <cell r="A1239" t="str">
            <v>BB666</v>
          </cell>
        </row>
        <row r="1240">
          <cell r="A1240" t="str">
            <v>BB816</v>
          </cell>
        </row>
        <row r="1241">
          <cell r="A1241" t="str">
            <v>BB657</v>
          </cell>
        </row>
        <row r="1242">
          <cell r="A1242" t="str">
            <v>BB654</v>
          </cell>
        </row>
        <row r="1243">
          <cell r="A1243" t="str">
            <v>BB652</v>
          </cell>
        </row>
        <row r="1244">
          <cell r="A1244" t="str">
            <v>BB660</v>
          </cell>
        </row>
        <row r="1245">
          <cell r="A1245" t="str">
            <v>BB567</v>
          </cell>
        </row>
        <row r="1246">
          <cell r="A1246" t="str">
            <v>BB568</v>
          </cell>
        </row>
        <row r="1247">
          <cell r="A1247" t="str">
            <v>BB570</v>
          </cell>
        </row>
        <row r="1248">
          <cell r="A1248" t="str">
            <v>BB571</v>
          </cell>
        </row>
        <row r="1249">
          <cell r="A1249" t="str">
            <v>BB775</v>
          </cell>
        </row>
        <row r="1250">
          <cell r="A1250" t="str">
            <v>BB783</v>
          </cell>
        </row>
        <row r="1251">
          <cell r="A1251" t="str">
            <v>BB779</v>
          </cell>
        </row>
        <row r="1252">
          <cell r="A1252" t="str">
            <v>BB787</v>
          </cell>
        </row>
        <row r="1253">
          <cell r="A1253" t="str">
            <v>BB791</v>
          </cell>
        </row>
        <row r="1254">
          <cell r="A1254" t="str">
            <v>BB773</v>
          </cell>
        </row>
        <row r="1255">
          <cell r="A1255" t="str">
            <v>BB781</v>
          </cell>
        </row>
        <row r="1256">
          <cell r="A1256" t="str">
            <v>BB777</v>
          </cell>
        </row>
        <row r="1257">
          <cell r="A1257" t="str">
            <v>BB785</v>
          </cell>
        </row>
        <row r="1258">
          <cell r="A1258" t="str">
            <v>BB789</v>
          </cell>
        </row>
        <row r="1259">
          <cell r="A1259" t="str">
            <v>BB793</v>
          </cell>
        </row>
        <row r="1260">
          <cell r="A1260" t="str">
            <v>BB795</v>
          </cell>
        </row>
        <row r="1261">
          <cell r="A1261" t="str">
            <v>BB580</v>
          </cell>
        </row>
        <row r="1262">
          <cell r="A1262" t="str">
            <v>BB581</v>
          </cell>
        </row>
        <row r="1263">
          <cell r="A1263" t="str">
            <v>BB582</v>
          </cell>
        </row>
        <row r="1264">
          <cell r="A1264" t="str">
            <v>BB583</v>
          </cell>
        </row>
        <row r="1265">
          <cell r="A1265" t="str">
            <v>BB584</v>
          </cell>
        </row>
        <row r="1266">
          <cell r="A1266" t="str">
            <v>BB587</v>
          </cell>
        </row>
        <row r="1267">
          <cell r="A1267" t="str">
            <v>BB586</v>
          </cell>
        </row>
        <row r="1268">
          <cell r="A1268" t="str">
            <v>BB588</v>
          </cell>
        </row>
        <row r="1269">
          <cell r="A1269" t="str">
            <v>BB589</v>
          </cell>
        </row>
        <row r="1270">
          <cell r="A1270" t="str">
            <v>BB590</v>
          </cell>
        </row>
        <row r="1271">
          <cell r="A1271" t="str">
            <v>BB591</v>
          </cell>
        </row>
        <row r="1272">
          <cell r="A1272" t="str">
            <v>BB592</v>
          </cell>
        </row>
        <row r="1273">
          <cell r="A1273" t="str">
            <v>BB596</v>
          </cell>
        </row>
        <row r="1274">
          <cell r="A1274" t="str">
            <v>BB597</v>
          </cell>
        </row>
        <row r="1275">
          <cell r="A1275" t="str">
            <v>BB598</v>
          </cell>
        </row>
        <row r="1276">
          <cell r="A1276" t="str">
            <v>BB599</v>
          </cell>
        </row>
        <row r="1277">
          <cell r="A1277" t="str">
            <v>BB600</v>
          </cell>
        </row>
        <row r="1278">
          <cell r="A1278" t="str">
            <v>BB601</v>
          </cell>
        </row>
        <row r="1279">
          <cell r="A1279" t="str">
            <v>BB603</v>
          </cell>
        </row>
        <row r="1280">
          <cell r="A1280" t="str">
            <v>BB605</v>
          </cell>
        </row>
        <row r="1281">
          <cell r="A1281" t="str">
            <v>BB606</v>
          </cell>
        </row>
        <row r="1282">
          <cell r="A1282" t="str">
            <v>BB607</v>
          </cell>
        </row>
        <row r="1283">
          <cell r="A1283" t="str">
            <v>BB608</v>
          </cell>
        </row>
        <row r="1284">
          <cell r="A1284" t="str">
            <v>BB609</v>
          </cell>
        </row>
        <row r="1285">
          <cell r="A1285" t="str">
            <v>BB610</v>
          </cell>
        </row>
        <row r="1286">
          <cell r="A1286" t="str">
            <v>BB611</v>
          </cell>
        </row>
        <row r="1287">
          <cell r="A1287" t="str">
            <v>BB613</v>
          </cell>
        </row>
        <row r="1288">
          <cell r="A1288" t="str">
            <v>BB614</v>
          </cell>
        </row>
        <row r="1289">
          <cell r="A1289" t="str">
            <v>BB615</v>
          </cell>
        </row>
        <row r="1290">
          <cell r="A1290" t="str">
            <v>BB616</v>
          </cell>
        </row>
        <row r="1291">
          <cell r="A1291" t="str">
            <v>BB629</v>
          </cell>
        </row>
        <row r="1292">
          <cell r="A1292" t="str">
            <v>BB630</v>
          </cell>
        </row>
        <row r="1293">
          <cell r="A1293" t="str">
            <v>BB626</v>
          </cell>
        </row>
        <row r="1294">
          <cell r="A1294" t="str">
            <v>BB627</v>
          </cell>
        </row>
        <row r="1295">
          <cell r="A1295" t="str">
            <v>BB703</v>
          </cell>
        </row>
        <row r="1296">
          <cell r="A1296" t="str">
            <v>BB635</v>
          </cell>
        </row>
        <row r="1297">
          <cell r="A1297" t="str">
            <v>BB661</v>
          </cell>
        </row>
        <row r="1298">
          <cell r="A1298" t="str">
            <v>BB658</v>
          </cell>
        </row>
        <row r="1299">
          <cell r="A1299" t="str">
            <v>BB655</v>
          </cell>
        </row>
        <row r="1300">
          <cell r="A1300" t="str">
            <v>BB653</v>
          </cell>
        </row>
        <row r="1301">
          <cell r="A1301" t="str">
            <v>BB640</v>
          </cell>
        </row>
        <row r="1302">
          <cell r="A1302" t="str">
            <v>BB641</v>
          </cell>
        </row>
        <row r="1303">
          <cell r="A1303" t="str">
            <v>BB799</v>
          </cell>
        </row>
        <row r="1304">
          <cell r="A1304" t="str">
            <v>BB797</v>
          </cell>
        </row>
        <row r="1305">
          <cell r="A1305" t="str">
            <v>BB647</v>
          </cell>
        </row>
        <row r="1306">
          <cell r="A1306" t="str">
            <v>BB648</v>
          </cell>
        </row>
        <row r="1307">
          <cell r="A1307" t="str">
            <v>BB02</v>
          </cell>
        </row>
        <row r="1308">
          <cell r="A1308" t="str">
            <v>BB06</v>
          </cell>
        </row>
        <row r="1309">
          <cell r="A1309" t="str">
            <v>BB07</v>
          </cell>
        </row>
        <row r="1310">
          <cell r="A1310" t="str">
            <v>BB09</v>
          </cell>
        </row>
        <row r="1311">
          <cell r="A1311" t="str">
            <v>BB10</v>
          </cell>
        </row>
        <row r="1312">
          <cell r="A1312" t="str">
            <v>BB100</v>
          </cell>
        </row>
        <row r="1313">
          <cell r="A1313" t="str">
            <v>BB101</v>
          </cell>
        </row>
        <row r="1314">
          <cell r="A1314" t="str">
            <v>BB102</v>
          </cell>
        </row>
        <row r="1315">
          <cell r="A1315" t="str">
            <v>BB103</v>
          </cell>
        </row>
        <row r="1316">
          <cell r="A1316" t="str">
            <v>BB104</v>
          </cell>
        </row>
        <row r="1317">
          <cell r="A1317" t="str">
            <v>BB105</v>
          </cell>
        </row>
        <row r="1318">
          <cell r="A1318" t="str">
            <v>BB106</v>
          </cell>
        </row>
        <row r="1319">
          <cell r="A1319" t="str">
            <v>BB107</v>
          </cell>
        </row>
        <row r="1320">
          <cell r="A1320" t="str">
            <v>BB108</v>
          </cell>
        </row>
        <row r="1321">
          <cell r="A1321" t="str">
            <v>BB109</v>
          </cell>
        </row>
        <row r="1322">
          <cell r="A1322" t="str">
            <v>BB110</v>
          </cell>
        </row>
        <row r="1323">
          <cell r="A1323" t="str">
            <v>BB111</v>
          </cell>
        </row>
        <row r="1324">
          <cell r="A1324" t="str">
            <v>BB112</v>
          </cell>
        </row>
        <row r="1325">
          <cell r="A1325" t="str">
            <v>BB113</v>
          </cell>
        </row>
        <row r="1326">
          <cell r="A1326" t="str">
            <v>BB115</v>
          </cell>
        </row>
        <row r="1327">
          <cell r="A1327" t="str">
            <v>BB116</v>
          </cell>
        </row>
        <row r="1328">
          <cell r="A1328" t="str">
            <v>BB118</v>
          </cell>
        </row>
        <row r="1329">
          <cell r="A1329" t="str">
            <v>BB119</v>
          </cell>
        </row>
        <row r="1330">
          <cell r="A1330" t="str">
            <v>BB12</v>
          </cell>
        </row>
        <row r="1331">
          <cell r="A1331" t="str">
            <v>BB120</v>
          </cell>
        </row>
        <row r="1332">
          <cell r="A1332" t="str">
            <v>BB121</v>
          </cell>
        </row>
        <row r="1333">
          <cell r="A1333" t="str">
            <v>BB122</v>
          </cell>
        </row>
        <row r="1334">
          <cell r="A1334" t="str">
            <v>BB123</v>
          </cell>
        </row>
        <row r="1335">
          <cell r="A1335" t="str">
            <v>BB124</v>
          </cell>
        </row>
        <row r="1336">
          <cell r="A1336" t="str">
            <v>BB125</v>
          </cell>
        </row>
        <row r="1337">
          <cell r="A1337" t="str">
            <v>BB127</v>
          </cell>
        </row>
        <row r="1338">
          <cell r="A1338" t="str">
            <v>BB129</v>
          </cell>
        </row>
        <row r="1339">
          <cell r="A1339" t="str">
            <v>BB13</v>
          </cell>
        </row>
        <row r="1340">
          <cell r="A1340" t="str">
            <v>BB130</v>
          </cell>
        </row>
        <row r="1341">
          <cell r="A1341" t="str">
            <v>BB131</v>
          </cell>
        </row>
        <row r="1342">
          <cell r="A1342" t="str">
            <v>BB132</v>
          </cell>
        </row>
        <row r="1343">
          <cell r="A1343" t="str">
            <v>BB133</v>
          </cell>
        </row>
        <row r="1344">
          <cell r="A1344" t="str">
            <v>BB134</v>
          </cell>
        </row>
        <row r="1345">
          <cell r="A1345" t="str">
            <v>BB135</v>
          </cell>
        </row>
        <row r="1346">
          <cell r="A1346" t="str">
            <v>BB136</v>
          </cell>
        </row>
        <row r="1347">
          <cell r="A1347" t="str">
            <v>BB137</v>
          </cell>
        </row>
        <row r="1348">
          <cell r="A1348" t="str">
            <v>BB138</v>
          </cell>
        </row>
        <row r="1349">
          <cell r="A1349" t="str">
            <v>BB139</v>
          </cell>
        </row>
        <row r="1350">
          <cell r="A1350" t="str">
            <v>BB14</v>
          </cell>
        </row>
        <row r="1351">
          <cell r="A1351" t="str">
            <v>BB140</v>
          </cell>
        </row>
        <row r="1352">
          <cell r="A1352" t="str">
            <v>BB141</v>
          </cell>
        </row>
        <row r="1353">
          <cell r="A1353" t="str">
            <v>BB142</v>
          </cell>
        </row>
        <row r="1354">
          <cell r="A1354" t="str">
            <v>BB143</v>
          </cell>
        </row>
        <row r="1355">
          <cell r="A1355" t="str">
            <v>BB144</v>
          </cell>
        </row>
        <row r="1356">
          <cell r="A1356" t="str">
            <v>BB145</v>
          </cell>
        </row>
        <row r="1357">
          <cell r="A1357" t="str">
            <v>BB146</v>
          </cell>
        </row>
        <row r="1358">
          <cell r="A1358" t="str">
            <v>BB147</v>
          </cell>
        </row>
        <row r="1359">
          <cell r="A1359" t="str">
            <v>BB148</v>
          </cell>
        </row>
        <row r="1360">
          <cell r="A1360" t="str">
            <v>BB149</v>
          </cell>
        </row>
        <row r="1361">
          <cell r="A1361" t="str">
            <v>BB15</v>
          </cell>
        </row>
        <row r="1362">
          <cell r="A1362" t="str">
            <v>BB150</v>
          </cell>
        </row>
        <row r="1363">
          <cell r="A1363" t="str">
            <v>BB151</v>
          </cell>
        </row>
        <row r="1364">
          <cell r="A1364" t="str">
            <v>BB152</v>
          </cell>
        </row>
        <row r="1365">
          <cell r="A1365" t="str">
            <v>BB153</v>
          </cell>
        </row>
        <row r="1366">
          <cell r="A1366" t="str">
            <v>BB154</v>
          </cell>
        </row>
        <row r="1367">
          <cell r="A1367" t="str">
            <v>BB155</v>
          </cell>
        </row>
        <row r="1368">
          <cell r="A1368" t="str">
            <v>BB156</v>
          </cell>
        </row>
        <row r="1369">
          <cell r="A1369" t="str">
            <v>BB16</v>
          </cell>
        </row>
        <row r="1370">
          <cell r="A1370" t="str">
            <v>BB165</v>
          </cell>
        </row>
        <row r="1371">
          <cell r="A1371" t="str">
            <v>BB166</v>
          </cell>
        </row>
        <row r="1372">
          <cell r="A1372" t="str">
            <v>BB167</v>
          </cell>
        </row>
        <row r="1373">
          <cell r="A1373" t="str">
            <v>BB168</v>
          </cell>
        </row>
        <row r="1374">
          <cell r="A1374" t="str">
            <v>BB171</v>
          </cell>
        </row>
        <row r="1375">
          <cell r="A1375" t="str">
            <v>BB172</v>
          </cell>
        </row>
        <row r="1376">
          <cell r="A1376" t="str">
            <v>BB173</v>
          </cell>
        </row>
        <row r="1377">
          <cell r="A1377" t="str">
            <v>BB174</v>
          </cell>
        </row>
        <row r="1378">
          <cell r="A1378" t="str">
            <v>BB175</v>
          </cell>
        </row>
        <row r="1379">
          <cell r="A1379" t="str">
            <v>BB176</v>
          </cell>
        </row>
        <row r="1380">
          <cell r="A1380" t="str">
            <v>BB177</v>
          </cell>
        </row>
        <row r="1381">
          <cell r="A1381" t="str">
            <v>BB18</v>
          </cell>
        </row>
        <row r="1382">
          <cell r="A1382" t="str">
            <v>BB180</v>
          </cell>
        </row>
        <row r="1383">
          <cell r="A1383" t="str">
            <v>BB181</v>
          </cell>
        </row>
        <row r="1384">
          <cell r="A1384" t="str">
            <v>BB184</v>
          </cell>
        </row>
        <row r="1385">
          <cell r="A1385" t="str">
            <v>BB185</v>
          </cell>
        </row>
        <row r="1386">
          <cell r="A1386" t="str">
            <v>BB189</v>
          </cell>
        </row>
        <row r="1387">
          <cell r="A1387" t="str">
            <v>BB19</v>
          </cell>
        </row>
        <row r="1388">
          <cell r="A1388" t="str">
            <v>BB192</v>
          </cell>
        </row>
        <row r="1389">
          <cell r="A1389" t="str">
            <v>BB193</v>
          </cell>
        </row>
        <row r="1390">
          <cell r="A1390" t="str">
            <v>BB194</v>
          </cell>
        </row>
        <row r="1391">
          <cell r="A1391" t="str">
            <v>BB195</v>
          </cell>
        </row>
        <row r="1392">
          <cell r="A1392" t="str">
            <v>BB196</v>
          </cell>
        </row>
        <row r="1393">
          <cell r="A1393" t="str">
            <v>BB197</v>
          </cell>
        </row>
        <row r="1394">
          <cell r="A1394" t="str">
            <v>BB199</v>
          </cell>
        </row>
        <row r="1395">
          <cell r="A1395" t="str">
            <v>BB20</v>
          </cell>
        </row>
        <row r="1396">
          <cell r="A1396" t="str">
            <v>BB200</v>
          </cell>
        </row>
        <row r="1397">
          <cell r="A1397" t="str">
            <v>BB201</v>
          </cell>
        </row>
        <row r="1398">
          <cell r="A1398" t="str">
            <v>BB202</v>
          </cell>
        </row>
        <row r="1399">
          <cell r="A1399" t="str">
            <v>BB203</v>
          </cell>
        </row>
        <row r="1400">
          <cell r="A1400" t="str">
            <v>BB204</v>
          </cell>
        </row>
        <row r="1401">
          <cell r="A1401" t="str">
            <v>BB205</v>
          </cell>
        </row>
        <row r="1402">
          <cell r="A1402" t="str">
            <v>BB206</v>
          </cell>
        </row>
        <row r="1403">
          <cell r="A1403" t="str">
            <v>BB207</v>
          </cell>
        </row>
        <row r="1404">
          <cell r="A1404" t="str">
            <v>BB208</v>
          </cell>
        </row>
        <row r="1405">
          <cell r="A1405" t="str">
            <v>BB209</v>
          </cell>
        </row>
        <row r="1406">
          <cell r="A1406" t="str">
            <v>BB21</v>
          </cell>
        </row>
        <row r="1407">
          <cell r="A1407" t="str">
            <v>BB210</v>
          </cell>
        </row>
        <row r="1408">
          <cell r="A1408" t="str">
            <v>BB212</v>
          </cell>
        </row>
        <row r="1409">
          <cell r="A1409" t="str">
            <v>BB213</v>
          </cell>
        </row>
        <row r="1410">
          <cell r="A1410" t="str">
            <v>BB214</v>
          </cell>
        </row>
        <row r="1411">
          <cell r="A1411" t="str">
            <v>BB215</v>
          </cell>
        </row>
        <row r="1412">
          <cell r="A1412" t="str">
            <v>BB216</v>
          </cell>
        </row>
        <row r="1413">
          <cell r="A1413" t="str">
            <v>BB217</v>
          </cell>
        </row>
        <row r="1414">
          <cell r="A1414" t="str">
            <v>BB218</v>
          </cell>
        </row>
        <row r="1415">
          <cell r="A1415" t="str">
            <v>BB219</v>
          </cell>
        </row>
        <row r="1416">
          <cell r="A1416" t="str">
            <v>BB22</v>
          </cell>
        </row>
        <row r="1417">
          <cell r="A1417" t="str">
            <v>BB221</v>
          </cell>
        </row>
        <row r="1418">
          <cell r="A1418" t="str">
            <v>BB222</v>
          </cell>
        </row>
        <row r="1419">
          <cell r="A1419" t="str">
            <v>BB223</v>
          </cell>
        </row>
        <row r="1420">
          <cell r="A1420" t="str">
            <v>BB224</v>
          </cell>
        </row>
        <row r="1421">
          <cell r="A1421" t="str">
            <v>BB225</v>
          </cell>
        </row>
        <row r="1422">
          <cell r="A1422" t="str">
            <v>BB23</v>
          </cell>
        </row>
        <row r="1423">
          <cell r="A1423" t="str">
            <v>BB230</v>
          </cell>
        </row>
        <row r="1424">
          <cell r="A1424" t="str">
            <v>BB231</v>
          </cell>
        </row>
        <row r="1425">
          <cell r="A1425" t="str">
            <v>BB232</v>
          </cell>
        </row>
        <row r="1426">
          <cell r="A1426" t="str">
            <v>BB235</v>
          </cell>
        </row>
        <row r="1427">
          <cell r="A1427" t="str">
            <v>BB236</v>
          </cell>
        </row>
        <row r="1428">
          <cell r="A1428" t="str">
            <v>BB237</v>
          </cell>
        </row>
        <row r="1429">
          <cell r="A1429" t="str">
            <v>BB238</v>
          </cell>
        </row>
        <row r="1430">
          <cell r="A1430" t="str">
            <v>BB239</v>
          </cell>
        </row>
        <row r="1431">
          <cell r="A1431" t="str">
            <v>BB24</v>
          </cell>
        </row>
        <row r="1432">
          <cell r="A1432" t="str">
            <v>BB240</v>
          </cell>
        </row>
        <row r="1433">
          <cell r="A1433" t="str">
            <v>BB241</v>
          </cell>
        </row>
        <row r="1434">
          <cell r="A1434" t="str">
            <v>BB242</v>
          </cell>
        </row>
        <row r="1435">
          <cell r="A1435" t="str">
            <v>BB243</v>
          </cell>
        </row>
        <row r="1436">
          <cell r="A1436" t="str">
            <v>BB246</v>
          </cell>
        </row>
        <row r="1437">
          <cell r="A1437" t="str">
            <v>BB247</v>
          </cell>
        </row>
        <row r="1438">
          <cell r="A1438" t="str">
            <v>BB248</v>
          </cell>
        </row>
        <row r="1439">
          <cell r="A1439" t="str">
            <v>BB249</v>
          </cell>
        </row>
        <row r="1440">
          <cell r="A1440" t="str">
            <v>BB25</v>
          </cell>
        </row>
        <row r="1441">
          <cell r="A1441" t="str">
            <v>BB250</v>
          </cell>
        </row>
        <row r="1442">
          <cell r="A1442" t="str">
            <v>BB251</v>
          </cell>
        </row>
        <row r="1443">
          <cell r="A1443" t="str">
            <v>BB252</v>
          </cell>
        </row>
        <row r="1444">
          <cell r="A1444" t="str">
            <v>BB253</v>
          </cell>
        </row>
        <row r="1445">
          <cell r="A1445" t="str">
            <v>BB254</v>
          </cell>
        </row>
        <row r="1446">
          <cell r="A1446" t="str">
            <v>BB255</v>
          </cell>
        </row>
        <row r="1447">
          <cell r="A1447" t="str">
            <v>BB257</v>
          </cell>
        </row>
        <row r="1448">
          <cell r="A1448" t="str">
            <v>BB258</v>
          </cell>
        </row>
        <row r="1449">
          <cell r="A1449" t="str">
            <v>BB259</v>
          </cell>
        </row>
        <row r="1450">
          <cell r="A1450" t="str">
            <v>BB26</v>
          </cell>
        </row>
        <row r="1451">
          <cell r="A1451" t="str">
            <v>BB260</v>
          </cell>
        </row>
        <row r="1452">
          <cell r="A1452" t="str">
            <v>BB262</v>
          </cell>
        </row>
        <row r="1453">
          <cell r="A1453" t="str">
            <v>BB266</v>
          </cell>
        </row>
        <row r="1454">
          <cell r="A1454" t="str">
            <v>BB267</v>
          </cell>
        </row>
        <row r="1455">
          <cell r="A1455" t="str">
            <v>BB269</v>
          </cell>
        </row>
        <row r="1456">
          <cell r="A1456" t="str">
            <v>BB27</v>
          </cell>
        </row>
        <row r="1457">
          <cell r="A1457" t="str">
            <v>BB270</v>
          </cell>
        </row>
        <row r="1458">
          <cell r="A1458" t="str">
            <v>BB271</v>
          </cell>
        </row>
        <row r="1459">
          <cell r="A1459" t="str">
            <v>BB272</v>
          </cell>
        </row>
        <row r="1460">
          <cell r="A1460" t="str">
            <v>BB273</v>
          </cell>
        </row>
        <row r="1461">
          <cell r="A1461" t="str">
            <v>BB274</v>
          </cell>
        </row>
        <row r="1462">
          <cell r="A1462" t="str">
            <v>BB275</v>
          </cell>
        </row>
        <row r="1463">
          <cell r="A1463" t="str">
            <v>BB276</v>
          </cell>
        </row>
        <row r="1464">
          <cell r="A1464" t="str">
            <v>BB277</v>
          </cell>
        </row>
        <row r="1465">
          <cell r="A1465" t="str">
            <v>BB278</v>
          </cell>
        </row>
        <row r="1466">
          <cell r="A1466" t="str">
            <v>BB279</v>
          </cell>
        </row>
        <row r="1467">
          <cell r="A1467" t="str">
            <v>BB28</v>
          </cell>
        </row>
        <row r="1468">
          <cell r="A1468" t="str">
            <v>BB280</v>
          </cell>
        </row>
        <row r="1469">
          <cell r="A1469" t="str">
            <v>BB281</v>
          </cell>
        </row>
        <row r="1470">
          <cell r="A1470" t="str">
            <v>BB282</v>
          </cell>
        </row>
        <row r="1471">
          <cell r="A1471" t="str">
            <v>BB283</v>
          </cell>
        </row>
        <row r="1472">
          <cell r="A1472" t="str">
            <v>BB284</v>
          </cell>
        </row>
        <row r="1473">
          <cell r="A1473" t="str">
            <v>BB285</v>
          </cell>
        </row>
        <row r="1474">
          <cell r="A1474" t="str">
            <v>BB286</v>
          </cell>
        </row>
        <row r="1475">
          <cell r="A1475" t="str">
            <v>BB287</v>
          </cell>
        </row>
        <row r="1476">
          <cell r="A1476" t="str">
            <v>BB288</v>
          </cell>
        </row>
        <row r="1477">
          <cell r="A1477" t="str">
            <v>BB289</v>
          </cell>
        </row>
        <row r="1478">
          <cell r="A1478" t="str">
            <v>BB290</v>
          </cell>
        </row>
        <row r="1479">
          <cell r="A1479" t="str">
            <v>BB291</v>
          </cell>
        </row>
        <row r="1480">
          <cell r="A1480" t="str">
            <v>BB292</v>
          </cell>
        </row>
        <row r="1481">
          <cell r="A1481" t="str">
            <v>BB295</v>
          </cell>
        </row>
        <row r="1482">
          <cell r="A1482" t="str">
            <v>BB299</v>
          </cell>
        </row>
        <row r="1483">
          <cell r="A1483" t="str">
            <v>BB30</v>
          </cell>
        </row>
        <row r="1484">
          <cell r="A1484" t="str">
            <v>BB300</v>
          </cell>
        </row>
        <row r="1485">
          <cell r="A1485" t="str">
            <v>BB301</v>
          </cell>
        </row>
        <row r="1486">
          <cell r="A1486" t="str">
            <v>BB303</v>
          </cell>
        </row>
        <row r="1487">
          <cell r="A1487" t="str">
            <v>BB304</v>
          </cell>
        </row>
        <row r="1488">
          <cell r="A1488" t="str">
            <v>BB305</v>
          </cell>
        </row>
        <row r="1489">
          <cell r="A1489" t="str">
            <v>BB306</v>
          </cell>
        </row>
        <row r="1490">
          <cell r="A1490" t="str">
            <v>BB307</v>
          </cell>
        </row>
        <row r="1491">
          <cell r="A1491" t="str">
            <v>BB309</v>
          </cell>
        </row>
        <row r="1492">
          <cell r="A1492" t="str">
            <v>BB310</v>
          </cell>
        </row>
        <row r="1493">
          <cell r="A1493" t="str">
            <v>BB311</v>
          </cell>
        </row>
        <row r="1494">
          <cell r="A1494" t="str">
            <v>BB314</v>
          </cell>
        </row>
        <row r="1495">
          <cell r="A1495" t="str">
            <v>BB316</v>
          </cell>
        </row>
        <row r="1496">
          <cell r="A1496" t="str">
            <v>BB317</v>
          </cell>
        </row>
        <row r="1497">
          <cell r="A1497" t="str">
            <v>BB318</v>
          </cell>
        </row>
        <row r="1498">
          <cell r="A1498" t="str">
            <v>BB319</v>
          </cell>
        </row>
        <row r="1499">
          <cell r="A1499" t="str">
            <v>BB320</v>
          </cell>
        </row>
        <row r="1500">
          <cell r="A1500" t="str">
            <v>BB322</v>
          </cell>
        </row>
        <row r="1501">
          <cell r="A1501" t="str">
            <v>BB324</v>
          </cell>
        </row>
        <row r="1502">
          <cell r="A1502" t="str">
            <v>BB325</v>
          </cell>
        </row>
        <row r="1503">
          <cell r="A1503" t="str">
            <v>BB326</v>
          </cell>
        </row>
        <row r="1504">
          <cell r="A1504" t="str">
            <v>BB327</v>
          </cell>
        </row>
        <row r="1505">
          <cell r="A1505" t="str">
            <v>BB33</v>
          </cell>
        </row>
        <row r="1506">
          <cell r="A1506" t="str">
            <v>BB330</v>
          </cell>
        </row>
        <row r="1507">
          <cell r="A1507" t="str">
            <v>BB331</v>
          </cell>
        </row>
        <row r="1508">
          <cell r="A1508" t="str">
            <v>BB332</v>
          </cell>
        </row>
        <row r="1509">
          <cell r="A1509" t="str">
            <v>BB333</v>
          </cell>
        </row>
        <row r="1510">
          <cell r="A1510" t="str">
            <v>BB335</v>
          </cell>
        </row>
        <row r="1511">
          <cell r="A1511" t="str">
            <v>BB336</v>
          </cell>
        </row>
        <row r="1512">
          <cell r="A1512" t="str">
            <v>BB338</v>
          </cell>
        </row>
        <row r="1513">
          <cell r="A1513" t="str">
            <v>BB34</v>
          </cell>
        </row>
        <row r="1514">
          <cell r="A1514" t="str">
            <v>BB342</v>
          </cell>
        </row>
        <row r="1515">
          <cell r="A1515" t="str">
            <v>BB343</v>
          </cell>
        </row>
        <row r="1516">
          <cell r="A1516" t="str">
            <v>BB346</v>
          </cell>
        </row>
        <row r="1517">
          <cell r="A1517" t="str">
            <v>BB347</v>
          </cell>
        </row>
        <row r="1518">
          <cell r="A1518" t="str">
            <v>BB348</v>
          </cell>
        </row>
        <row r="1519">
          <cell r="A1519" t="str">
            <v>BB349</v>
          </cell>
        </row>
        <row r="1520">
          <cell r="A1520" t="str">
            <v>BB35</v>
          </cell>
        </row>
        <row r="1521">
          <cell r="A1521" t="str">
            <v>BB350</v>
          </cell>
        </row>
        <row r="1522">
          <cell r="A1522" t="str">
            <v>BB351</v>
          </cell>
        </row>
        <row r="1523">
          <cell r="A1523" t="str">
            <v>BB352</v>
          </cell>
        </row>
        <row r="1524">
          <cell r="A1524" t="str">
            <v>BB356</v>
          </cell>
        </row>
        <row r="1525">
          <cell r="A1525" t="str">
            <v>BB357</v>
          </cell>
        </row>
        <row r="1526">
          <cell r="A1526" t="str">
            <v>BB36</v>
          </cell>
        </row>
        <row r="1527">
          <cell r="A1527" t="str">
            <v>BB362</v>
          </cell>
        </row>
        <row r="1528">
          <cell r="A1528" t="str">
            <v>BB363</v>
          </cell>
        </row>
        <row r="1529">
          <cell r="A1529" t="str">
            <v>BB369</v>
          </cell>
        </row>
        <row r="1530">
          <cell r="A1530" t="str">
            <v>BB37</v>
          </cell>
        </row>
        <row r="1531">
          <cell r="A1531" t="str">
            <v>BB370</v>
          </cell>
        </row>
        <row r="1532">
          <cell r="A1532" t="str">
            <v>BB371</v>
          </cell>
        </row>
        <row r="1533">
          <cell r="A1533" t="str">
            <v>BB377</v>
          </cell>
        </row>
        <row r="1534">
          <cell r="A1534" t="str">
            <v>BB38</v>
          </cell>
        </row>
        <row r="1535">
          <cell r="A1535" t="str">
            <v>BB387</v>
          </cell>
        </row>
        <row r="1536">
          <cell r="A1536" t="str">
            <v>BB388</v>
          </cell>
        </row>
        <row r="1537">
          <cell r="A1537" t="str">
            <v>BB389</v>
          </cell>
        </row>
        <row r="1538">
          <cell r="A1538" t="str">
            <v>BB39</v>
          </cell>
        </row>
        <row r="1539">
          <cell r="A1539" t="str">
            <v>BB391</v>
          </cell>
        </row>
        <row r="1540">
          <cell r="A1540" t="str">
            <v>BB392</v>
          </cell>
        </row>
        <row r="1541">
          <cell r="A1541" t="str">
            <v>BB397</v>
          </cell>
        </row>
        <row r="1542">
          <cell r="A1542" t="str">
            <v>BB398</v>
          </cell>
        </row>
        <row r="1543">
          <cell r="A1543" t="str">
            <v>BB399</v>
          </cell>
        </row>
        <row r="1544">
          <cell r="A1544" t="str">
            <v>BB40</v>
          </cell>
        </row>
        <row r="1545">
          <cell r="A1545" t="str">
            <v>BB400</v>
          </cell>
        </row>
        <row r="1546">
          <cell r="A1546" t="str">
            <v>BB408</v>
          </cell>
        </row>
        <row r="1547">
          <cell r="A1547" t="str">
            <v>BB409</v>
          </cell>
        </row>
        <row r="1548">
          <cell r="A1548" t="str">
            <v>BB41</v>
          </cell>
        </row>
        <row r="1549">
          <cell r="A1549" t="str">
            <v>BB410</v>
          </cell>
        </row>
        <row r="1550">
          <cell r="A1550" t="str">
            <v>BB411</v>
          </cell>
        </row>
        <row r="1551">
          <cell r="A1551" t="str">
            <v>BB412</v>
          </cell>
        </row>
        <row r="1552">
          <cell r="A1552" t="str">
            <v>BB413</v>
          </cell>
        </row>
        <row r="1553">
          <cell r="A1553" t="str">
            <v>BB414</v>
          </cell>
        </row>
        <row r="1554">
          <cell r="A1554" t="str">
            <v>BB415</v>
          </cell>
        </row>
        <row r="1555">
          <cell r="A1555" t="str">
            <v>BB416</v>
          </cell>
        </row>
        <row r="1556">
          <cell r="A1556" t="str">
            <v>BB417</v>
          </cell>
        </row>
        <row r="1557">
          <cell r="A1557" t="str">
            <v>BB418</v>
          </cell>
        </row>
        <row r="1558">
          <cell r="A1558" t="str">
            <v>BB419</v>
          </cell>
        </row>
        <row r="1559">
          <cell r="A1559" t="str">
            <v>BB42</v>
          </cell>
        </row>
        <row r="1560">
          <cell r="A1560" t="str">
            <v>BB420</v>
          </cell>
        </row>
        <row r="1561">
          <cell r="A1561" t="str">
            <v>BB421</v>
          </cell>
        </row>
        <row r="1562">
          <cell r="A1562" t="str">
            <v>BB422</v>
          </cell>
        </row>
        <row r="1563">
          <cell r="A1563" t="str">
            <v>BB423</v>
          </cell>
        </row>
        <row r="1564">
          <cell r="A1564" t="str">
            <v>BB424</v>
          </cell>
        </row>
        <row r="1565">
          <cell r="A1565" t="str">
            <v>BB425</v>
          </cell>
        </row>
        <row r="1566">
          <cell r="A1566" t="str">
            <v>BB426</v>
          </cell>
        </row>
        <row r="1567">
          <cell r="A1567" t="str">
            <v>BB427</v>
          </cell>
        </row>
        <row r="1568">
          <cell r="A1568" t="str">
            <v>BB428</v>
          </cell>
        </row>
        <row r="1569">
          <cell r="A1569" t="str">
            <v>BB433</v>
          </cell>
        </row>
        <row r="1570">
          <cell r="A1570" t="str">
            <v>BB434</v>
          </cell>
        </row>
        <row r="1571">
          <cell r="A1571" t="str">
            <v>BB435</v>
          </cell>
        </row>
        <row r="1572">
          <cell r="A1572" t="str">
            <v>BB436</v>
          </cell>
        </row>
        <row r="1573">
          <cell r="A1573" t="str">
            <v>BB437</v>
          </cell>
        </row>
        <row r="1574">
          <cell r="A1574" t="str">
            <v>BB438</v>
          </cell>
        </row>
        <row r="1575">
          <cell r="A1575" t="str">
            <v>BB439</v>
          </cell>
        </row>
        <row r="1576">
          <cell r="A1576" t="str">
            <v>BB44</v>
          </cell>
        </row>
        <row r="1577">
          <cell r="A1577" t="str">
            <v>BB440</v>
          </cell>
        </row>
        <row r="1578">
          <cell r="A1578" t="str">
            <v>BB441</v>
          </cell>
        </row>
        <row r="1579">
          <cell r="A1579" t="str">
            <v>BB442</v>
          </cell>
        </row>
        <row r="1580">
          <cell r="A1580" t="str">
            <v>BB444</v>
          </cell>
        </row>
        <row r="1581">
          <cell r="A1581" t="str">
            <v>BB445</v>
          </cell>
        </row>
        <row r="1582">
          <cell r="A1582" t="str">
            <v>BB446</v>
          </cell>
        </row>
        <row r="1583">
          <cell r="A1583" t="str">
            <v>BB447</v>
          </cell>
        </row>
        <row r="1584">
          <cell r="A1584" t="str">
            <v>BB448</v>
          </cell>
        </row>
        <row r="1585">
          <cell r="A1585" t="str">
            <v>BB449</v>
          </cell>
        </row>
        <row r="1586">
          <cell r="A1586" t="str">
            <v>BB45</v>
          </cell>
        </row>
        <row r="1587">
          <cell r="A1587" t="str">
            <v>BB450</v>
          </cell>
        </row>
        <row r="1588">
          <cell r="A1588" t="str">
            <v>BB451</v>
          </cell>
        </row>
        <row r="1589">
          <cell r="A1589" t="str">
            <v>BB454</v>
          </cell>
        </row>
        <row r="1590">
          <cell r="A1590" t="str">
            <v>BB456</v>
          </cell>
        </row>
        <row r="1591">
          <cell r="A1591" t="str">
            <v>BB457</v>
          </cell>
        </row>
        <row r="1592">
          <cell r="A1592" t="str">
            <v>BB458</v>
          </cell>
        </row>
        <row r="1593">
          <cell r="A1593" t="str">
            <v>BB46</v>
          </cell>
        </row>
        <row r="1594">
          <cell r="A1594" t="str">
            <v>BB460</v>
          </cell>
        </row>
        <row r="1595">
          <cell r="A1595" t="str">
            <v>BB463</v>
          </cell>
        </row>
        <row r="1596">
          <cell r="A1596" t="str">
            <v>BB464</v>
          </cell>
        </row>
        <row r="1597">
          <cell r="A1597" t="str">
            <v>BB466</v>
          </cell>
        </row>
        <row r="1598">
          <cell r="A1598" t="str">
            <v>BB467</v>
          </cell>
        </row>
        <row r="1599">
          <cell r="A1599" t="str">
            <v>BB469</v>
          </cell>
        </row>
        <row r="1600">
          <cell r="A1600" t="str">
            <v>BB470</v>
          </cell>
        </row>
        <row r="1601">
          <cell r="A1601" t="str">
            <v>BB471</v>
          </cell>
        </row>
        <row r="1602">
          <cell r="A1602" t="str">
            <v>BB472</v>
          </cell>
        </row>
        <row r="1603">
          <cell r="A1603" t="str">
            <v>BB473</v>
          </cell>
        </row>
        <row r="1604">
          <cell r="A1604" t="str">
            <v>BB474</v>
          </cell>
        </row>
        <row r="1605">
          <cell r="A1605" t="str">
            <v>BB475</v>
          </cell>
        </row>
        <row r="1606">
          <cell r="A1606" t="str">
            <v>BB476</v>
          </cell>
        </row>
        <row r="1607">
          <cell r="A1607" t="str">
            <v>BB477</v>
          </cell>
        </row>
        <row r="1608">
          <cell r="A1608" t="str">
            <v>BB478</v>
          </cell>
        </row>
        <row r="1609">
          <cell r="A1609" t="str">
            <v>BB479</v>
          </cell>
        </row>
        <row r="1610">
          <cell r="A1610" t="str">
            <v>BB481</v>
          </cell>
        </row>
        <row r="1611">
          <cell r="A1611" t="str">
            <v>BB482</v>
          </cell>
        </row>
        <row r="1612">
          <cell r="A1612" t="str">
            <v>BB483</v>
          </cell>
        </row>
        <row r="1613">
          <cell r="A1613" t="str">
            <v>BB484</v>
          </cell>
        </row>
        <row r="1614">
          <cell r="A1614" t="str">
            <v>BB49</v>
          </cell>
        </row>
        <row r="1615">
          <cell r="A1615" t="str">
            <v>BB495</v>
          </cell>
        </row>
        <row r="1616">
          <cell r="A1616" t="str">
            <v>BB496</v>
          </cell>
        </row>
        <row r="1617">
          <cell r="A1617" t="str">
            <v>BB497</v>
          </cell>
        </row>
        <row r="1618">
          <cell r="A1618" t="str">
            <v>BB498</v>
          </cell>
        </row>
        <row r="1619">
          <cell r="A1619" t="str">
            <v>BB499</v>
          </cell>
        </row>
        <row r="1620">
          <cell r="A1620" t="str">
            <v>BB50</v>
          </cell>
        </row>
        <row r="1621">
          <cell r="A1621" t="str">
            <v>BB500</v>
          </cell>
        </row>
        <row r="1622">
          <cell r="A1622" t="str">
            <v>BB501</v>
          </cell>
        </row>
        <row r="1623">
          <cell r="A1623" t="str">
            <v>BB502</v>
          </cell>
        </row>
        <row r="1624">
          <cell r="A1624" t="str">
            <v>BB503</v>
          </cell>
        </row>
        <row r="1625">
          <cell r="A1625" t="str">
            <v>BB504</v>
          </cell>
        </row>
        <row r="1626">
          <cell r="A1626" t="str">
            <v>BB505</v>
          </cell>
        </row>
        <row r="1627">
          <cell r="A1627" t="str">
            <v>BB506</v>
          </cell>
        </row>
        <row r="1628">
          <cell r="A1628" t="str">
            <v>BB507</v>
          </cell>
        </row>
        <row r="1629">
          <cell r="A1629" t="str">
            <v>BB508</v>
          </cell>
        </row>
        <row r="1630">
          <cell r="A1630" t="str">
            <v>BB509</v>
          </cell>
        </row>
        <row r="1631">
          <cell r="A1631" t="str">
            <v>BB510</v>
          </cell>
        </row>
        <row r="1632">
          <cell r="A1632" t="str">
            <v>BB511</v>
          </cell>
        </row>
        <row r="1633">
          <cell r="A1633" t="str">
            <v>BB512</v>
          </cell>
        </row>
        <row r="1634">
          <cell r="A1634" t="str">
            <v>BB513</v>
          </cell>
        </row>
        <row r="1635">
          <cell r="A1635" t="str">
            <v>BB514</v>
          </cell>
        </row>
        <row r="1636">
          <cell r="A1636" t="str">
            <v>BB515</v>
          </cell>
        </row>
        <row r="1637">
          <cell r="A1637" t="str">
            <v>BB516</v>
          </cell>
        </row>
        <row r="1638">
          <cell r="A1638" t="str">
            <v>BB517</v>
          </cell>
        </row>
        <row r="1639">
          <cell r="A1639" t="str">
            <v>BB519</v>
          </cell>
        </row>
        <row r="1640">
          <cell r="A1640" t="str">
            <v>BB520</v>
          </cell>
        </row>
        <row r="1641">
          <cell r="A1641" t="str">
            <v>BB521</v>
          </cell>
        </row>
        <row r="1642">
          <cell r="A1642" t="str">
            <v>BB522</v>
          </cell>
        </row>
        <row r="1643">
          <cell r="A1643" t="str">
            <v>BB524</v>
          </cell>
        </row>
        <row r="1644">
          <cell r="A1644" t="str">
            <v>BB525</v>
          </cell>
        </row>
        <row r="1645">
          <cell r="A1645" t="str">
            <v>BB526</v>
          </cell>
        </row>
        <row r="1646">
          <cell r="A1646" t="str">
            <v>BB527</v>
          </cell>
        </row>
        <row r="1647">
          <cell r="A1647" t="str">
            <v>BB528</v>
          </cell>
        </row>
        <row r="1648">
          <cell r="A1648" t="str">
            <v>BB529</v>
          </cell>
        </row>
        <row r="1649">
          <cell r="A1649" t="str">
            <v>BB53</v>
          </cell>
        </row>
        <row r="1650">
          <cell r="A1650" t="str">
            <v>BB530</v>
          </cell>
        </row>
        <row r="1651">
          <cell r="A1651" t="str">
            <v>BB531</v>
          </cell>
        </row>
        <row r="1652">
          <cell r="A1652" t="str">
            <v>BB532</v>
          </cell>
        </row>
        <row r="1653">
          <cell r="A1653" t="str">
            <v>BB534</v>
          </cell>
        </row>
        <row r="1654">
          <cell r="A1654" t="str">
            <v>BB535</v>
          </cell>
        </row>
        <row r="1655">
          <cell r="A1655" t="str">
            <v>BB536</v>
          </cell>
        </row>
        <row r="1656">
          <cell r="A1656" t="str">
            <v>BB538</v>
          </cell>
        </row>
        <row r="1657">
          <cell r="A1657" t="str">
            <v>BB539</v>
          </cell>
        </row>
        <row r="1658">
          <cell r="A1658" t="str">
            <v>BB54</v>
          </cell>
        </row>
        <row r="1659">
          <cell r="A1659" t="str">
            <v>BB545</v>
          </cell>
        </row>
        <row r="1660">
          <cell r="A1660" t="str">
            <v>BB55</v>
          </cell>
        </row>
        <row r="1661">
          <cell r="A1661" t="str">
            <v>BB555</v>
          </cell>
        </row>
        <row r="1662">
          <cell r="A1662" t="str">
            <v>BB557</v>
          </cell>
        </row>
        <row r="1663">
          <cell r="A1663" t="str">
            <v>BB558</v>
          </cell>
        </row>
        <row r="1664">
          <cell r="A1664" t="str">
            <v>BB559</v>
          </cell>
        </row>
        <row r="1665">
          <cell r="A1665" t="str">
            <v>BB56</v>
          </cell>
        </row>
        <row r="1666">
          <cell r="A1666" t="str">
            <v>BB560</v>
          </cell>
        </row>
        <row r="1667">
          <cell r="A1667" t="str">
            <v>BB561</v>
          </cell>
        </row>
        <row r="1668">
          <cell r="A1668" t="str">
            <v>BB562</v>
          </cell>
        </row>
        <row r="1669">
          <cell r="A1669" t="str">
            <v>BB563</v>
          </cell>
        </row>
        <row r="1670">
          <cell r="A1670" t="str">
            <v>BB564</v>
          </cell>
        </row>
        <row r="1671">
          <cell r="A1671" t="str">
            <v>BB565</v>
          </cell>
        </row>
        <row r="1672">
          <cell r="A1672" t="str">
            <v>BB566</v>
          </cell>
        </row>
        <row r="1673">
          <cell r="A1673" t="str">
            <v>BB569</v>
          </cell>
        </row>
        <row r="1674">
          <cell r="A1674" t="str">
            <v>BB57</v>
          </cell>
        </row>
        <row r="1675">
          <cell r="A1675" t="str">
            <v>BB572</v>
          </cell>
        </row>
        <row r="1676">
          <cell r="A1676" t="str">
            <v>BB573</v>
          </cell>
        </row>
        <row r="1677">
          <cell r="A1677" t="str">
            <v>BB574</v>
          </cell>
        </row>
        <row r="1678">
          <cell r="A1678" t="str">
            <v>BB575</v>
          </cell>
        </row>
        <row r="1679">
          <cell r="A1679" t="str">
            <v>BB576</v>
          </cell>
        </row>
        <row r="1680">
          <cell r="A1680" t="str">
            <v>BB577</v>
          </cell>
        </row>
        <row r="1681">
          <cell r="A1681" t="str">
            <v>BB578</v>
          </cell>
        </row>
        <row r="1682">
          <cell r="A1682" t="str">
            <v>BB579</v>
          </cell>
        </row>
        <row r="1683">
          <cell r="A1683" t="str">
            <v>BB58</v>
          </cell>
        </row>
        <row r="1684">
          <cell r="A1684" t="str">
            <v>BB585</v>
          </cell>
        </row>
        <row r="1685">
          <cell r="A1685" t="str">
            <v>BB59</v>
          </cell>
        </row>
        <row r="1686">
          <cell r="A1686" t="str">
            <v>BB593</v>
          </cell>
        </row>
        <row r="1687">
          <cell r="A1687" t="str">
            <v>BB594</v>
          </cell>
        </row>
        <row r="1688">
          <cell r="A1688" t="str">
            <v>BB595</v>
          </cell>
        </row>
        <row r="1689">
          <cell r="A1689" t="str">
            <v>BB60</v>
          </cell>
        </row>
        <row r="1690">
          <cell r="A1690" t="str">
            <v>BB602</v>
          </cell>
        </row>
        <row r="1691">
          <cell r="A1691" t="str">
            <v>BB604</v>
          </cell>
        </row>
        <row r="1692">
          <cell r="A1692" t="str">
            <v>BB61</v>
          </cell>
        </row>
        <row r="1693">
          <cell r="A1693" t="str">
            <v>BB612</v>
          </cell>
        </row>
        <row r="1694">
          <cell r="A1694" t="str">
            <v>BB617</v>
          </cell>
        </row>
        <row r="1695">
          <cell r="A1695" t="str">
            <v>BB618</v>
          </cell>
        </row>
        <row r="1696">
          <cell r="A1696" t="str">
            <v>BB619</v>
          </cell>
        </row>
        <row r="1697">
          <cell r="A1697" t="str">
            <v>BB620</v>
          </cell>
        </row>
        <row r="1698">
          <cell r="A1698" t="str">
            <v>BB621</v>
          </cell>
        </row>
        <row r="1699">
          <cell r="A1699" t="str">
            <v>BB622</v>
          </cell>
        </row>
        <row r="1700">
          <cell r="A1700" t="str">
            <v>BB623</v>
          </cell>
        </row>
        <row r="1701">
          <cell r="A1701" t="str">
            <v>BB624</v>
          </cell>
        </row>
        <row r="1702">
          <cell r="A1702" t="str">
            <v>BB625</v>
          </cell>
        </row>
        <row r="1703">
          <cell r="A1703" t="str">
            <v>BB628</v>
          </cell>
        </row>
        <row r="1704">
          <cell r="A1704" t="str">
            <v>BB63</v>
          </cell>
        </row>
        <row r="1705">
          <cell r="A1705" t="str">
            <v>BB631</v>
          </cell>
        </row>
        <row r="1706">
          <cell r="A1706" t="str">
            <v>BB632</v>
          </cell>
        </row>
        <row r="1707">
          <cell r="A1707" t="str">
            <v>BB633</v>
          </cell>
        </row>
        <row r="1708">
          <cell r="A1708" t="str">
            <v>BB634</v>
          </cell>
        </row>
        <row r="1709">
          <cell r="A1709" t="str">
            <v>BB636</v>
          </cell>
        </row>
        <row r="1710">
          <cell r="A1710" t="str">
            <v>BB637</v>
          </cell>
        </row>
        <row r="1711">
          <cell r="A1711" t="str">
            <v>BB638</v>
          </cell>
        </row>
        <row r="1712">
          <cell r="A1712" t="str">
            <v>BB639</v>
          </cell>
        </row>
        <row r="1713">
          <cell r="A1713" t="str">
            <v>BB642</v>
          </cell>
        </row>
        <row r="1714">
          <cell r="A1714" t="str">
            <v>BB643</v>
          </cell>
        </row>
        <row r="1715">
          <cell r="A1715" t="str">
            <v>BB644</v>
          </cell>
        </row>
        <row r="1716">
          <cell r="A1716" t="str">
            <v>BB645</v>
          </cell>
        </row>
        <row r="1717">
          <cell r="A1717" t="str">
            <v>BB646</v>
          </cell>
        </row>
        <row r="1718">
          <cell r="A1718" t="str">
            <v>BB648</v>
          </cell>
        </row>
        <row r="1719">
          <cell r="A1719" t="str">
            <v>BB649</v>
          </cell>
        </row>
        <row r="1720">
          <cell r="A1720" t="str">
            <v>BB65</v>
          </cell>
        </row>
        <row r="1721">
          <cell r="A1721" t="str">
            <v>BB66</v>
          </cell>
        </row>
        <row r="1722">
          <cell r="A1722" t="str">
            <v>BB668</v>
          </cell>
        </row>
        <row r="1723">
          <cell r="A1723" t="str">
            <v>BB67</v>
          </cell>
        </row>
        <row r="1724">
          <cell r="A1724" t="str">
            <v>BB68</v>
          </cell>
        </row>
        <row r="1725">
          <cell r="A1725" t="str">
            <v>BB69</v>
          </cell>
        </row>
        <row r="1726">
          <cell r="A1726" t="str">
            <v>BB702</v>
          </cell>
        </row>
        <row r="1727">
          <cell r="A1727" t="str">
            <v>BB71</v>
          </cell>
        </row>
        <row r="1728">
          <cell r="A1728" t="str">
            <v>BB72</v>
          </cell>
        </row>
        <row r="1729">
          <cell r="A1729" t="str">
            <v>BB73</v>
          </cell>
        </row>
        <row r="1730">
          <cell r="A1730" t="str">
            <v>BB742</v>
          </cell>
        </row>
        <row r="1731">
          <cell r="A1731" t="str">
            <v>BB743</v>
          </cell>
        </row>
        <row r="1732">
          <cell r="A1732" t="str">
            <v>BB748</v>
          </cell>
        </row>
        <row r="1733">
          <cell r="A1733" t="str">
            <v>BB749</v>
          </cell>
        </row>
        <row r="1734">
          <cell r="A1734" t="str">
            <v>BB755</v>
          </cell>
        </row>
        <row r="1735">
          <cell r="A1735" t="str">
            <v>BB756</v>
          </cell>
        </row>
        <row r="1736">
          <cell r="A1736" t="str">
            <v>BB757</v>
          </cell>
        </row>
        <row r="1737">
          <cell r="A1737" t="str">
            <v>BB76</v>
          </cell>
        </row>
        <row r="1738">
          <cell r="A1738" t="str">
            <v>BB763</v>
          </cell>
        </row>
        <row r="1739">
          <cell r="A1739" t="str">
            <v>BB769</v>
          </cell>
        </row>
        <row r="1740">
          <cell r="A1740" t="str">
            <v>BB77</v>
          </cell>
        </row>
        <row r="1741">
          <cell r="A1741" t="str">
            <v>BB771</v>
          </cell>
        </row>
        <row r="1742">
          <cell r="A1742" t="str">
            <v>BB772</v>
          </cell>
        </row>
        <row r="1743">
          <cell r="A1743" t="str">
            <v>BB78</v>
          </cell>
        </row>
        <row r="1744">
          <cell r="A1744" t="str">
            <v>BB79</v>
          </cell>
        </row>
        <row r="1745">
          <cell r="A1745" t="str">
            <v>BB80</v>
          </cell>
        </row>
        <row r="1746">
          <cell r="A1746" t="str">
            <v>BB805</v>
          </cell>
        </row>
        <row r="1747">
          <cell r="A1747" t="str">
            <v>BB81</v>
          </cell>
        </row>
        <row r="1748">
          <cell r="A1748" t="str">
            <v>BB82</v>
          </cell>
        </row>
        <row r="1749">
          <cell r="A1749" t="str">
            <v>BB828</v>
          </cell>
        </row>
        <row r="1750">
          <cell r="A1750" t="str">
            <v>BB829</v>
          </cell>
        </row>
        <row r="1751">
          <cell r="A1751" t="str">
            <v>BB83</v>
          </cell>
        </row>
        <row r="1752">
          <cell r="A1752" t="str">
            <v>BB830</v>
          </cell>
        </row>
        <row r="1753">
          <cell r="A1753" t="str">
            <v>BB834</v>
          </cell>
        </row>
        <row r="1754">
          <cell r="A1754" t="str">
            <v>BB835</v>
          </cell>
        </row>
        <row r="1755">
          <cell r="A1755" t="str">
            <v>BB836</v>
          </cell>
        </row>
        <row r="1756">
          <cell r="A1756" t="str">
            <v>BB837</v>
          </cell>
        </row>
        <row r="1757">
          <cell r="A1757" t="str">
            <v>BB838</v>
          </cell>
        </row>
        <row r="1758">
          <cell r="A1758" t="str">
            <v>BB839</v>
          </cell>
        </row>
        <row r="1759">
          <cell r="A1759" t="str">
            <v>BB84</v>
          </cell>
        </row>
        <row r="1760">
          <cell r="A1760" t="str">
            <v>BB840</v>
          </cell>
        </row>
        <row r="1761">
          <cell r="A1761" t="str">
            <v>BB841</v>
          </cell>
        </row>
        <row r="1762">
          <cell r="A1762" t="str">
            <v>BB842</v>
          </cell>
        </row>
        <row r="1763">
          <cell r="A1763" t="str">
            <v>BB843</v>
          </cell>
        </row>
        <row r="1764">
          <cell r="A1764" t="str">
            <v>BB844</v>
          </cell>
        </row>
        <row r="1765">
          <cell r="A1765" t="str">
            <v>BB845</v>
          </cell>
        </row>
        <row r="1766">
          <cell r="A1766" t="str">
            <v>BB846</v>
          </cell>
        </row>
        <row r="1767">
          <cell r="A1767" t="str">
            <v>BB85</v>
          </cell>
        </row>
        <row r="1768">
          <cell r="A1768" t="str">
            <v>BB86</v>
          </cell>
        </row>
        <row r="1769">
          <cell r="A1769" t="str">
            <v>BB87</v>
          </cell>
        </row>
        <row r="1770">
          <cell r="A1770" t="str">
            <v>BB89</v>
          </cell>
        </row>
        <row r="1771">
          <cell r="A1771" t="str">
            <v>BB90</v>
          </cell>
        </row>
        <row r="1772">
          <cell r="A1772" t="str">
            <v>BB91</v>
          </cell>
        </row>
        <row r="1773">
          <cell r="A1773" t="str">
            <v>BB93</v>
          </cell>
        </row>
        <row r="1774">
          <cell r="A1774" t="str">
            <v>BB95</v>
          </cell>
        </row>
        <row r="1775">
          <cell r="A1775" t="str">
            <v>BB96</v>
          </cell>
        </row>
        <row r="1776">
          <cell r="A1776" t="str">
            <v>BB98</v>
          </cell>
        </row>
        <row r="1777">
          <cell r="A1777" t="str">
            <v>BB99</v>
          </cell>
        </row>
      </sheetData>
      <sheetData sheetId="13"/>
      <sheetData sheetId="1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row r="15">
          <cell r="J15" t="str">
            <v>M³</v>
          </cell>
        </row>
      </sheetData>
      <sheetData sheetId="2">
        <row r="26">
          <cell r="A26" t="str">
            <v>W09</v>
          </cell>
        </row>
      </sheetData>
      <sheetData sheetId="3" refreshError="1"/>
      <sheetData sheetId="4" refreshError="1"/>
      <sheetData sheetId="5" refreshError="1"/>
      <sheetData sheetId="6" refreshError="1"/>
      <sheetData sheetId="7" refreshError="1"/>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row r="1">
          <cell r="A1" t="str">
            <v xml:space="preserve">Codigo </v>
          </cell>
        </row>
      </sheetData>
      <sheetData sheetId="10">
        <row r="35">
          <cell r="A35" t="str">
            <v>MO-01</v>
          </cell>
        </row>
      </sheetData>
      <sheetData sheetId="11" refreshError="1"/>
      <sheetData sheetId="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MV _ no borrar\PRESUPUESTOS\a"/>
      <sheetName val="\I\AMV _ no borrar\PRESUPUESTOS"/>
      <sheetName val="aCCIDENTES DE 1995 - 1996.xls"/>
      <sheetName val="\G\I\AMV _ no borrar\PRESUPUEST"/>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G\A\a  aaInformación GRUPO 4\A"/>
      <sheetName val="[aCCIDENTES DE 1995 - 1996.xl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precios-básicos2002"/>
      <sheetName val="\Users\USUARIO\Downloads\a  aaI"/>
      <sheetName val="_a  aaInformación GRUPO 4_A MIn"/>
      <sheetName val="Hoja1 (2)"/>
      <sheetName val="Hoja1 (3)"/>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ESTADO VÍA-CRIT.TECNICO"/>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precios-básicos2002"/>
      <sheetName val="APUs"/>
      <sheetName val="CANT OBRA"/>
      <sheetName val="\Users\ANDRES FELIPE MUÑOZ\Down"/>
      <sheetName val="#REF"/>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HISTORICOS FUEL OIL EXP"/>
      <sheetName val="LISTADO "/>
      <sheetName val="M.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Costa de Oro "/>
      <sheetName val="CRONOGRAMA Y FLUJO DE FONDOS"/>
      <sheetName val="AIU (2)"/>
      <sheetName val="PGIO (2)"/>
      <sheetName val="INTER"/>
      <sheetName val="F.M"/>
      <sheetName val="Diseños"/>
      <sheetName val="FACTOR PREST"/>
      <sheetName val="Tramo No 1"/>
      <sheetName val="Tramo No 2"/>
      <sheetName val="Cantiades de pavimento"/>
      <sheetName val="PRECIOS"/>
      <sheetName val="1,1"/>
      <sheetName val="1,2"/>
      <sheetName val="1,3"/>
      <sheetName val="1,4"/>
      <sheetName val="1,5"/>
      <sheetName val="1,6"/>
      <sheetName val="1,7"/>
      <sheetName val="1,8"/>
      <sheetName val="1,9"/>
      <sheetName val="1,10"/>
      <sheetName val="2,1"/>
      <sheetName val="2,2"/>
      <sheetName val="2,3"/>
      <sheetName val="3,1"/>
      <sheetName val="4,1"/>
      <sheetName val="4,2"/>
      <sheetName val="4,3 (2)"/>
      <sheetName val="4,4"/>
      <sheetName val="4,5"/>
      <sheetName val="4,6"/>
      <sheetName val="4,7"/>
      <sheetName val="5,1"/>
      <sheetName val="5,2"/>
      <sheetName val="5,3"/>
      <sheetName val="5,4"/>
      <sheetName val="5,5"/>
      <sheetName val="5,6"/>
      <sheetName val="5,7"/>
      <sheetName val="5,8"/>
      <sheetName val="5,9"/>
      <sheetName val="5,10"/>
      <sheetName val="6,1"/>
      <sheetName val="6,2"/>
      <sheetName val="7,1"/>
      <sheetName val="7,2"/>
      <sheetName val="7,3"/>
      <sheetName val="7,4"/>
      <sheetName val="8,1"/>
      <sheetName val="8,2"/>
      <sheetName val="8,3"/>
      <sheetName val="8,4"/>
      <sheetName val="7.1"/>
      <sheetName val="9,4"/>
      <sheetName val="9,5"/>
      <sheetName val="9,6"/>
      <sheetName val="9,7"/>
      <sheetName val="10,1"/>
      <sheetName val="concreto 2000 psi"/>
      <sheetName val="Concreto2500"/>
      <sheetName val="Concreto3000"/>
      <sheetName val="Concreto4000"/>
      <sheetName val="MORTERO 1-4"/>
      <sheetName val="morte  1-6"/>
      <sheetName val="concreto 3500 psi"/>
    </sheetNames>
    <sheetDataSet>
      <sheetData sheetId="0"/>
      <sheetData sheetId="1"/>
      <sheetData sheetId="2"/>
      <sheetData sheetId="3"/>
      <sheetData sheetId="4"/>
      <sheetData sheetId="5"/>
      <sheetData sheetId="6"/>
      <sheetData sheetId="7"/>
      <sheetData sheetId="8"/>
      <sheetData sheetId="9"/>
      <sheetData sheetId="10"/>
      <sheetData sheetId="11">
        <row r="7">
          <cell r="B7">
            <v>100000</v>
          </cell>
          <cell r="F7">
            <v>4250</v>
          </cell>
        </row>
        <row r="8">
          <cell r="B8">
            <v>130000</v>
          </cell>
          <cell r="F8">
            <v>2460</v>
          </cell>
        </row>
        <row r="9">
          <cell r="B9">
            <v>80000</v>
          </cell>
          <cell r="F9">
            <v>3150</v>
          </cell>
        </row>
        <row r="10">
          <cell r="B10">
            <v>110000</v>
          </cell>
        </row>
        <row r="11">
          <cell r="B11">
            <v>900000</v>
          </cell>
        </row>
        <row r="12">
          <cell r="B12">
            <v>20000</v>
          </cell>
        </row>
        <row r="14">
          <cell r="F14">
            <v>35000</v>
          </cell>
        </row>
        <row r="15">
          <cell r="F15">
            <v>60000</v>
          </cell>
        </row>
        <row r="16">
          <cell r="B16">
            <v>150000</v>
          </cell>
        </row>
        <row r="17">
          <cell r="B17">
            <v>15000</v>
          </cell>
          <cell r="F17">
            <v>2300</v>
          </cell>
        </row>
        <row r="18">
          <cell r="B18">
            <v>100000</v>
          </cell>
        </row>
        <row r="20">
          <cell r="B20">
            <v>150000</v>
          </cell>
        </row>
        <row r="21">
          <cell r="B21">
            <v>100000</v>
          </cell>
        </row>
        <row r="22">
          <cell r="B22">
            <v>120000</v>
          </cell>
        </row>
        <row r="23">
          <cell r="B23">
            <v>3000</v>
          </cell>
        </row>
        <row r="24">
          <cell r="B24">
            <v>60000</v>
          </cell>
        </row>
        <row r="25">
          <cell r="B25">
            <v>140000</v>
          </cell>
        </row>
        <row r="26">
          <cell r="B26">
            <v>45000</v>
          </cell>
        </row>
        <row r="27">
          <cell r="B27">
            <v>60000</v>
          </cell>
          <cell r="F27">
            <v>1200</v>
          </cell>
        </row>
        <row r="37">
          <cell r="B37">
            <v>25600</v>
          </cell>
        </row>
        <row r="41">
          <cell r="B41">
            <v>64000</v>
          </cell>
        </row>
        <row r="42">
          <cell r="B42">
            <v>44800</v>
          </cell>
        </row>
        <row r="43">
          <cell r="B43">
            <v>44800</v>
          </cell>
        </row>
        <row r="44">
          <cell r="B44">
            <v>44800</v>
          </cell>
        </row>
        <row r="45">
          <cell r="B45">
            <v>44800</v>
          </cell>
        </row>
        <row r="48">
          <cell r="F48">
            <v>8900</v>
          </cell>
        </row>
        <row r="54">
          <cell r="F54">
            <v>800</v>
          </cell>
        </row>
        <row r="56">
          <cell r="F56">
            <v>18000</v>
          </cell>
        </row>
        <row r="59">
          <cell r="F59">
            <v>4000</v>
          </cell>
        </row>
        <row r="68">
          <cell r="F68">
            <v>8000</v>
          </cell>
        </row>
        <row r="75">
          <cell r="F75">
            <v>15000</v>
          </cell>
        </row>
        <row r="94">
          <cell r="F94">
            <v>3000</v>
          </cell>
        </row>
        <row r="105">
          <cell r="F105">
            <v>1900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 DE DISTRIBUCION"/>
      <sheetName val="PARAFISCALES"/>
      <sheetName val="BASICOS"/>
      <sheetName val="LISTA DE PRECIOS"/>
      <sheetName val="LINEA DE IMPULSION"/>
      <sheetName val="OBRA CIVIL"/>
      <sheetName val="Hoja3"/>
    </sheetNames>
    <sheetDataSet>
      <sheetData sheetId="0"/>
      <sheetData sheetId="1"/>
      <sheetData sheetId="2"/>
      <sheetData sheetId="3">
        <row r="4">
          <cell r="B4">
            <v>60</v>
          </cell>
        </row>
        <row r="7">
          <cell r="B7">
            <v>66000</v>
          </cell>
        </row>
        <row r="8">
          <cell r="B8">
            <v>23500</v>
          </cell>
        </row>
        <row r="9">
          <cell r="B9">
            <v>12000</v>
          </cell>
        </row>
        <row r="21">
          <cell r="B21">
            <v>12000</v>
          </cell>
        </row>
        <row r="22">
          <cell r="B22">
            <v>16000</v>
          </cell>
        </row>
        <row r="23">
          <cell r="B23">
            <v>32000</v>
          </cell>
        </row>
        <row r="25">
          <cell r="B25">
            <v>3000</v>
          </cell>
        </row>
        <row r="26">
          <cell r="B26">
            <v>5000</v>
          </cell>
        </row>
        <row r="27">
          <cell r="B27">
            <v>4000</v>
          </cell>
        </row>
        <row r="28">
          <cell r="B28">
            <v>9164</v>
          </cell>
        </row>
        <row r="29">
          <cell r="B29">
            <v>27000</v>
          </cell>
        </row>
        <row r="31">
          <cell r="B31">
            <v>18000</v>
          </cell>
        </row>
        <row r="32">
          <cell r="B32">
            <v>8000</v>
          </cell>
        </row>
        <row r="33">
          <cell r="B33">
            <v>5000</v>
          </cell>
        </row>
        <row r="34">
          <cell r="B34">
            <v>15000</v>
          </cell>
        </row>
        <row r="35">
          <cell r="B35">
            <v>2500</v>
          </cell>
        </row>
        <row r="36">
          <cell r="B36">
            <v>1500000</v>
          </cell>
        </row>
        <row r="37">
          <cell r="B37">
            <v>217800</v>
          </cell>
        </row>
        <row r="38">
          <cell r="B38">
            <v>998100</v>
          </cell>
        </row>
        <row r="39">
          <cell r="B39">
            <v>472500</v>
          </cell>
        </row>
        <row r="40">
          <cell r="B40">
            <v>472500</v>
          </cell>
        </row>
        <row r="41">
          <cell r="B41">
            <v>472500</v>
          </cell>
        </row>
        <row r="42">
          <cell r="B42">
            <v>363150</v>
          </cell>
        </row>
        <row r="66">
          <cell r="B66">
            <v>8125</v>
          </cell>
        </row>
        <row r="67">
          <cell r="B67">
            <v>10625</v>
          </cell>
        </row>
        <row r="68">
          <cell r="B68">
            <v>21250</v>
          </cell>
        </row>
        <row r="69">
          <cell r="B69">
            <v>10000</v>
          </cell>
        </row>
        <row r="70">
          <cell r="B70">
            <v>3125</v>
          </cell>
        </row>
        <row r="73">
          <cell r="B73">
            <v>4375</v>
          </cell>
        </row>
        <row r="74">
          <cell r="B74">
            <v>15000</v>
          </cell>
        </row>
        <row r="75">
          <cell r="B75">
            <v>12500</v>
          </cell>
        </row>
        <row r="81">
          <cell r="B81">
            <v>500</v>
          </cell>
        </row>
        <row r="82">
          <cell r="B82">
            <v>90000</v>
          </cell>
        </row>
        <row r="83">
          <cell r="B83">
            <v>25000</v>
          </cell>
        </row>
        <row r="84">
          <cell r="B84">
            <v>35000</v>
          </cell>
        </row>
        <row r="85">
          <cell r="B85">
            <v>50000</v>
          </cell>
        </row>
        <row r="86">
          <cell r="B86">
            <v>130000</v>
          </cell>
        </row>
        <row r="88">
          <cell r="B88">
            <v>100000</v>
          </cell>
        </row>
        <row r="89">
          <cell r="B89">
            <v>500000</v>
          </cell>
        </row>
        <row r="90">
          <cell r="B90">
            <v>90000</v>
          </cell>
        </row>
        <row r="91">
          <cell r="B91">
            <v>6000</v>
          </cell>
        </row>
        <row r="92">
          <cell r="B92">
            <v>35000</v>
          </cell>
        </row>
        <row r="93">
          <cell r="B93">
            <v>300</v>
          </cell>
        </row>
        <row r="94">
          <cell r="B94">
            <v>300</v>
          </cell>
        </row>
        <row r="95">
          <cell r="B95">
            <v>360000</v>
          </cell>
        </row>
        <row r="96">
          <cell r="B96">
            <v>400000</v>
          </cell>
        </row>
      </sheetData>
      <sheetData sheetId="4"/>
      <sheetData sheetId="5"/>
      <sheetData sheetId="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 val="PRECIOS"/>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cell r="U2" t="str">
            <v>Administración</v>
          </cell>
          <cell r="X2" t="str">
            <v>Barcos, trenes, aviones y maquinaria</v>
          </cell>
          <cell r="AA2" t="str">
            <v>Método de la Linea Recta</v>
          </cell>
          <cell r="AE2" t="str">
            <v>Alta</v>
          </cell>
          <cell r="AG2" t="str">
            <v>Bien o Servicio</v>
          </cell>
          <cell r="AH2" t="str">
            <v>Beneficios Ambientales</v>
          </cell>
        </row>
        <row r="3">
          <cell r="T3" t="str">
            <v>Plan de Ordenamiento Territorial,POT</v>
          </cell>
          <cell r="U3" t="str">
            <v>Capacitación y asistencia técnica</v>
          </cell>
          <cell r="X3" t="str">
            <v>Edificaciones</v>
          </cell>
          <cell r="AE3" t="str">
            <v>Media</v>
          </cell>
          <cell r="AG3" t="str">
            <v>Desperdicios</v>
          </cell>
          <cell r="AH3" t="str">
            <v>Otros Beneficios</v>
          </cell>
        </row>
        <row r="4">
          <cell r="T4" t="str">
            <v>Régimen Tributario, Tasas</v>
          </cell>
          <cell r="U4" t="str">
            <v>Dotación</v>
          </cell>
          <cell r="X4" t="str">
            <v>Embalses, represas y canales-Obras Civiles</v>
          </cell>
          <cell r="AE4" t="str">
            <v>Baja</v>
          </cell>
          <cell r="AG4" t="str">
            <v>Otros</v>
          </cell>
        </row>
        <row r="5">
          <cell r="T5" t="str">
            <v>Tasas Retributivas Ambientales</v>
          </cell>
          <cell r="U5" t="str">
            <v>Estudios</v>
          </cell>
          <cell r="X5" t="str">
            <v>Embalses, represas y canales-Obras Control</v>
          </cell>
        </row>
        <row r="6">
          <cell r="T6" t="str">
            <v>Tasas dentro del Régimen Tributario</v>
          </cell>
          <cell r="U6" t="str">
            <v>Imprevistos</v>
          </cell>
          <cell r="X6" t="str">
            <v>Equipo de comedor, cocina, despensa y hotelería</v>
          </cell>
        </row>
        <row r="7">
          <cell r="T7" t="str">
            <v>Legislación Laboral (salarios, prestaciones, contrataciones, etc)</v>
          </cell>
          <cell r="U7" t="str">
            <v>Mantenimiento</v>
          </cell>
          <cell r="X7" t="str">
            <v>Equipo de Computación y Accesorios</v>
          </cell>
        </row>
        <row r="8">
          <cell r="T8" t="str">
            <v>Leyes, Decretos, Ordenanzas, Acuerdos, Resoluciones</v>
          </cell>
          <cell r="U8" t="str">
            <v>Obra Física</v>
          </cell>
          <cell r="X8" t="str">
            <v>Equipo de comunicación y accesorios</v>
          </cell>
        </row>
        <row r="9">
          <cell r="T9" t="str">
            <v>Licencias (Exploración, construcción, demolición, etc)</v>
          </cell>
          <cell r="U9" t="str">
            <v>Otros</v>
          </cell>
          <cell r="X9" t="str">
            <v>Equipo de transporte, tracción y elevación</v>
          </cell>
        </row>
        <row r="10">
          <cell r="T10" t="str">
            <v>Contratos de áreas aporte</v>
          </cell>
          <cell r="X10" t="str">
            <v>Equipo médico y científico</v>
          </cell>
        </row>
        <row r="11">
          <cell r="T11" t="str">
            <v>Contratos de Concesión</v>
          </cell>
          <cell r="X11" t="str">
            <v>Equipo y accesorios de generación, transmisión, distribución, producción, conducción, tratamiento, etc</v>
          </cell>
        </row>
        <row r="12">
          <cell r="T12" t="str">
            <v>Otras Normas</v>
          </cell>
          <cell r="X12" t="str">
            <v>Maquinaria y equipo</v>
          </cell>
        </row>
        <row r="13">
          <cell r="X13" t="str">
            <v>Muebles, enseres y equipo de Oficina</v>
          </cell>
        </row>
        <row r="14">
          <cell r="X14" t="str">
            <v>Plantas y ductos</v>
          </cell>
        </row>
        <row r="15">
          <cell r="X15" t="str">
            <v>Redes, líneas y cables aéreos y sus accesorios</v>
          </cell>
        </row>
        <row r="16">
          <cell r="X16" t="str">
            <v>Redes, líneas y cables subterraneos y sus accesorios</v>
          </cell>
        </row>
        <row r="17">
          <cell r="X17" t="str">
            <v>Torres, postes y accesorios</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Distancia Transporte"/>
      <sheetName val="PMT"/>
      <sheetName val="PAGA"/>
      <sheetName val="Caracterizacion Vial"/>
      <sheetName val="CRON-SYP"/>
      <sheetName val="P. DISC"/>
      <sheetName val="F. Prest"/>
      <sheetName val="F. Mult"/>
      <sheetName val="Interv."/>
      <sheetName val="AIU"/>
      <sheetName val="MEM-P"/>
      <sheetName val="MEM-S"/>
      <sheetName val="L. MAT."/>
      <sheetName val="EQU."/>
      <sheetName val="MdeOB."/>
      <sheetName val="CYM"/>
      <sheetName val="0.0"/>
      <sheetName val="1.1"/>
      <sheetName val="2.1"/>
      <sheetName val="2.2"/>
      <sheetName val="3.1"/>
      <sheetName val="3.2"/>
      <sheetName val="3.3.1 (S)"/>
      <sheetName val="3.3.2 (P)"/>
      <sheetName val="3.4.1 (S)"/>
      <sheetName val="3.4.2 (P)"/>
      <sheetName val="4.1.1 (S)"/>
      <sheetName val="4.1.2 (P)"/>
      <sheetName val="5.1.1 (S)"/>
      <sheetName val="5.1.2 (P)"/>
      <sheetName val="6.1.1 (S)"/>
      <sheetName val="6.1.2 (P)"/>
      <sheetName val="6.2.1 (S)"/>
      <sheetName val="6.2.2 (P)"/>
      <sheetName val="6.3.1 (S)"/>
      <sheetName val="6.3.2 (P)"/>
      <sheetName val="6.4.1 (S)"/>
      <sheetName val="7.1.1 (S)"/>
      <sheetName val="7.1.2 (P)"/>
      <sheetName val="7.2"/>
      <sheetName val="7.3.1 (S)"/>
      <sheetName val="7.3.2 (P)"/>
      <sheetName val="7.4.1 (S)"/>
      <sheetName val="7.4.2 (P)"/>
      <sheetName val="8.1"/>
      <sheetName val="8.2.1 (S)"/>
      <sheetName val="8.2.2 (P)"/>
      <sheetName val="9.1"/>
      <sheetName val="9.2"/>
      <sheetName val="9.3.1 (S)"/>
      <sheetName val="9.3.2 (P)"/>
      <sheetName val="PAGA-2,1,3 -2,2,3"/>
      <sheetName val="PMT 1,11 y 2,11"/>
      <sheetName val="PMT1,1-1,2-1,3"/>
      <sheetName val="PMT 2,1-2,2-2,3"/>
      <sheetName val="PMT-1,4"/>
      <sheetName val="PMT-2,4"/>
      <sheetName val="PMT 1,10 y 2,10"/>
      <sheetName val="PMT-1,5"/>
      <sheetName val="PMT-2,5"/>
      <sheetName val="PMT1,6 - 2,6"/>
      <sheetName val="PMT1,7 y 2,7"/>
      <sheetName val="PMT1,8 y 2,8"/>
      <sheetName val="PMT 1,9 y 2,9"/>
      <sheetName val="PAGA 1,1,1 - 3,1,1"/>
      <sheetName val="PAGA 1,2,1"/>
      <sheetName val="PAGA 1,2,2"/>
      <sheetName val="PAGA 2,1,1-2,2,1"/>
      <sheetName val="PAGA 2,1,3 - 2,2,3"/>
      <sheetName val="PAGA 2,3,1 - 2,5,1"/>
      <sheetName val="PAGA 2,4,1"/>
      <sheetName val="PAGA 2,6,1"/>
      <sheetName val="PAGA 3,2,1"/>
      <sheetName val="PAGA 4,1,1"/>
      <sheetName val="PAGA-3,1,1"/>
    </sheetNames>
    <sheetDataSet>
      <sheetData sheetId="0">
        <row r="75">
          <cell r="B75" t="str">
            <v>CARACTERIZACION VIAL</v>
          </cell>
        </row>
        <row r="87">
          <cell r="B87" t="str">
            <v>Ingeniera Leidy Dayana Montenegro</v>
          </cell>
        </row>
        <row r="88">
          <cell r="B88" t="str">
            <v>T.P 52202 – 322412 NRÑ</v>
          </cell>
        </row>
        <row r="90">
          <cell r="B90" t="str">
            <v>Consultor</v>
          </cell>
        </row>
      </sheetData>
      <sheetData sheetId="1"/>
      <sheetData sheetId="2" refreshError="1"/>
      <sheetData sheetId="3" refreshError="1"/>
      <sheetData sheetId="4"/>
      <sheetData sheetId="5" refreshError="1"/>
      <sheetData sheetId="6" refreshError="1"/>
      <sheetData sheetId="7">
        <row r="33">
          <cell r="D33">
            <v>1.5929</v>
          </cell>
        </row>
        <row r="43">
          <cell r="D43">
            <v>1.9363999999999999</v>
          </cell>
        </row>
      </sheetData>
      <sheetData sheetId="8">
        <row r="52">
          <cell r="D52">
            <v>2.02</v>
          </cell>
        </row>
      </sheetData>
      <sheetData sheetId="9" refreshError="1"/>
      <sheetData sheetId="10">
        <row r="47">
          <cell r="X47">
            <v>0.21</v>
          </cell>
        </row>
        <row r="49">
          <cell r="X49">
            <v>0.04</v>
          </cell>
        </row>
        <row r="51">
          <cell r="X51">
            <v>0.05</v>
          </cell>
        </row>
      </sheetData>
      <sheetData sheetId="11">
        <row r="53">
          <cell r="B53" t="str">
            <v>Pavimento</v>
          </cell>
          <cell r="C53">
            <v>0</v>
          </cell>
          <cell r="D53">
            <v>0</v>
          </cell>
          <cell r="E53">
            <v>0</v>
          </cell>
          <cell r="F53">
            <v>0</v>
          </cell>
          <cell r="G53">
            <v>0</v>
          </cell>
          <cell r="H53">
            <v>1</v>
          </cell>
          <cell r="I53">
            <v>870</v>
          </cell>
          <cell r="J53">
            <v>6</v>
          </cell>
        </row>
        <row r="54">
          <cell r="B54" t="str">
            <v>Cunetas (Izquierda y derecha)</v>
          </cell>
          <cell r="C54">
            <v>0</v>
          </cell>
          <cell r="D54">
            <v>0</v>
          </cell>
          <cell r="E54">
            <v>0</v>
          </cell>
          <cell r="F54">
            <v>0</v>
          </cell>
          <cell r="G54">
            <v>0</v>
          </cell>
          <cell r="H54">
            <v>2</v>
          </cell>
          <cell r="I54">
            <v>870</v>
          </cell>
          <cell r="J54">
            <v>0.5</v>
          </cell>
        </row>
        <row r="55">
          <cell r="B55" t="str">
            <v>Bordillo (Izquierdo y derecho)</v>
          </cell>
          <cell r="C55">
            <v>0</v>
          </cell>
          <cell r="D55">
            <v>0</v>
          </cell>
          <cell r="E55">
            <v>0</v>
          </cell>
          <cell r="F55">
            <v>0</v>
          </cell>
          <cell r="G55">
            <v>0</v>
          </cell>
          <cell r="H55">
            <v>2</v>
          </cell>
          <cell r="I55">
            <v>870</v>
          </cell>
          <cell r="J55">
            <v>0.13500000000000001</v>
          </cell>
        </row>
        <row r="56">
          <cell r="B56" t="str">
            <v>Demarcación Horizontal (Izquierdo, Derecho y centro)</v>
          </cell>
          <cell r="C56">
            <v>0</v>
          </cell>
          <cell r="D56">
            <v>0</v>
          </cell>
          <cell r="E56">
            <v>0</v>
          </cell>
          <cell r="F56">
            <v>0</v>
          </cell>
          <cell r="G56">
            <v>0</v>
          </cell>
          <cell r="H56">
            <v>3</v>
          </cell>
          <cell r="I56">
            <v>870</v>
          </cell>
          <cell r="J56">
            <v>0</v>
          </cell>
        </row>
        <row r="57">
          <cell r="B57" t="str">
            <v>Señal SP-03 (1)</v>
          </cell>
          <cell r="C57">
            <v>0</v>
          </cell>
          <cell r="D57">
            <v>0</v>
          </cell>
          <cell r="E57">
            <v>0</v>
          </cell>
          <cell r="F57">
            <v>0</v>
          </cell>
          <cell r="G57">
            <v>0</v>
          </cell>
          <cell r="H57">
            <v>1</v>
          </cell>
          <cell r="I57">
            <v>0</v>
          </cell>
          <cell r="J57">
            <v>0</v>
          </cell>
        </row>
        <row r="58">
          <cell r="B58" t="str">
            <v>Señal SR-30 (2)</v>
          </cell>
          <cell r="C58">
            <v>0</v>
          </cell>
          <cell r="D58">
            <v>0</v>
          </cell>
          <cell r="E58">
            <v>0</v>
          </cell>
          <cell r="F58">
            <v>0</v>
          </cell>
          <cell r="G58">
            <v>0</v>
          </cell>
          <cell r="H58">
            <v>1</v>
          </cell>
          <cell r="I58">
            <v>0</v>
          </cell>
          <cell r="J58">
            <v>0</v>
          </cell>
        </row>
        <row r="59">
          <cell r="B59" t="str">
            <v>Señal SR-03 (3)</v>
          </cell>
          <cell r="C59">
            <v>0</v>
          </cell>
          <cell r="D59">
            <v>0</v>
          </cell>
          <cell r="E59">
            <v>0</v>
          </cell>
          <cell r="F59">
            <v>0</v>
          </cell>
          <cell r="G59">
            <v>0</v>
          </cell>
          <cell r="H59">
            <v>1</v>
          </cell>
          <cell r="I59">
            <v>0</v>
          </cell>
          <cell r="J59">
            <v>0</v>
          </cell>
        </row>
        <row r="60">
          <cell r="B60" t="str">
            <v>Señal SR-30 (4)</v>
          </cell>
          <cell r="C60">
            <v>0</v>
          </cell>
          <cell r="D60">
            <v>0</v>
          </cell>
          <cell r="E60">
            <v>0</v>
          </cell>
          <cell r="F60">
            <v>0</v>
          </cell>
          <cell r="G60">
            <v>0</v>
          </cell>
          <cell r="H60">
            <v>1</v>
          </cell>
          <cell r="I60">
            <v>0</v>
          </cell>
          <cell r="J60">
            <v>0</v>
          </cell>
        </row>
        <row r="61">
          <cell r="B61" t="str">
            <v>Señal SR-30 (5)</v>
          </cell>
          <cell r="C61">
            <v>0</v>
          </cell>
          <cell r="D61">
            <v>0</v>
          </cell>
          <cell r="E61">
            <v>0</v>
          </cell>
          <cell r="F61">
            <v>0</v>
          </cell>
          <cell r="G61">
            <v>0</v>
          </cell>
          <cell r="H61">
            <v>1</v>
          </cell>
          <cell r="I61">
            <v>0</v>
          </cell>
          <cell r="J61">
            <v>0</v>
          </cell>
        </row>
        <row r="62">
          <cell r="B62" t="str">
            <v>Señal SP-04 (6)</v>
          </cell>
          <cell r="C62">
            <v>0</v>
          </cell>
          <cell r="D62">
            <v>0</v>
          </cell>
          <cell r="E62">
            <v>0</v>
          </cell>
          <cell r="F62">
            <v>0</v>
          </cell>
          <cell r="G62">
            <v>0</v>
          </cell>
          <cell r="H62">
            <v>1</v>
          </cell>
          <cell r="I62">
            <v>0</v>
          </cell>
          <cell r="J62">
            <v>0</v>
          </cell>
        </row>
        <row r="63">
          <cell r="B63" t="str">
            <v>Señal SR-03 (7)</v>
          </cell>
          <cell r="C63">
            <v>0</v>
          </cell>
          <cell r="D63">
            <v>0</v>
          </cell>
          <cell r="E63">
            <v>0</v>
          </cell>
          <cell r="F63">
            <v>0</v>
          </cell>
          <cell r="G63">
            <v>0</v>
          </cell>
          <cell r="H63">
            <v>1</v>
          </cell>
          <cell r="I63">
            <v>0</v>
          </cell>
          <cell r="J63">
            <v>0</v>
          </cell>
        </row>
        <row r="64">
          <cell r="B64" t="str">
            <v>Señal SP-10 (8)</v>
          </cell>
          <cell r="C64">
            <v>0</v>
          </cell>
          <cell r="D64">
            <v>0</v>
          </cell>
          <cell r="E64">
            <v>0</v>
          </cell>
          <cell r="F64">
            <v>0</v>
          </cell>
          <cell r="G64">
            <v>0</v>
          </cell>
          <cell r="H64">
            <v>1</v>
          </cell>
          <cell r="I64">
            <v>0</v>
          </cell>
          <cell r="J64">
            <v>0</v>
          </cell>
        </row>
        <row r="65">
          <cell r="B65" t="str">
            <v>Señal SR-30 (9)</v>
          </cell>
          <cell r="C65">
            <v>0</v>
          </cell>
          <cell r="D65">
            <v>0</v>
          </cell>
          <cell r="E65">
            <v>0</v>
          </cell>
          <cell r="F65">
            <v>0</v>
          </cell>
          <cell r="G65">
            <v>0</v>
          </cell>
          <cell r="H65">
            <v>1</v>
          </cell>
          <cell r="I65">
            <v>0</v>
          </cell>
          <cell r="J65">
            <v>0</v>
          </cell>
        </row>
        <row r="66">
          <cell r="B66" t="str">
            <v>Señal SP-09 (10)</v>
          </cell>
          <cell r="C66">
            <v>0</v>
          </cell>
          <cell r="D66">
            <v>0</v>
          </cell>
          <cell r="E66">
            <v>0</v>
          </cell>
          <cell r="F66">
            <v>0</v>
          </cell>
          <cell r="G66">
            <v>0</v>
          </cell>
          <cell r="H66">
            <v>1</v>
          </cell>
          <cell r="I66">
            <v>0</v>
          </cell>
          <cell r="J66">
            <v>0</v>
          </cell>
        </row>
        <row r="67">
          <cell r="B67" t="str">
            <v>Señal SP-13 (11)</v>
          </cell>
          <cell r="C67">
            <v>0</v>
          </cell>
          <cell r="D67">
            <v>0</v>
          </cell>
          <cell r="E67">
            <v>0</v>
          </cell>
          <cell r="F67">
            <v>0</v>
          </cell>
          <cell r="G67">
            <v>0</v>
          </cell>
          <cell r="H67">
            <v>1</v>
          </cell>
          <cell r="I67">
            <v>0</v>
          </cell>
          <cell r="J67">
            <v>0</v>
          </cell>
        </row>
        <row r="68">
          <cell r="B68" t="str">
            <v>Señal SP-10 (12)</v>
          </cell>
          <cell r="C68">
            <v>0</v>
          </cell>
          <cell r="D68">
            <v>0</v>
          </cell>
          <cell r="E68">
            <v>0</v>
          </cell>
          <cell r="F68">
            <v>0</v>
          </cell>
          <cell r="G68">
            <v>0</v>
          </cell>
          <cell r="H68">
            <v>1</v>
          </cell>
          <cell r="I68">
            <v>0</v>
          </cell>
          <cell r="J68">
            <v>0</v>
          </cell>
        </row>
        <row r="69">
          <cell r="B69" t="str">
            <v>Señal SP-09 (13)</v>
          </cell>
          <cell r="C69">
            <v>0</v>
          </cell>
          <cell r="D69">
            <v>0</v>
          </cell>
          <cell r="E69">
            <v>0</v>
          </cell>
          <cell r="F69">
            <v>0</v>
          </cell>
          <cell r="G69">
            <v>0</v>
          </cell>
          <cell r="H69">
            <v>1</v>
          </cell>
          <cell r="I69">
            <v>0</v>
          </cell>
          <cell r="J69">
            <v>0</v>
          </cell>
        </row>
        <row r="70">
          <cell r="B70" t="str">
            <v>Señal SR-30 (14)</v>
          </cell>
          <cell r="C70">
            <v>0</v>
          </cell>
          <cell r="D70">
            <v>0</v>
          </cell>
          <cell r="E70">
            <v>0</v>
          </cell>
          <cell r="F70">
            <v>0</v>
          </cell>
          <cell r="G70">
            <v>0</v>
          </cell>
          <cell r="H70">
            <v>1</v>
          </cell>
          <cell r="I70">
            <v>0</v>
          </cell>
          <cell r="J70">
            <v>0</v>
          </cell>
        </row>
        <row r="71">
          <cell r="B71" t="str">
            <v>Señal SR-30 (15)</v>
          </cell>
          <cell r="C71">
            <v>0</v>
          </cell>
          <cell r="D71">
            <v>0</v>
          </cell>
          <cell r="E71">
            <v>0</v>
          </cell>
          <cell r="F71">
            <v>0</v>
          </cell>
          <cell r="G71">
            <v>0</v>
          </cell>
          <cell r="H71">
            <v>1</v>
          </cell>
          <cell r="I71">
            <v>0</v>
          </cell>
          <cell r="J71">
            <v>0</v>
          </cell>
        </row>
        <row r="72">
          <cell r="B72" t="str">
            <v>Señal SP-03 (16)</v>
          </cell>
          <cell r="C72">
            <v>0</v>
          </cell>
          <cell r="D72">
            <v>0</v>
          </cell>
          <cell r="E72">
            <v>0</v>
          </cell>
          <cell r="F72">
            <v>0</v>
          </cell>
          <cell r="G72">
            <v>0</v>
          </cell>
          <cell r="H72">
            <v>1</v>
          </cell>
          <cell r="I72">
            <v>0</v>
          </cell>
          <cell r="J72">
            <v>0</v>
          </cell>
        </row>
        <row r="73">
          <cell r="B73" t="str">
            <v>Señal SR-30 (17)</v>
          </cell>
          <cell r="C73">
            <v>0</v>
          </cell>
          <cell r="D73">
            <v>0</v>
          </cell>
          <cell r="E73">
            <v>0</v>
          </cell>
          <cell r="F73">
            <v>0</v>
          </cell>
          <cell r="G73">
            <v>0</v>
          </cell>
          <cell r="H73">
            <v>1</v>
          </cell>
          <cell r="I73">
            <v>0</v>
          </cell>
          <cell r="J73">
            <v>0</v>
          </cell>
        </row>
        <row r="74">
          <cell r="B74" t="str">
            <v>Señal SP-47 (18)</v>
          </cell>
          <cell r="C74">
            <v>0</v>
          </cell>
          <cell r="D74">
            <v>0</v>
          </cell>
          <cell r="E74">
            <v>0</v>
          </cell>
          <cell r="F74">
            <v>0</v>
          </cell>
          <cell r="G74">
            <v>0</v>
          </cell>
          <cell r="H74">
            <v>1</v>
          </cell>
          <cell r="I74">
            <v>0</v>
          </cell>
          <cell r="J74">
            <v>0</v>
          </cell>
        </row>
        <row r="75">
          <cell r="B75" t="str">
            <v>Señal SP-04 (19)</v>
          </cell>
          <cell r="C75">
            <v>0</v>
          </cell>
          <cell r="D75">
            <v>0</v>
          </cell>
          <cell r="E75">
            <v>0</v>
          </cell>
          <cell r="F75">
            <v>0</v>
          </cell>
          <cell r="G75">
            <v>0</v>
          </cell>
          <cell r="H75">
            <v>1</v>
          </cell>
          <cell r="I75">
            <v>0</v>
          </cell>
          <cell r="J75">
            <v>0</v>
          </cell>
        </row>
        <row r="76">
          <cell r="B76" t="str">
            <v>Alcantarilla Existente en Abscisa K0+045</v>
          </cell>
          <cell r="C76">
            <v>0</v>
          </cell>
          <cell r="D76">
            <v>0</v>
          </cell>
          <cell r="E76">
            <v>0</v>
          </cell>
          <cell r="F76">
            <v>0</v>
          </cell>
          <cell r="G76">
            <v>0</v>
          </cell>
          <cell r="H76">
            <v>1</v>
          </cell>
          <cell r="I76">
            <v>11</v>
          </cell>
          <cell r="J76">
            <v>0</v>
          </cell>
        </row>
        <row r="77">
          <cell r="B77" t="str">
            <v>Alcantarilla Existente en Abscisa K0+120</v>
          </cell>
          <cell r="C77">
            <v>0</v>
          </cell>
          <cell r="D77">
            <v>0</v>
          </cell>
          <cell r="E77">
            <v>0</v>
          </cell>
          <cell r="F77">
            <v>0</v>
          </cell>
          <cell r="G77">
            <v>0</v>
          </cell>
          <cell r="H77">
            <v>1</v>
          </cell>
          <cell r="I77">
            <v>11</v>
          </cell>
          <cell r="J77">
            <v>0</v>
          </cell>
        </row>
        <row r="78">
          <cell r="B78" t="str">
            <v>Alcantarilla Existente en Abscisa K0+372</v>
          </cell>
          <cell r="C78">
            <v>0</v>
          </cell>
          <cell r="D78">
            <v>0</v>
          </cell>
          <cell r="E78">
            <v>0</v>
          </cell>
          <cell r="F78">
            <v>0</v>
          </cell>
          <cell r="G78">
            <v>0</v>
          </cell>
          <cell r="H78">
            <v>1</v>
          </cell>
          <cell r="I78">
            <v>11</v>
          </cell>
          <cell r="J78">
            <v>0</v>
          </cell>
        </row>
        <row r="79">
          <cell r="B79" t="str">
            <v>Alcantarilla Existente en Abscisa K0+711</v>
          </cell>
          <cell r="C79">
            <v>0</v>
          </cell>
          <cell r="D79">
            <v>0</v>
          </cell>
          <cell r="E79">
            <v>0</v>
          </cell>
          <cell r="F79">
            <v>0</v>
          </cell>
          <cell r="G79">
            <v>0</v>
          </cell>
          <cell r="H79">
            <v>1</v>
          </cell>
          <cell r="I79">
            <v>11</v>
          </cell>
          <cell r="J79">
            <v>0</v>
          </cell>
        </row>
        <row r="80">
          <cell r="B80" t="str">
            <v>Alcantarilla 1</v>
          </cell>
          <cell r="C80">
            <v>0</v>
          </cell>
          <cell r="D80">
            <v>0</v>
          </cell>
          <cell r="E80">
            <v>0</v>
          </cell>
          <cell r="F80">
            <v>0</v>
          </cell>
          <cell r="G80">
            <v>0</v>
          </cell>
          <cell r="H80">
            <v>1</v>
          </cell>
          <cell r="I80">
            <v>10</v>
          </cell>
          <cell r="J80">
            <v>1.8</v>
          </cell>
        </row>
        <row r="81">
          <cell r="B81" t="str">
            <v>Alcantarilla 2</v>
          </cell>
          <cell r="C81">
            <v>0</v>
          </cell>
          <cell r="D81">
            <v>0</v>
          </cell>
          <cell r="E81">
            <v>0</v>
          </cell>
          <cell r="F81">
            <v>0</v>
          </cell>
          <cell r="G81">
            <v>0</v>
          </cell>
          <cell r="H81">
            <v>1</v>
          </cell>
          <cell r="I81">
            <v>10</v>
          </cell>
          <cell r="J81">
            <v>1.8</v>
          </cell>
        </row>
        <row r="82">
          <cell r="B82" t="str">
            <v>Alcantarilla 3</v>
          </cell>
          <cell r="C82">
            <v>0</v>
          </cell>
          <cell r="D82">
            <v>0</v>
          </cell>
          <cell r="E82">
            <v>0</v>
          </cell>
          <cell r="F82">
            <v>0</v>
          </cell>
          <cell r="G82">
            <v>0</v>
          </cell>
          <cell r="H82">
            <v>1</v>
          </cell>
          <cell r="I82">
            <v>10</v>
          </cell>
          <cell r="J82">
            <v>1.8</v>
          </cell>
        </row>
        <row r="83">
          <cell r="B83" t="str">
            <v>Alcantarilla 4</v>
          </cell>
          <cell r="C83">
            <v>0</v>
          </cell>
          <cell r="D83">
            <v>0</v>
          </cell>
          <cell r="E83">
            <v>0</v>
          </cell>
          <cell r="F83">
            <v>0</v>
          </cell>
          <cell r="G83">
            <v>0</v>
          </cell>
          <cell r="H83">
            <v>1</v>
          </cell>
          <cell r="I83">
            <v>10</v>
          </cell>
          <cell r="J83">
            <v>1.8</v>
          </cell>
        </row>
        <row r="84">
          <cell r="B84" t="str">
            <v>Alcantarilla 5</v>
          </cell>
          <cell r="C84">
            <v>0</v>
          </cell>
          <cell r="D84">
            <v>0</v>
          </cell>
          <cell r="E84">
            <v>0</v>
          </cell>
          <cell r="F84">
            <v>0</v>
          </cell>
          <cell r="G84">
            <v>0</v>
          </cell>
          <cell r="H84">
            <v>1</v>
          </cell>
          <cell r="I84">
            <v>10</v>
          </cell>
          <cell r="J84">
            <v>1.8</v>
          </cell>
        </row>
        <row r="85">
          <cell r="B85" t="str">
            <v>Alcantarilla 6</v>
          </cell>
          <cell r="C85">
            <v>0</v>
          </cell>
          <cell r="D85">
            <v>0</v>
          </cell>
          <cell r="E85">
            <v>0</v>
          </cell>
          <cell r="F85">
            <v>0</v>
          </cell>
          <cell r="G85">
            <v>0</v>
          </cell>
          <cell r="H85">
            <v>1</v>
          </cell>
          <cell r="I85">
            <v>10</v>
          </cell>
          <cell r="J85">
            <v>1.8</v>
          </cell>
        </row>
        <row r="86">
          <cell r="B86" t="str">
            <v xml:space="preserve">Estructura de encole </v>
          </cell>
          <cell r="C86">
            <v>0</v>
          </cell>
          <cell r="D86">
            <v>0</v>
          </cell>
          <cell r="E86">
            <v>0</v>
          </cell>
          <cell r="F86">
            <v>0</v>
          </cell>
          <cell r="G86">
            <v>0</v>
          </cell>
          <cell r="H86">
            <v>6</v>
          </cell>
          <cell r="I86">
            <v>1.5</v>
          </cell>
          <cell r="J86">
            <v>1.5</v>
          </cell>
        </row>
        <row r="87">
          <cell r="B87" t="str">
            <v xml:space="preserve">Estructura de descole </v>
          </cell>
          <cell r="C87">
            <v>0</v>
          </cell>
          <cell r="D87">
            <v>0</v>
          </cell>
          <cell r="E87">
            <v>0</v>
          </cell>
          <cell r="F87">
            <v>0</v>
          </cell>
          <cell r="G87">
            <v>0</v>
          </cell>
          <cell r="H87">
            <v>6</v>
          </cell>
          <cell r="I87">
            <v>4.5</v>
          </cell>
          <cell r="J87">
            <v>2.1</v>
          </cell>
        </row>
      </sheetData>
      <sheetData sheetId="12" refreshError="1"/>
      <sheetData sheetId="13">
        <row r="6">
          <cell r="B6" t="str">
            <v>M01</v>
          </cell>
          <cell r="C6" t="str">
            <v>ACERO 420 MPA</v>
          </cell>
          <cell r="D6" t="str">
            <v>KG</v>
          </cell>
          <cell r="E6">
            <v>3600</v>
          </cell>
          <cell r="F6" t="str">
            <v>SI</v>
          </cell>
        </row>
        <row r="7">
          <cell r="B7" t="str">
            <v>M02</v>
          </cell>
          <cell r="C7" t="str">
            <v>AGREGADO PARA CONCRETO</v>
          </cell>
          <cell r="D7" t="str">
            <v>M3</v>
          </cell>
          <cell r="E7">
            <v>65000</v>
          </cell>
          <cell r="F7" t="str">
            <v>NO</v>
          </cell>
        </row>
        <row r="8">
          <cell r="B8" t="str">
            <v>M03</v>
          </cell>
          <cell r="C8" t="str">
            <v>AGUA</v>
          </cell>
          <cell r="D8" t="str">
            <v>LT</v>
          </cell>
          <cell r="E8">
            <v>50</v>
          </cell>
          <cell r="F8" t="str">
            <v>SI</v>
          </cell>
        </row>
        <row r="9">
          <cell r="B9" t="str">
            <v>M04</v>
          </cell>
          <cell r="C9" t="str">
            <v>ALAMBRE DE AMARRE</v>
          </cell>
          <cell r="D9" t="str">
            <v>KG</v>
          </cell>
          <cell r="E9">
            <v>5000</v>
          </cell>
          <cell r="F9" t="str">
            <v>SI</v>
          </cell>
        </row>
        <row r="10">
          <cell r="B10" t="str">
            <v>M05</v>
          </cell>
          <cell r="C10" t="str">
            <v>ANTISOL</v>
          </cell>
          <cell r="D10" t="str">
            <v>KG</v>
          </cell>
          <cell r="E10">
            <v>7700</v>
          </cell>
          <cell r="F10" t="str">
            <v>SI</v>
          </cell>
        </row>
        <row r="11">
          <cell r="B11" t="str">
            <v>M06</v>
          </cell>
          <cell r="C11" t="str">
            <v>ARENA</v>
          </cell>
          <cell r="D11" t="str">
            <v>M3</v>
          </cell>
          <cell r="E11">
            <v>60000</v>
          </cell>
          <cell r="F11" t="str">
            <v>NO</v>
          </cell>
        </row>
        <row r="12">
          <cell r="B12" t="str">
            <v>M07</v>
          </cell>
          <cell r="C12" t="str">
            <v>BARRERA PLÁSTICA FLEXIBLE 60x70x40 CM</v>
          </cell>
          <cell r="D12" t="str">
            <v>UND</v>
          </cell>
          <cell r="E12">
            <v>350000</v>
          </cell>
          <cell r="F12" t="str">
            <v>SI</v>
          </cell>
        </row>
        <row r="13">
          <cell r="B13" t="str">
            <v>M08</v>
          </cell>
          <cell r="C13" t="str">
            <v>BARRICADA METÁLICA</v>
          </cell>
          <cell r="D13" t="str">
            <v>UND</v>
          </cell>
          <cell r="E13">
            <v>310000</v>
          </cell>
          <cell r="F13" t="str">
            <v>SI</v>
          </cell>
        </row>
        <row r="14">
          <cell r="B14" t="str">
            <v>M09</v>
          </cell>
          <cell r="C14" t="str">
            <v>CANASTILLA SOPORTE REFUERZO PAVIMENTO</v>
          </cell>
          <cell r="D14" t="str">
            <v>UND</v>
          </cell>
          <cell r="E14">
            <v>30000</v>
          </cell>
          <cell r="F14" t="str">
            <v>SI</v>
          </cell>
        </row>
        <row r="15">
          <cell r="B15" t="str">
            <v>M10</v>
          </cell>
          <cell r="C15" t="str">
            <v>CANECA DE 55 GALONES</v>
          </cell>
          <cell r="D15" t="str">
            <v>UND</v>
          </cell>
          <cell r="E15">
            <v>90000</v>
          </cell>
          <cell r="F15" t="str">
            <v>SI</v>
          </cell>
        </row>
        <row r="16">
          <cell r="B16" t="str">
            <v>M11</v>
          </cell>
          <cell r="C16" t="str">
            <v>CEMENTO GRIS</v>
          </cell>
          <cell r="D16" t="str">
            <v>KG</v>
          </cell>
          <cell r="E16">
            <v>600</v>
          </cell>
          <cell r="F16" t="str">
            <v>SI</v>
          </cell>
        </row>
        <row r="17">
          <cell r="B17" t="str">
            <v>M12</v>
          </cell>
          <cell r="C17" t="str">
            <v>CINTA REFLECTIVA (ROLLO 500 M)</v>
          </cell>
          <cell r="D17" t="str">
            <v>UND</v>
          </cell>
          <cell r="E17">
            <v>58000</v>
          </cell>
          <cell r="F17" t="str">
            <v>SI</v>
          </cell>
        </row>
        <row r="18">
          <cell r="B18" t="str">
            <v>M13</v>
          </cell>
          <cell r="C18" t="str">
            <v>CLAVOS</v>
          </cell>
          <cell r="D18" t="str">
            <v>LB</v>
          </cell>
          <cell r="E18">
            <v>3000</v>
          </cell>
          <cell r="F18" t="str">
            <v>SI</v>
          </cell>
        </row>
        <row r="19">
          <cell r="B19" t="str">
            <v>M14</v>
          </cell>
          <cell r="C19" t="str">
            <v>CORDON DE RESPALDO O NIVELANTE BITUMINOSO</v>
          </cell>
          <cell r="D19" t="str">
            <v>ML</v>
          </cell>
          <cell r="E19">
            <v>5000</v>
          </cell>
          <cell r="F19" t="str">
            <v>SI</v>
          </cell>
        </row>
        <row r="20">
          <cell r="B20" t="str">
            <v>M15</v>
          </cell>
          <cell r="C20" t="str">
            <v>DISOLVENTE</v>
          </cell>
          <cell r="D20" t="str">
            <v>GAL</v>
          </cell>
          <cell r="E20">
            <v>80000</v>
          </cell>
          <cell r="F20" t="str">
            <v>SI</v>
          </cell>
        </row>
        <row r="21">
          <cell r="B21" t="str">
            <v>M16</v>
          </cell>
          <cell r="C21" t="str">
            <v>ESTACAS 40 CM</v>
          </cell>
          <cell r="D21" t="str">
            <v>UND</v>
          </cell>
          <cell r="E21">
            <v>650</v>
          </cell>
          <cell r="F21" t="str">
            <v>SI</v>
          </cell>
        </row>
        <row r="22">
          <cell r="B22" t="str">
            <v>M17</v>
          </cell>
          <cell r="C22" t="str">
            <v>FORMALETA PARA CONCRETO</v>
          </cell>
          <cell r="D22" t="str">
            <v>M2</v>
          </cell>
          <cell r="E22">
            <v>21523</v>
          </cell>
          <cell r="F22" t="str">
            <v>SI</v>
          </cell>
        </row>
        <row r="23">
          <cell r="B23" t="str">
            <v>M18</v>
          </cell>
          <cell r="C23" t="str">
            <v>GUADUA</v>
          </cell>
          <cell r="D23" t="str">
            <v>UND</v>
          </cell>
          <cell r="E23">
            <v>8000</v>
          </cell>
          <cell r="F23" t="str">
            <v>SI</v>
          </cell>
        </row>
        <row r="24">
          <cell r="B24" t="str">
            <v>M19</v>
          </cell>
          <cell r="C24" t="str">
            <v>IMPRIMANTE</v>
          </cell>
          <cell r="D24" t="str">
            <v>GAL</v>
          </cell>
          <cell r="E24">
            <v>80000</v>
          </cell>
          <cell r="F24" t="str">
            <v>SI</v>
          </cell>
        </row>
        <row r="25">
          <cell r="B25" t="str">
            <v>M20</v>
          </cell>
          <cell r="C25" t="str">
            <v>LAMINAS PARA VALLA INFORMATIVA</v>
          </cell>
          <cell r="D25" t="str">
            <v>UND</v>
          </cell>
          <cell r="E25">
            <v>110000</v>
          </cell>
          <cell r="F25" t="str">
            <v>SI</v>
          </cell>
        </row>
        <row r="26">
          <cell r="B26" t="str">
            <v>M21</v>
          </cell>
          <cell r="C26" t="str">
            <v>LISTÓN</v>
          </cell>
          <cell r="D26" t="str">
            <v>UND</v>
          </cell>
          <cell r="E26">
            <v>7000</v>
          </cell>
          <cell r="F26" t="str">
            <v>NO</v>
          </cell>
        </row>
        <row r="27">
          <cell r="B27" t="str">
            <v>M22</v>
          </cell>
          <cell r="C27" t="str">
            <v>MATERIAL DE PRESTAMO</v>
          </cell>
          <cell r="D27" t="str">
            <v>M3</v>
          </cell>
          <cell r="E27">
            <v>25000</v>
          </cell>
          <cell r="F27" t="str">
            <v>NO</v>
          </cell>
        </row>
        <row r="28">
          <cell r="B28" t="str">
            <v>M23</v>
          </cell>
          <cell r="C28" t="str">
            <v>MATERIAL PARA AFIRMADO</v>
          </cell>
          <cell r="D28" t="str">
            <v>M3</v>
          </cell>
          <cell r="E28">
            <v>30000</v>
          </cell>
          <cell r="F28" t="str">
            <v>NO</v>
          </cell>
        </row>
        <row r="29">
          <cell r="B29" t="str">
            <v>M24</v>
          </cell>
          <cell r="C29" t="str">
            <v>PALETA PARE-SIGA</v>
          </cell>
          <cell r="D29" t="str">
            <v>UND</v>
          </cell>
          <cell r="E29">
            <v>38000</v>
          </cell>
          <cell r="F29" t="str">
            <v>SI</v>
          </cell>
        </row>
        <row r="30">
          <cell r="B30" t="str">
            <v>M25</v>
          </cell>
          <cell r="C30" t="str">
            <v>PINTURA (ESMALTE)</v>
          </cell>
          <cell r="D30" t="str">
            <v>GAL</v>
          </cell>
          <cell r="E30">
            <v>120000</v>
          </cell>
          <cell r="F30" t="str">
            <v>SI</v>
          </cell>
        </row>
        <row r="31">
          <cell r="B31" t="str">
            <v>M26</v>
          </cell>
          <cell r="C31" t="str">
            <v>PINTURA PARA PAVIMENTO</v>
          </cell>
          <cell r="D31" t="str">
            <v>GAL</v>
          </cell>
          <cell r="E31">
            <v>120000</v>
          </cell>
          <cell r="F31" t="str">
            <v>SI</v>
          </cell>
        </row>
        <row r="32">
          <cell r="B32" t="str">
            <v>M27</v>
          </cell>
          <cell r="C32" t="str">
            <v>POLISOMBRA</v>
          </cell>
          <cell r="D32" t="str">
            <v>ML</v>
          </cell>
          <cell r="E32">
            <v>3500</v>
          </cell>
          <cell r="F32" t="str">
            <v>SI</v>
          </cell>
        </row>
        <row r="33">
          <cell r="B33" t="str">
            <v>M28</v>
          </cell>
          <cell r="C33" t="str">
            <v>POSTE EN ANGULO DE 2x2x1/4 DE 2M</v>
          </cell>
          <cell r="D33" t="str">
            <v>UND</v>
          </cell>
          <cell r="E33">
            <v>92707</v>
          </cell>
          <cell r="F33" t="str">
            <v>SI</v>
          </cell>
        </row>
        <row r="34">
          <cell r="B34" t="str">
            <v>M29</v>
          </cell>
          <cell r="C34" t="str">
            <v>PUNTILLA</v>
          </cell>
          <cell r="D34" t="str">
            <v>LB</v>
          </cell>
          <cell r="E34">
            <v>2500</v>
          </cell>
          <cell r="F34" t="str">
            <v>SI</v>
          </cell>
        </row>
        <row r="35">
          <cell r="B35" t="str">
            <v>M30</v>
          </cell>
          <cell r="C35" t="str">
            <v>ESTRUCTURA METALICA PARA VALLA</v>
          </cell>
          <cell r="D35" t="str">
            <v>UND</v>
          </cell>
          <cell r="E35">
            <v>155000</v>
          </cell>
          <cell r="F35" t="str">
            <v>SI</v>
          </cell>
        </row>
        <row r="36">
          <cell r="B36" t="str">
            <v>M31</v>
          </cell>
          <cell r="C36" t="str">
            <v>SEÑALIZADOR (COLOMBINA) H = 1.3 M</v>
          </cell>
          <cell r="D36" t="str">
            <v>UND</v>
          </cell>
          <cell r="E36">
            <v>34000</v>
          </cell>
          <cell r="F36" t="str">
            <v>SI</v>
          </cell>
        </row>
        <row r="37">
          <cell r="B37" t="str">
            <v>M32</v>
          </cell>
          <cell r="C37" t="str">
            <v>SUB-BASE GRANULAR</v>
          </cell>
          <cell r="D37" t="str">
            <v>M3</v>
          </cell>
          <cell r="E37">
            <v>48700</v>
          </cell>
          <cell r="F37" t="str">
            <v>NO</v>
          </cell>
        </row>
        <row r="38">
          <cell r="B38" t="str">
            <v>M33</v>
          </cell>
          <cell r="C38" t="str">
            <v>TABLA COMÚN</v>
          </cell>
          <cell r="D38" t="str">
            <v>UND</v>
          </cell>
          <cell r="E38">
            <v>7000</v>
          </cell>
          <cell r="F38" t="str">
            <v>NO</v>
          </cell>
        </row>
        <row r="39">
          <cell r="B39" t="str">
            <v>M34</v>
          </cell>
          <cell r="C39" t="str">
            <v>TABLERO EN LAMINA GALVANIZADA 60x60 CM CAL 16 REFLECTIVA</v>
          </cell>
          <cell r="D39" t="str">
            <v>UND</v>
          </cell>
          <cell r="E39">
            <v>200000</v>
          </cell>
          <cell r="F39" t="str">
            <v>SI</v>
          </cell>
        </row>
        <row r="40">
          <cell r="B40" t="str">
            <v>M35</v>
          </cell>
          <cell r="C40" t="str">
            <v>TUBERIA CONCRETO 36"</v>
          </cell>
          <cell r="D40" t="str">
            <v>ML</v>
          </cell>
          <cell r="E40">
            <v>450000</v>
          </cell>
          <cell r="F40" t="str">
            <v>NO</v>
          </cell>
        </row>
        <row r="41">
          <cell r="B41" t="str">
            <v>M36</v>
          </cell>
          <cell r="C41" t="str">
            <v>VALLA INFORMATIVA</v>
          </cell>
          <cell r="D41" t="str">
            <v>UND</v>
          </cell>
          <cell r="E41">
            <v>400000</v>
          </cell>
          <cell r="F41" t="str">
            <v>SI</v>
          </cell>
        </row>
        <row r="44">
          <cell r="B44" t="str">
            <v>T01</v>
          </cell>
          <cell r="C44" t="str">
            <v>TRASPORTE</v>
          </cell>
          <cell r="D44">
            <v>0</v>
          </cell>
          <cell r="E44" t="str">
            <v>M3-KM</v>
          </cell>
          <cell r="F44">
            <v>1200</v>
          </cell>
        </row>
        <row r="47">
          <cell r="F47">
            <v>5</v>
          </cell>
        </row>
        <row r="48">
          <cell r="F48">
            <v>5</v>
          </cell>
        </row>
        <row r="49">
          <cell r="F49">
            <v>5</v>
          </cell>
        </row>
        <row r="50">
          <cell r="F50">
            <v>18.5</v>
          </cell>
        </row>
        <row r="51">
          <cell r="F51">
            <v>117</v>
          </cell>
        </row>
        <row r="52">
          <cell r="F52">
            <v>90</v>
          </cell>
        </row>
      </sheetData>
      <sheetData sheetId="14">
        <row r="7">
          <cell r="B7" t="str">
            <v>EHm00</v>
          </cell>
          <cell r="C7" t="str">
            <v>HERRAMIENTA MENOR (10%)</v>
          </cell>
          <cell r="D7" t="str">
            <v>%</v>
          </cell>
          <cell r="E7">
            <v>10</v>
          </cell>
        </row>
        <row r="12">
          <cell r="B12" t="str">
            <v>EHH01</v>
          </cell>
          <cell r="C12" t="str">
            <v>ASPERSOR</v>
          </cell>
          <cell r="D12" t="str">
            <v>hora</v>
          </cell>
          <cell r="E12">
            <v>3000</v>
          </cell>
        </row>
        <row r="13">
          <cell r="B13" t="str">
            <v>EHH02</v>
          </cell>
          <cell r="C13" t="str">
            <v>CARGADOR</v>
          </cell>
          <cell r="D13" t="str">
            <v>hora</v>
          </cell>
          <cell r="E13">
            <v>120000</v>
          </cell>
        </row>
        <row r="14">
          <cell r="B14" t="str">
            <v>EHH03</v>
          </cell>
          <cell r="C14" t="str">
            <v>CARROTANQUE DE AGUA (1000 GALONES)</v>
          </cell>
          <cell r="D14" t="str">
            <v>hora</v>
          </cell>
          <cell r="E14">
            <v>50000</v>
          </cell>
        </row>
        <row r="15">
          <cell r="B15" t="str">
            <v>EHH04</v>
          </cell>
          <cell r="C15" t="str">
            <v>COMPACTADOR MANUAL (SALTARIN)</v>
          </cell>
          <cell r="D15" t="str">
            <v>hora</v>
          </cell>
          <cell r="E15">
            <v>15000</v>
          </cell>
        </row>
        <row r="16">
          <cell r="B16" t="str">
            <v>EHH05</v>
          </cell>
          <cell r="C16" t="str">
            <v>COMPRESOR</v>
          </cell>
          <cell r="D16" t="str">
            <v>hora</v>
          </cell>
          <cell r="E16">
            <v>60000</v>
          </cell>
        </row>
        <row r="17">
          <cell r="B17" t="str">
            <v>EHH06</v>
          </cell>
          <cell r="C17" t="str">
            <v>CORTADORA DE DISCO CONCRETO RIGIDO</v>
          </cell>
          <cell r="D17" t="str">
            <v>hora</v>
          </cell>
          <cell r="E17">
            <v>25000</v>
          </cell>
        </row>
        <row r="18">
          <cell r="B18" t="str">
            <v>EHH07</v>
          </cell>
          <cell r="C18" t="str">
            <v>EQUIPO DE TOPOGRAFIA</v>
          </cell>
          <cell r="D18" t="str">
            <v>hora</v>
          </cell>
          <cell r="E18">
            <v>6000</v>
          </cell>
        </row>
        <row r="19">
          <cell r="B19" t="str">
            <v>EHH08</v>
          </cell>
          <cell r="C19" t="str">
            <v>MEZCLADORA DE CONCRETO 1 BULTO</v>
          </cell>
          <cell r="D19" t="str">
            <v>hora</v>
          </cell>
          <cell r="E19">
            <v>6000</v>
          </cell>
        </row>
        <row r="20">
          <cell r="B20" t="str">
            <v>EHH09</v>
          </cell>
          <cell r="C20" t="str">
            <v>MOTONIVELADORA</v>
          </cell>
          <cell r="D20" t="str">
            <v>hora</v>
          </cell>
          <cell r="E20">
            <v>140000</v>
          </cell>
        </row>
        <row r="21">
          <cell r="B21" t="str">
            <v>EHH10</v>
          </cell>
          <cell r="C21" t="str">
            <v>REGLA VIBRATORIA</v>
          </cell>
          <cell r="D21" t="str">
            <v>hora</v>
          </cell>
          <cell r="E21">
            <v>10000</v>
          </cell>
        </row>
        <row r="22">
          <cell r="B22" t="str">
            <v>EHH11</v>
          </cell>
          <cell r="C22" t="str">
            <v>RETROCARGADOR SENCILLO 4X2 O SIMILIAR</v>
          </cell>
          <cell r="D22" t="str">
            <v>hora</v>
          </cell>
          <cell r="E22">
            <v>160000</v>
          </cell>
        </row>
        <row r="23">
          <cell r="B23" t="str">
            <v>EHH12</v>
          </cell>
          <cell r="C23" t="str">
            <v>RETROEXCAVADORA</v>
          </cell>
          <cell r="D23" t="str">
            <v>hora</v>
          </cell>
          <cell r="E23">
            <v>130000</v>
          </cell>
        </row>
        <row r="24">
          <cell r="B24" t="str">
            <v>EHH13</v>
          </cell>
          <cell r="C24" t="str">
            <v>VEHICULO DELINEADOR</v>
          </cell>
          <cell r="D24" t="str">
            <v>hora</v>
          </cell>
          <cell r="E24">
            <v>115000</v>
          </cell>
        </row>
        <row r="25">
          <cell r="B25" t="str">
            <v>EHH14</v>
          </cell>
          <cell r="C25" t="str">
            <v>VIBRADOR DE CONCRETO</v>
          </cell>
          <cell r="D25" t="str">
            <v>hora</v>
          </cell>
          <cell r="E25">
            <v>12000</v>
          </cell>
        </row>
        <row r="26">
          <cell r="B26" t="str">
            <v>EHH15</v>
          </cell>
          <cell r="C26" t="str">
            <v>VIBROCOMPACTADOR 10 TON</v>
          </cell>
          <cell r="D26" t="str">
            <v>hora</v>
          </cell>
          <cell r="E26">
            <v>90000</v>
          </cell>
        </row>
        <row r="30">
          <cell r="B30" t="str">
            <v>EHM01</v>
          </cell>
          <cell r="C30" t="str">
            <v>BAÑO PORTATIL</v>
          </cell>
          <cell r="D30" t="str">
            <v>mes</v>
          </cell>
          <cell r="E30">
            <v>600000</v>
          </cell>
        </row>
        <row r="31">
          <cell r="B31" t="str">
            <v>EHM04</v>
          </cell>
          <cell r="C31" t="str">
            <v>CAMPERO, PICK-UP, CAMIONETA O SIMILAR</v>
          </cell>
          <cell r="D31" t="str">
            <v>mes</v>
          </cell>
          <cell r="E31">
            <v>4500000</v>
          </cell>
        </row>
        <row r="32">
          <cell r="B32" t="str">
            <v>EHM05</v>
          </cell>
          <cell r="C32" t="str">
            <v>PLOTTER</v>
          </cell>
          <cell r="D32" t="str">
            <v>mes</v>
          </cell>
          <cell r="E32">
            <v>1950000</v>
          </cell>
        </row>
      </sheetData>
      <sheetData sheetId="15">
        <row r="10">
          <cell r="D10">
            <v>3500000</v>
          </cell>
        </row>
        <row r="15">
          <cell r="B15" t="str">
            <v>ST01</v>
          </cell>
          <cell r="C15" t="str">
            <v>Dibujante 1</v>
          </cell>
          <cell r="D15">
            <v>1700000</v>
          </cell>
          <cell r="E15">
            <v>56666.666666666664</v>
          </cell>
        </row>
        <row r="16">
          <cell r="B16" t="str">
            <v>ST02</v>
          </cell>
          <cell r="C16" t="str">
            <v>Topógrafo Inspector</v>
          </cell>
          <cell r="D16">
            <v>2200000</v>
          </cell>
          <cell r="E16">
            <v>73333.333333333328</v>
          </cell>
        </row>
        <row r="17">
          <cell r="B17" t="str">
            <v>ST03</v>
          </cell>
          <cell r="C17" t="str">
            <v>Trabajadora social</v>
          </cell>
          <cell r="D17">
            <v>1300000</v>
          </cell>
          <cell r="E17">
            <v>43333.333333333336</v>
          </cell>
        </row>
        <row r="28">
          <cell r="B28" t="str">
            <v>SAX01</v>
          </cell>
          <cell r="C28" t="str">
            <v>Cadenero 1</v>
          </cell>
          <cell r="D28">
            <v>1200000</v>
          </cell>
          <cell r="E28">
            <v>40000</v>
          </cell>
        </row>
        <row r="29">
          <cell r="B29" t="str">
            <v>SAX02</v>
          </cell>
          <cell r="C29" t="str">
            <v>Secretaria o Motorista</v>
          </cell>
          <cell r="D29">
            <v>864000</v>
          </cell>
          <cell r="E29">
            <v>28800</v>
          </cell>
        </row>
        <row r="33">
          <cell r="B33" t="str">
            <v>SC01</v>
          </cell>
          <cell r="C33" t="str">
            <v>OBRERO</v>
          </cell>
          <cell r="D33">
            <v>28000</v>
          </cell>
          <cell r="E33">
            <v>3500</v>
          </cell>
        </row>
        <row r="34">
          <cell r="B34" t="str">
            <v>SC02</v>
          </cell>
          <cell r="C34" t="str">
            <v>OFICIAL</v>
          </cell>
          <cell r="D34">
            <v>40000</v>
          </cell>
          <cell r="E34">
            <v>5000</v>
          </cell>
        </row>
        <row r="35">
          <cell r="B35" t="str">
            <v>SC03</v>
          </cell>
          <cell r="C35" t="str">
            <v xml:space="preserve">MAESTRO </v>
          </cell>
          <cell r="D35">
            <v>53000</v>
          </cell>
          <cell r="E35">
            <v>6625</v>
          </cell>
        </row>
        <row r="36">
          <cell r="B36" t="str">
            <v>SC04</v>
          </cell>
          <cell r="C36" t="str">
            <v>BANDERERO</v>
          </cell>
          <cell r="D36">
            <v>28000</v>
          </cell>
          <cell r="E36">
            <v>3500</v>
          </cell>
        </row>
        <row r="41">
          <cell r="D41">
            <v>1200000</v>
          </cell>
        </row>
      </sheetData>
      <sheetData sheetId="16">
        <row r="9">
          <cell r="C9" t="str">
            <v>CEMENTO GRIS</v>
          </cell>
          <cell r="D9" t="str">
            <v>KG</v>
          </cell>
          <cell r="E9">
            <v>600</v>
          </cell>
        </row>
        <row r="10">
          <cell r="C10" t="str">
            <v>ARENA</v>
          </cell>
          <cell r="D10" t="str">
            <v>M3</v>
          </cell>
          <cell r="E10">
            <v>60000</v>
          </cell>
        </row>
        <row r="11">
          <cell r="C11" t="str">
            <v>AGREGADO PARA CONCRETO</v>
          </cell>
          <cell r="D11" t="str">
            <v>M3</v>
          </cell>
          <cell r="E11">
            <v>65000</v>
          </cell>
        </row>
        <row r="12">
          <cell r="C12" t="str">
            <v>AGUA</v>
          </cell>
          <cell r="D12" t="str">
            <v>LT</v>
          </cell>
          <cell r="E12">
            <v>50</v>
          </cell>
        </row>
        <row r="99">
          <cell r="B99" t="str">
            <v>CTO1</v>
          </cell>
          <cell r="C99" t="str">
            <v>CONCRETO POBRE 1500 PSI</v>
          </cell>
          <cell r="D99">
            <v>0</v>
          </cell>
          <cell r="E99" t="str">
            <v>M3</v>
          </cell>
          <cell r="F99">
            <v>1</v>
          </cell>
          <cell r="G99">
            <v>209700</v>
          </cell>
        </row>
        <row r="100">
          <cell r="B100" t="str">
            <v>CTO2</v>
          </cell>
          <cell r="C100" t="str">
            <v>CONCRETO 2000 PSI</v>
          </cell>
          <cell r="D100">
            <v>0</v>
          </cell>
          <cell r="E100" t="str">
            <v>M3</v>
          </cell>
          <cell r="F100">
            <v>1</v>
          </cell>
          <cell r="G100">
            <v>239300</v>
          </cell>
        </row>
        <row r="101">
          <cell r="B101" t="str">
            <v>CTO3</v>
          </cell>
          <cell r="C101" t="str">
            <v>CONCRETO 2500 PSI</v>
          </cell>
          <cell r="D101">
            <v>0</v>
          </cell>
          <cell r="E101" t="str">
            <v>M3</v>
          </cell>
          <cell r="F101">
            <v>1</v>
          </cell>
          <cell r="G101">
            <v>256800</v>
          </cell>
        </row>
        <row r="102">
          <cell r="B102" t="str">
            <v>CTO4</v>
          </cell>
          <cell r="C102" t="str">
            <v>CONCRETO 3000 PSI</v>
          </cell>
          <cell r="D102">
            <v>0</v>
          </cell>
          <cell r="E102" t="str">
            <v>M3</v>
          </cell>
          <cell r="F102">
            <v>1</v>
          </cell>
          <cell r="G102">
            <v>307200</v>
          </cell>
        </row>
        <row r="103">
          <cell r="B103" t="str">
            <v>CTO5</v>
          </cell>
          <cell r="C103" t="str">
            <v>CONCRETO 3500 PSI</v>
          </cell>
          <cell r="D103">
            <v>0</v>
          </cell>
          <cell r="E103" t="str">
            <v>M3</v>
          </cell>
          <cell r="F103">
            <v>1</v>
          </cell>
          <cell r="G103">
            <v>325900</v>
          </cell>
        </row>
        <row r="104">
          <cell r="B104" t="str">
            <v>CTO6</v>
          </cell>
          <cell r="C104" t="str">
            <v>CONCRETO MR = 4MPA</v>
          </cell>
          <cell r="D104">
            <v>0</v>
          </cell>
          <cell r="E104" t="str">
            <v>M3</v>
          </cell>
          <cell r="F104">
            <v>1</v>
          </cell>
          <cell r="G104">
            <v>348750</v>
          </cell>
        </row>
        <row r="108">
          <cell r="B108" t="str">
            <v>MRO1</v>
          </cell>
          <cell r="C108" t="str">
            <v>MORTERO 1:5</v>
          </cell>
          <cell r="D108">
            <v>0</v>
          </cell>
          <cell r="E108" t="str">
            <v>M3</v>
          </cell>
          <cell r="F108">
            <v>1</v>
          </cell>
          <cell r="G108">
            <v>262300</v>
          </cell>
        </row>
        <row r="109">
          <cell r="B109" t="str">
            <v>MRO2</v>
          </cell>
          <cell r="C109" t="str">
            <v>MORTERO 1:4</v>
          </cell>
          <cell r="D109">
            <v>0</v>
          </cell>
          <cell r="E109" t="str">
            <v>M3</v>
          </cell>
          <cell r="F109">
            <v>1</v>
          </cell>
          <cell r="G109">
            <v>299000</v>
          </cell>
        </row>
        <row r="110">
          <cell r="B110" t="str">
            <v>MRO3</v>
          </cell>
          <cell r="C110" t="str">
            <v>MORTERO 1:3</v>
          </cell>
          <cell r="D110">
            <v>0</v>
          </cell>
          <cell r="E110" t="str">
            <v>M3</v>
          </cell>
          <cell r="F110">
            <v>1</v>
          </cell>
          <cell r="G110">
            <v>349800</v>
          </cell>
        </row>
      </sheetData>
      <sheetData sheetId="17" refreshError="1"/>
      <sheetData sheetId="18">
        <row r="15">
          <cell r="J15">
            <v>220</v>
          </cell>
        </row>
        <row r="23">
          <cell r="J23">
            <v>1075</v>
          </cell>
        </row>
        <row r="30">
          <cell r="J30">
            <v>0</v>
          </cell>
        </row>
        <row r="38">
          <cell r="J38">
            <v>1698</v>
          </cell>
        </row>
      </sheetData>
      <sheetData sheetId="19">
        <row r="15">
          <cell r="J15">
            <v>45638</v>
          </cell>
        </row>
        <row r="23">
          <cell r="J23">
            <v>0</v>
          </cell>
        </row>
        <row r="30">
          <cell r="J30">
            <v>0</v>
          </cell>
        </row>
        <row r="38">
          <cell r="J38">
            <v>6379</v>
          </cell>
        </row>
      </sheetData>
      <sheetData sheetId="20">
        <row r="15">
          <cell r="J15">
            <v>15711</v>
          </cell>
        </row>
        <row r="23">
          <cell r="J23">
            <v>0</v>
          </cell>
        </row>
        <row r="30">
          <cell r="J30">
            <v>0</v>
          </cell>
        </row>
        <row r="38">
          <cell r="J38">
            <v>27110</v>
          </cell>
        </row>
      </sheetData>
      <sheetData sheetId="21">
        <row r="15">
          <cell r="J15">
            <v>6509</v>
          </cell>
        </row>
        <row r="23">
          <cell r="J23">
            <v>0</v>
          </cell>
        </row>
        <row r="30">
          <cell r="J30">
            <v>0</v>
          </cell>
        </row>
        <row r="38">
          <cell r="J38">
            <v>1084</v>
          </cell>
        </row>
      </sheetData>
      <sheetData sheetId="22">
        <row r="15">
          <cell r="J15">
            <v>2034</v>
          </cell>
        </row>
        <row r="23">
          <cell r="J23">
            <v>0</v>
          </cell>
        </row>
        <row r="30">
          <cell r="J30">
            <v>0</v>
          </cell>
        </row>
        <row r="38">
          <cell r="J38">
            <v>20332</v>
          </cell>
        </row>
      </sheetData>
      <sheetData sheetId="23">
        <row r="15">
          <cell r="J15">
            <v>5709</v>
          </cell>
        </row>
        <row r="23">
          <cell r="J23">
            <v>40500</v>
          </cell>
        </row>
        <row r="30">
          <cell r="J30">
            <v>7800</v>
          </cell>
        </row>
        <row r="38">
          <cell r="J38">
            <v>1084</v>
          </cell>
        </row>
      </sheetData>
      <sheetData sheetId="24">
        <row r="15">
          <cell r="J15">
            <v>5709</v>
          </cell>
        </row>
        <row r="23">
          <cell r="J23">
            <v>40500</v>
          </cell>
        </row>
        <row r="30">
          <cell r="J30">
            <v>28860</v>
          </cell>
        </row>
        <row r="38">
          <cell r="J38">
            <v>1084</v>
          </cell>
        </row>
      </sheetData>
      <sheetData sheetId="25">
        <row r="16">
          <cell r="J16">
            <v>6400</v>
          </cell>
        </row>
        <row r="25">
          <cell r="J25">
            <v>0</v>
          </cell>
        </row>
        <row r="32">
          <cell r="J32">
            <v>7800</v>
          </cell>
        </row>
        <row r="40">
          <cell r="J40">
            <v>5422</v>
          </cell>
        </row>
      </sheetData>
      <sheetData sheetId="26">
        <row r="16">
          <cell r="J16">
            <v>6400</v>
          </cell>
        </row>
        <row r="25">
          <cell r="J25">
            <v>0</v>
          </cell>
        </row>
        <row r="32">
          <cell r="J32">
            <v>7800</v>
          </cell>
        </row>
        <row r="40">
          <cell r="J40">
            <v>5422</v>
          </cell>
        </row>
      </sheetData>
      <sheetData sheetId="27">
        <row r="15">
          <cell r="J15">
            <v>4859</v>
          </cell>
        </row>
        <row r="24">
          <cell r="J24">
            <v>34000</v>
          </cell>
        </row>
        <row r="31">
          <cell r="J31">
            <v>7800</v>
          </cell>
        </row>
        <row r="39">
          <cell r="J39">
            <v>18590</v>
          </cell>
        </row>
      </sheetData>
      <sheetData sheetId="28">
        <row r="15">
          <cell r="J15">
            <v>4859</v>
          </cell>
        </row>
        <row r="24">
          <cell r="J24">
            <v>34000</v>
          </cell>
        </row>
        <row r="31">
          <cell r="J31">
            <v>28860</v>
          </cell>
        </row>
        <row r="39">
          <cell r="J39">
            <v>18590</v>
          </cell>
        </row>
      </sheetData>
      <sheetData sheetId="29">
        <row r="16">
          <cell r="J16">
            <v>11411</v>
          </cell>
        </row>
        <row r="25">
          <cell r="J25">
            <v>65810</v>
          </cell>
        </row>
        <row r="32">
          <cell r="J32">
            <v>7800</v>
          </cell>
        </row>
        <row r="40">
          <cell r="J40">
            <v>2111</v>
          </cell>
        </row>
      </sheetData>
      <sheetData sheetId="30">
        <row r="16">
          <cell r="J16">
            <v>11411</v>
          </cell>
        </row>
        <row r="25">
          <cell r="J25">
            <v>65810</v>
          </cell>
        </row>
        <row r="32">
          <cell r="J32">
            <v>28860</v>
          </cell>
        </row>
        <row r="40">
          <cell r="J40">
            <v>2111</v>
          </cell>
        </row>
      </sheetData>
      <sheetData sheetId="31">
        <row r="17">
          <cell r="J17">
            <v>28241</v>
          </cell>
        </row>
        <row r="30">
          <cell r="J30">
            <v>598763</v>
          </cell>
        </row>
        <row r="37">
          <cell r="J37">
            <v>8040</v>
          </cell>
        </row>
        <row r="46">
          <cell r="J46">
            <v>139905</v>
          </cell>
        </row>
      </sheetData>
      <sheetData sheetId="32">
        <row r="17">
          <cell r="J17">
            <v>28241</v>
          </cell>
        </row>
        <row r="30">
          <cell r="J30">
            <v>598763</v>
          </cell>
        </row>
        <row r="37">
          <cell r="J37">
            <v>29748</v>
          </cell>
        </row>
        <row r="46">
          <cell r="J46">
            <v>139905</v>
          </cell>
        </row>
      </sheetData>
      <sheetData sheetId="33">
        <row r="15">
          <cell r="J15">
            <v>10770</v>
          </cell>
        </row>
        <row r="24">
          <cell r="J24">
            <v>680604</v>
          </cell>
        </row>
        <row r="31">
          <cell r="J31">
            <v>8400</v>
          </cell>
        </row>
        <row r="40">
          <cell r="J40">
            <v>39696</v>
          </cell>
        </row>
      </sheetData>
      <sheetData sheetId="34">
        <row r="15">
          <cell r="J15">
            <v>10770</v>
          </cell>
        </row>
        <row r="24">
          <cell r="J24">
            <v>680604</v>
          </cell>
        </row>
        <row r="31">
          <cell r="J31">
            <v>31080</v>
          </cell>
        </row>
        <row r="40">
          <cell r="J40">
            <v>39696</v>
          </cell>
        </row>
      </sheetData>
      <sheetData sheetId="35">
        <row r="15">
          <cell r="J15">
            <v>6179</v>
          </cell>
        </row>
        <row r="24">
          <cell r="J24">
            <v>43133</v>
          </cell>
        </row>
        <row r="31">
          <cell r="J31">
            <v>336</v>
          </cell>
        </row>
        <row r="39">
          <cell r="J39">
            <v>18794</v>
          </cell>
        </row>
      </sheetData>
      <sheetData sheetId="36">
        <row r="15">
          <cell r="J15">
            <v>6179</v>
          </cell>
        </row>
        <row r="24">
          <cell r="J24">
            <v>43133</v>
          </cell>
        </row>
        <row r="31">
          <cell r="J31">
            <v>1243</v>
          </cell>
        </row>
        <row r="39">
          <cell r="J39">
            <v>18794</v>
          </cell>
        </row>
      </sheetData>
      <sheetData sheetId="37">
        <row r="15">
          <cell r="J15">
            <v>20674</v>
          </cell>
        </row>
        <row r="23">
          <cell r="J23">
            <v>427344</v>
          </cell>
        </row>
        <row r="30">
          <cell r="J30">
            <v>8400</v>
          </cell>
        </row>
        <row r="39">
          <cell r="J39">
            <v>99241</v>
          </cell>
        </row>
      </sheetData>
      <sheetData sheetId="38">
        <row r="14">
          <cell r="J14">
            <v>19232</v>
          </cell>
        </row>
        <row r="22">
          <cell r="J22">
            <v>445111</v>
          </cell>
        </row>
        <row r="29">
          <cell r="J29">
            <v>8400</v>
          </cell>
        </row>
        <row r="38">
          <cell r="J38">
            <v>132321</v>
          </cell>
        </row>
      </sheetData>
      <sheetData sheetId="39">
        <row r="14">
          <cell r="J14">
            <v>19232</v>
          </cell>
        </row>
        <row r="22">
          <cell r="J22">
            <v>445111</v>
          </cell>
        </row>
        <row r="29">
          <cell r="J29">
            <v>31080</v>
          </cell>
        </row>
        <row r="38">
          <cell r="J38">
            <v>132321</v>
          </cell>
        </row>
      </sheetData>
      <sheetData sheetId="40">
        <row r="15">
          <cell r="J15">
            <v>54</v>
          </cell>
        </row>
        <row r="27">
          <cell r="J27">
            <v>4127</v>
          </cell>
        </row>
        <row r="34">
          <cell r="J34">
            <v>0</v>
          </cell>
        </row>
        <row r="43">
          <cell r="J43">
            <v>542</v>
          </cell>
        </row>
      </sheetData>
      <sheetData sheetId="41">
        <row r="15">
          <cell r="J15">
            <v>18924</v>
          </cell>
        </row>
        <row r="27">
          <cell r="J27">
            <v>251265</v>
          </cell>
        </row>
        <row r="34">
          <cell r="J34">
            <v>8820</v>
          </cell>
        </row>
        <row r="43">
          <cell r="J43">
            <v>99241</v>
          </cell>
        </row>
      </sheetData>
      <sheetData sheetId="42">
        <row r="15">
          <cell r="J15">
            <v>18924</v>
          </cell>
        </row>
        <row r="27">
          <cell r="J27">
            <v>251265</v>
          </cell>
        </row>
        <row r="34">
          <cell r="J34">
            <v>32634</v>
          </cell>
        </row>
        <row r="43">
          <cell r="J43">
            <v>99241</v>
          </cell>
        </row>
      </sheetData>
      <sheetData sheetId="43">
        <row r="15">
          <cell r="J15">
            <v>8055</v>
          </cell>
        </row>
        <row r="27">
          <cell r="J27">
            <v>511744</v>
          </cell>
        </row>
        <row r="34">
          <cell r="J34">
            <v>70200</v>
          </cell>
        </row>
        <row r="43">
          <cell r="J43">
            <v>80554</v>
          </cell>
        </row>
      </sheetData>
      <sheetData sheetId="44">
        <row r="15">
          <cell r="J15">
            <v>8055</v>
          </cell>
        </row>
        <row r="27">
          <cell r="J27">
            <v>511744</v>
          </cell>
        </row>
        <row r="34">
          <cell r="J34">
            <v>54000</v>
          </cell>
        </row>
        <row r="43">
          <cell r="J43">
            <v>80554</v>
          </cell>
        </row>
      </sheetData>
      <sheetData sheetId="45">
        <row r="15">
          <cell r="J15">
            <v>145</v>
          </cell>
        </row>
        <row r="27">
          <cell r="J27">
            <v>3600</v>
          </cell>
        </row>
        <row r="34">
          <cell r="J34">
            <v>0</v>
          </cell>
        </row>
        <row r="43">
          <cell r="J43">
            <v>11</v>
          </cell>
        </row>
      </sheetData>
      <sheetData sheetId="46">
        <row r="13">
          <cell r="J13">
            <v>1881</v>
          </cell>
        </row>
        <row r="23">
          <cell r="J23">
            <v>299617</v>
          </cell>
        </row>
        <row r="30">
          <cell r="J30">
            <v>7620</v>
          </cell>
        </row>
        <row r="39">
          <cell r="J39">
            <v>18811</v>
          </cell>
        </row>
      </sheetData>
      <sheetData sheetId="47">
        <row r="13">
          <cell r="J13">
            <v>1881</v>
          </cell>
        </row>
        <row r="23">
          <cell r="J23">
            <v>299617</v>
          </cell>
        </row>
        <row r="30">
          <cell r="J30">
            <v>7620</v>
          </cell>
        </row>
        <row r="39">
          <cell r="J39">
            <v>18811</v>
          </cell>
        </row>
      </sheetData>
      <sheetData sheetId="48" refreshError="1"/>
      <sheetData sheetId="49" refreshError="1"/>
      <sheetData sheetId="50" refreshError="1"/>
      <sheetData sheetId="51" refreshError="1"/>
      <sheetData sheetId="52" refreshError="1"/>
      <sheetData sheetId="53">
        <row r="39">
          <cell r="J39">
            <v>65605</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ow r="13">
          <cell r="J13">
            <v>2517</v>
          </cell>
        </row>
        <row r="23">
          <cell r="J23">
            <v>0</v>
          </cell>
        </row>
        <row r="30">
          <cell r="J30">
            <v>0</v>
          </cell>
        </row>
        <row r="39">
          <cell r="J39">
            <v>25173</v>
          </cell>
        </row>
      </sheetData>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gp05"/>
      <sheetName val="GP06"/>
      <sheetName val="REQUISITOS INF INTERVENTORÍA"/>
      <sheetName val="CANT OBRA"/>
      <sheetName val="\Users\ANDRES FELIPE MUÑOZ\Down"/>
      <sheetName val="#REF"/>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HISTORICOS FUEL OIL EXP"/>
      <sheetName val="LISTADO "/>
      <sheetName val="M.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sheetData sheetId="241" refreshError="1"/>
      <sheetData sheetId="242" refreshError="1"/>
      <sheetData sheetId="243" refreshError="1"/>
      <sheetData sheetId="244"/>
      <sheetData sheetId="245" refreshError="1"/>
      <sheetData sheetId="246" refreshError="1"/>
      <sheetData sheetId="247" refreshError="1"/>
      <sheetData sheetId="248"/>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ISTA DE MATERIALES"/>
      <sheetName val="MANO DE OBRA"/>
    </sheetNames>
    <sheetDataSet>
      <sheetData sheetId="0"/>
      <sheetData sheetId="1"/>
      <sheetData sheetId="2"/>
      <sheetData sheetId="3"/>
      <sheetData sheetId="4" refreshError="1"/>
      <sheetData sheetId="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CCIDENTES_DE_1995_-_1996"/>
      <sheetName val="[a  aaInformación][a  aaInforma"/>
      <sheetName val="lisprecios"/>
      <sheetName val="PERSONAL"/>
      <sheetName val="PRESTACIONES SOCIALES"/>
      <sheetName val="Concretos y morteros"/>
      <sheetName val="Datos iniciales "/>
      <sheetName val="Transporte"/>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__aaInformación3"/>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precios-básicos2002"/>
      <sheetName val="[a  aaInformación]//cceficiente"/>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NTENIMIENTO RUTA 1001_MARZO "/>
      <sheetName val="\I\MANTENIMIENTO RUTA 1001_MARZ"/>
      <sheetName val="\G\I\MANTENIMIENTO RUTA 1001_MA"/>
      <sheetName val="a%20%20aaInformación"/>
      <sheetName val="Informacion"/>
      <sheetName val="aCCIDENTES DE 1995 - 1996"/>
      <sheetName val="a%20%20aaInformaci%C3%B3n"/>
      <sheetName val="BASES"/>
      <sheetName val="CDItem"/>
      <sheetName val="Formulario N° 4"/>
      <sheetName val="MATERIALES"/>
      <sheetName val="EQUIPO"/>
      <sheetName val="Presupuesto"/>
      <sheetName val="ANEXO IX"/>
      <sheetName val="APUs"/>
      <sheetName val="INSUMOS"/>
      <sheetName val="PptoGral"/>
      <sheetName val="\F\MANTENIMIENTO RUTA 1001_MARZ"/>
      <sheetName val="a__aaInformación"/>
      <sheetName val="a__aaInformación1"/>
      <sheetName val="a__aaInformación2"/>
      <sheetName val="otros"/>
      <sheetName val="\\SERVIDOR\Public2\MANTENIMIENT"/>
      <sheetName val="CONT_ADI"/>
      <sheetName val="Datos"/>
      <sheetName val="Cuadrillas"/>
      <sheetName val="Jornal"/>
      <sheetName val="\Users\USUARIO\Downloads\MANTEN"/>
      <sheetName val="\D\MANTENIMIENTO RUTA 1001_MARZ"/>
      <sheetName val="\G\D\MANTENIMIENTO RUTA 1001_MA"/>
      <sheetName val="#REF"/>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
      <sheetName val="RESUMEN DE PRESUPUESTO"/>
      <sheetName val="FSE-01"/>
      <sheetName val="PRESUPUESTO EL RECREO 2"/>
      <sheetName val="CANT EL RECREO"/>
      <sheetName val="ANALISIS UNITARIOS"/>
      <sheetName val="PRESUPUESTO 14 EL CARIBE "/>
      <sheetName val="CANT EL CARIBE "/>
      <sheetName val="PRESUPUESTO 16"/>
      <sheetName val="CANT DE OBRA MARGARITA"/>
      <sheetName val="PRESUPUESTO 15"/>
      <sheetName val="CANT DE OBRA LAURELES"/>
      <sheetName val="PRESUPUESTO 13"/>
      <sheetName val="CANT DE OBRA CORTIJO"/>
      <sheetName val="PRESUPUESTO 12"/>
      <sheetName val="PRESUPUESTO 11"/>
      <sheetName val="PRESUPUESTO 10"/>
      <sheetName val=" CANT DE OBRA GAITAN 7"/>
      <sheetName val="PRESUPUESTO 9"/>
      <sheetName val="PRESUPUESTO 8"/>
      <sheetName val="CANT DE OBRA BOSQUE"/>
      <sheetName val="PRESUPUESTO 7"/>
      <sheetName val="CANT DE OBRA EL RECREO"/>
      <sheetName val="PRESUPUESTO 6"/>
      <sheetName val="CANTDE OBRA PORVENIR"/>
      <sheetName val="PRESUPUESTO 5"/>
      <sheetName val="CANT DE OBRA PIONEROS"/>
      <sheetName val="PRESUPUESTO 4"/>
      <sheetName val=" CANT DE OBRA 20 ENERO 37A"/>
      <sheetName val="PRESUPUESTO 3"/>
      <sheetName val="CANT DE OBRA 20 ENERO 37B"/>
      <sheetName val="PRESUPUESTO 2"/>
      <sheetName val="CANT DE OBRA LAS GAVIOTAS"/>
      <sheetName val="PRESUPUESTO 1"/>
      <sheetName val="CANT DE OBRA CORTIJO 29"/>
      <sheetName val="PRESUPUESTO 14"/>
      <sheetName val="CANT DE OBRA ARGELIA"/>
      <sheetName val="CANT DE OBRA GAITAN"/>
      <sheetName val="CANT DE OBRA ROSALES"/>
      <sheetName val="ANALISIS UNITARIOS 1"/>
    </sheetNames>
    <sheetDataSet>
      <sheetData sheetId="0">
        <row r="9">
          <cell r="B9" t="str">
            <v>CALLE 29 ENTRE CARRERAS 6D  Y 4D, BARRIO EL CORTIJO</v>
          </cell>
        </row>
      </sheetData>
      <sheetData sheetId="1"/>
      <sheetData sheetId="2"/>
      <sheetData sheetId="3"/>
      <sheetData sheetId="4"/>
      <sheetData sheetId="5">
        <row r="51">
          <cell r="G51">
            <v>47868</v>
          </cell>
        </row>
      </sheetData>
      <sheetData sheetId="6"/>
      <sheetData sheetId="7">
        <row r="4">
          <cell r="B4" t="str">
            <v>CALLE 30A ENTRE CARRERAS 9 Y 10 - CARRERA 9A ENTRE CALLE 30A Y CALLE 30, BARRIO EL CARIBE</v>
          </cell>
        </row>
      </sheetData>
      <sheetData sheetId="8">
        <row r="28">
          <cell r="C28" t="str">
            <v xml:space="preserve"> ANDEN CONCRETO 3.000 PSI E=0.10 M. (SIN REFUERZO)</v>
          </cell>
        </row>
      </sheetData>
      <sheetData sheetId="9">
        <row r="5">
          <cell r="B5" t="str">
            <v>CARRERA 41A ENTRE CALLE 23 Y 24, BARRIO LAS MARGARITAS</v>
          </cell>
        </row>
      </sheetData>
      <sheetData sheetId="10">
        <row r="23">
          <cell r="C23" t="str">
            <v>PAVIMENTO RIGIDO CONCRETO MODULO ROTURA 40 OBRA E=0,20 M</v>
          </cell>
        </row>
      </sheetData>
      <sheetData sheetId="11"/>
      <sheetData sheetId="12">
        <row r="25">
          <cell r="C25" t="str">
            <v>PAVIMENTO RIGIDO CONCRETO MODULO ROTURA 40 OBRA E=0,20 M</v>
          </cell>
        </row>
      </sheetData>
      <sheetData sheetId="13">
        <row r="4">
          <cell r="B4" t="str">
            <v>CARRERA 6D ENTRE CALLE 29 Y 32, BARRIO EL CORTIJO</v>
          </cell>
        </row>
      </sheetData>
      <sheetData sheetId="14">
        <row r="25">
          <cell r="C25" t="str">
            <v>PAVIMENTO RIGIDO CONCRETO MODULO ROTURA 40 OBRA E=0,20 M</v>
          </cell>
        </row>
      </sheetData>
      <sheetData sheetId="15"/>
      <sheetData sheetId="16"/>
      <sheetData sheetId="17"/>
      <sheetData sheetId="18"/>
      <sheetData sheetId="19"/>
      <sheetData sheetId="20"/>
      <sheetData sheetId="21">
        <row r="24">
          <cell r="C24" t="str">
            <v>PAVIMENTO RIGIDO CONCRETO MODULO ROTURA 40 OBRA E=0,20 M</v>
          </cell>
        </row>
      </sheetData>
      <sheetData sheetId="22">
        <row r="4">
          <cell r="B4" t="str">
            <v>CARREA 30 A ENTRE CALLES 17 Y 18 - CALLE 17 ENTRE CARRERAS 30A Y 31, BARRIO EL RECREO</v>
          </cell>
        </row>
      </sheetData>
      <sheetData sheetId="23">
        <row r="26">
          <cell r="C26" t="str">
            <v>PAVIMENTO RIGIDO CONCRETO MODULO ROTURA 40 OBRA E=0,20 M</v>
          </cell>
        </row>
      </sheetData>
      <sheetData sheetId="24">
        <row r="4">
          <cell r="B4" t="str">
            <v>CARRERA 33 ENTRE CALLES 18 Y 13, BARRIO PORVENIR - EL RECREO</v>
          </cell>
        </row>
      </sheetData>
      <sheetData sheetId="25"/>
      <sheetData sheetId="26">
        <row r="4">
          <cell r="B4" t="str">
            <v>CALLE 27 ENTRE CARRERAS 8E Y 8D - CARRERA 8D ENTRE CALLE 27 Y TRANVERSAL 8C - TRANVERSAL 8C ENTRE CALLES 25D Y CARRERA 8D, BARRIO PIONEROS</v>
          </cell>
        </row>
      </sheetData>
      <sheetData sheetId="27">
        <row r="23">
          <cell r="C23" t="str">
            <v>PAVIMENTO RIGIDO CONCRETO MODULO ROTURA 40 OBRA E=0,20 M</v>
          </cell>
        </row>
      </sheetData>
      <sheetData sheetId="28">
        <row r="4">
          <cell r="B4" t="str">
            <v>CALLE 37A ENTRE CARRERAS 4C Y 5, BARRIO 20 DE ENERO</v>
          </cell>
        </row>
      </sheetData>
      <sheetData sheetId="29">
        <row r="22">
          <cell r="C22" t="str">
            <v>PAVIMENTO RIGIDO CONCRETO MODULO ROTURA 40 OBRA E=0,20 M</v>
          </cell>
        </row>
      </sheetData>
      <sheetData sheetId="30">
        <row r="4">
          <cell r="B4" t="str">
            <v>CALLE 37B ENTRE CARRERAS 4C Y 5, BARRIO 20 DE ENERO</v>
          </cell>
        </row>
      </sheetData>
      <sheetData sheetId="31"/>
      <sheetData sheetId="32">
        <row r="103">
          <cell r="B103" t="str">
            <v>PAVIMENTO RIGIDO CONCRETO MODULO ROTURA 40 OBRA E=0,20 M</v>
          </cell>
        </row>
      </sheetData>
      <sheetData sheetId="33">
        <row r="26">
          <cell r="C26" t="str">
            <v>PAVIMENTO RIGIDO CONCRETO MODULO ROTURA 40 OBRA E=0,20 M</v>
          </cell>
        </row>
      </sheetData>
      <sheetData sheetId="34">
        <row r="4">
          <cell r="B4" t="str">
            <v>CALLE 29 ENTRE CARRERAS 6D  Y 4D, BARRIO EL CORTIJO</v>
          </cell>
        </row>
        <row r="6">
          <cell r="E6">
            <v>255.13</v>
          </cell>
        </row>
        <row r="7">
          <cell r="E7">
            <v>7.75</v>
          </cell>
        </row>
      </sheetData>
      <sheetData sheetId="35"/>
      <sheetData sheetId="36"/>
      <sheetData sheetId="37"/>
      <sheetData sheetId="38"/>
      <sheetData sheetId="3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ACTA(1)"/>
      <sheetName val="ACTA(1)"/>
      <sheetName val="PREACTA(2)"/>
      <sheetName val="ACTA(2)"/>
      <sheetName val="Hoja2"/>
      <sheetName val="Hoja3"/>
    </sheetNames>
    <sheetDataSet>
      <sheetData sheetId="0">
        <row r="298">
          <cell r="I298">
            <v>89.012500000000045</v>
          </cell>
          <cell r="L298">
            <v>16.829999999999998</v>
          </cell>
          <cell r="P298">
            <v>64.397843899999998</v>
          </cell>
        </row>
      </sheetData>
      <sheetData sheetId="1"/>
      <sheetData sheetId="2"/>
      <sheetData sheetId="3"/>
      <sheetData sheetId="4"/>
      <sheetData sheetId="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ACTA"/>
      <sheetName val="Itemes Renovación"/>
      <sheetName val="A"/>
      <sheetName val="L. MAT."/>
      <sheetName val="P.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 val="ESPACIO_PÚBLICO"/>
    </sheetNames>
    <sheetDataSet>
      <sheetData sheetId="0"/>
      <sheetData sheetId="1">
        <row r="5">
          <cell r="B5">
            <v>3007</v>
          </cell>
        </row>
      </sheetData>
      <sheetData sheetId="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FLUJOS"/>
      <sheetName val="Hoja1"/>
      <sheetName val="Equipo"/>
      <sheetName val="otros"/>
      <sheetName val="PRECIOS"/>
      <sheetName val="puente verdum"/>
      <sheetName val="BASE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 sheetId="6">
        <row r="10">
          <cell r="A10">
            <v>1.4</v>
          </cell>
        </row>
      </sheetData>
      <sheetData sheetId="7"/>
      <sheetData sheetId="8"/>
      <sheetData sheetId="9"/>
      <sheetData sheetId="10"/>
      <sheetData sheetId="11"/>
      <sheetData sheetId="12"/>
      <sheetData sheetId="13"/>
      <sheetData sheetId="14"/>
      <sheetData sheetId="15"/>
      <sheetData sheetId="16">
        <row r="10">
          <cell r="A10">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 val="CASA DE LA MUJER 2"/>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AC2-AG96"/>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 sheetId="1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 val="PROGRAMACION"/>
      <sheetName val="PRESUPUESTO OFICIAL"/>
      <sheetName val="PPTO QBRA - SBN DELMEDIO"/>
      <sheetName val="PPTO SP - QBRA"/>
      <sheetName val="MEMORIA DE CALCULOS"/>
      <sheetName val="MEMORIA DE CALCULOS (2)"/>
      <sheetName val="TABLAS DE CALCULO"/>
      <sheetName val="1.1"/>
      <sheetName val="2.1"/>
      <sheetName val="2.2"/>
      <sheetName val="2.3"/>
      <sheetName val="2.4"/>
      <sheetName val="2.5"/>
      <sheetName val="2.6"/>
      <sheetName val="2.7"/>
      <sheetName val="2.8"/>
      <sheetName val="2.9"/>
      <sheetName val="3.1"/>
      <sheetName val="3.2"/>
      <sheetName val="3.3"/>
      <sheetName val="3.4"/>
      <sheetName val="3.5"/>
      <sheetName val="4.1"/>
      <sheetName val="MANO DE OBRA"/>
      <sheetName val="EQUIPOS ESTUDIO DEL SECTOR"/>
      <sheetName val="TRANSPORTE"/>
      <sheetName val="EQUIPOS INVIAS"/>
      <sheetName val="APU BASICOS"/>
      <sheetName val="BIOSEGURIDAD OBRA"/>
      <sheetName val="AIU"/>
      <sheetName val="INTERVENTORIA"/>
      <sheetName val="BIOSEGURIDAD INTERVENTORIA"/>
      <sheetName val="Factor Prestacional"/>
      <sheetName val="FACTOR MULTIPLICADOR"/>
      <sheetName val="PAGA"/>
      <sheetName val="PMT"/>
      <sheetName val="CARACTERIZACION"/>
      <sheetName val="DISTANCIA DE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A5">
            <v>0</v>
          </cell>
          <cell r="B5">
            <v>0</v>
          </cell>
          <cell r="C5">
            <v>0</v>
          </cell>
          <cell r="D5">
            <v>0</v>
          </cell>
        </row>
        <row r="6">
          <cell r="A6">
            <v>0</v>
          </cell>
          <cell r="B6">
            <v>0</v>
          </cell>
          <cell r="C6" t="str">
            <v>EQUIPOS VARIOS</v>
          </cell>
          <cell r="D6" t="str">
            <v>Moneda ($ Pesos)</v>
          </cell>
        </row>
        <row r="7">
          <cell r="A7" t="str">
            <v>C0010011</v>
          </cell>
          <cell r="B7" t="str">
            <v>u</v>
          </cell>
          <cell r="C7" t="str">
            <v>Andamiaje para Aplicar la Carga (Equipos Sustituto de la Tara)</v>
          </cell>
          <cell r="D7">
            <v>74876.191465840064</v>
          </cell>
        </row>
        <row r="8">
          <cell r="A8" t="str">
            <v>C0010010</v>
          </cell>
          <cell r="B8" t="str">
            <v>h</v>
          </cell>
          <cell r="C8" t="str">
            <v>Aspersor manual</v>
          </cell>
          <cell r="D8">
            <v>3000.8299205919689</v>
          </cell>
        </row>
        <row r="9">
          <cell r="A9" t="str">
            <v>C0010020</v>
          </cell>
          <cell r="B9" t="str">
            <v>h</v>
          </cell>
          <cell r="C9" t="str">
            <v xml:space="preserve">Barredora mecánica de cepillo de 3658 mm ; 6 m3 </v>
          </cell>
          <cell r="D9">
            <v>81572.953010529745</v>
          </cell>
        </row>
        <row r="10">
          <cell r="A10" t="str">
            <v>C0010030</v>
          </cell>
          <cell r="B10" t="str">
            <v>h</v>
          </cell>
          <cell r="C10" t="str">
            <v>Bomba de concreto, Producción: 30 m3/h, POTENCIA: 67 HP, MAX PRESION DE CONCRETO: 1150 PSI</v>
          </cell>
          <cell r="D10">
            <v>58200.92714796224</v>
          </cell>
        </row>
        <row r="11">
          <cell r="A11" t="str">
            <v>C0010040</v>
          </cell>
          <cell r="B11" t="str">
            <v>h</v>
          </cell>
          <cell r="C11" t="str">
            <v>Bomba de inyección de lechada</v>
          </cell>
          <cell r="D11">
            <v>18510.414833033141</v>
          </cell>
        </row>
        <row r="12">
          <cell r="A12" t="str">
            <v>C0010034</v>
          </cell>
          <cell r="B12" t="str">
            <v>h</v>
          </cell>
          <cell r="C12" t="str">
            <v>Bomba eléctrica para accionar la celda</v>
          </cell>
          <cell r="D12">
            <v>64507.078443336752</v>
          </cell>
        </row>
        <row r="13">
          <cell r="A13" t="str">
            <v>C0010050</v>
          </cell>
          <cell r="B13" t="str">
            <v>h</v>
          </cell>
          <cell r="C13" t="str">
            <v>Bomba para gato de tensionamiento</v>
          </cell>
          <cell r="D13">
            <v>58575.133817253685</v>
          </cell>
        </row>
        <row r="14">
          <cell r="A14" t="str">
            <v>C0010053</v>
          </cell>
          <cell r="B14" t="str">
            <v>h</v>
          </cell>
          <cell r="C14" t="str">
            <v>Buldozer Potencia al volante de 305 HP, motor de 2100 RPM, longitud de hoja 6,39m</v>
          </cell>
          <cell r="D14">
            <v>207243.85524361584</v>
          </cell>
        </row>
        <row r="15">
          <cell r="A15" t="str">
            <v>C0010052</v>
          </cell>
          <cell r="B15" t="str">
            <v>h</v>
          </cell>
          <cell r="C15" t="str">
            <v xml:space="preserve">Buldozer, Potencia al volante de 140 HP, motor de 2200 RPM, longitud de hoja 4,80m. </v>
          </cell>
          <cell r="D15">
            <v>140502.8142457967</v>
          </cell>
        </row>
        <row r="16">
          <cell r="A16" t="str">
            <v>C0010051</v>
          </cell>
          <cell r="B16" t="str">
            <v>h</v>
          </cell>
          <cell r="C16" t="str">
            <v>Buldozer, Potencia al volante de 80 HP, motor de 2400 RPM, longitud de hoja 3,99m</v>
          </cell>
          <cell r="D16">
            <v>106443.85599776603</v>
          </cell>
        </row>
        <row r="17">
          <cell r="A17" t="str">
            <v>C0010961</v>
          </cell>
          <cell r="B17" t="str">
            <v>h</v>
          </cell>
          <cell r="C17" t="str">
            <v>Caldera para pintura termoplástica</v>
          </cell>
          <cell r="D17">
            <v>47552.953265055447</v>
          </cell>
        </row>
        <row r="18">
          <cell r="A18" t="str">
            <v>C0010090</v>
          </cell>
          <cell r="B18" t="str">
            <v>h</v>
          </cell>
          <cell r="C18" t="str">
            <v>Calentador a gas</v>
          </cell>
          <cell r="D18">
            <v>70819.38108122017</v>
          </cell>
        </row>
        <row r="19">
          <cell r="A19" t="str">
            <v>C0010125</v>
          </cell>
          <cell r="B19" t="str">
            <v>h</v>
          </cell>
          <cell r="C19" t="str">
            <v>Camabaja</v>
          </cell>
          <cell r="D19">
            <v>155122.50494195026</v>
          </cell>
        </row>
        <row r="20">
          <cell r="A20" t="str">
            <v>C0010100</v>
          </cell>
          <cell r="B20" t="str">
            <v>h</v>
          </cell>
          <cell r="C20" t="str">
            <v>Camión 350</v>
          </cell>
          <cell r="D20">
            <v>59601.382792488592</v>
          </cell>
        </row>
        <row r="21">
          <cell r="A21" t="str">
            <v>C0010110</v>
          </cell>
          <cell r="B21" t="str">
            <v>h</v>
          </cell>
          <cell r="C21" t="str">
            <v>Camión de Slurry</v>
          </cell>
          <cell r="D21">
            <v>154866.19900407939</v>
          </cell>
        </row>
        <row r="22">
          <cell r="A22" t="str">
            <v>C0010120</v>
          </cell>
          <cell r="B22" t="str">
            <v>h</v>
          </cell>
          <cell r="C22" t="str">
            <v>Camioneta D-300</v>
          </cell>
          <cell r="D22">
            <v>42668.787312988439</v>
          </cell>
        </row>
        <row r="23">
          <cell r="A23" t="str">
            <v>C0010124</v>
          </cell>
          <cell r="B23" t="str">
            <v>m</v>
          </cell>
          <cell r="C23" t="str">
            <v>Camisa</v>
          </cell>
          <cell r="D23">
            <v>34958.079478081636</v>
          </cell>
        </row>
        <row r="24">
          <cell r="A24" t="str">
            <v>C0010123</v>
          </cell>
          <cell r="B24" t="str">
            <v>Kg</v>
          </cell>
          <cell r="C24" t="str">
            <v>Camisa para Pilote D=1.20m</v>
          </cell>
          <cell r="D24">
            <v>36730.691344396473</v>
          </cell>
        </row>
        <row r="25">
          <cell r="A25" t="str">
            <v>C0010130</v>
          </cell>
          <cell r="B25" t="str">
            <v>h</v>
          </cell>
          <cell r="C25" t="str">
            <v>Cargador : Potencia en el volante 110 hp, Clasificación de RPM del motor 2300.</v>
          </cell>
          <cell r="D25">
            <v>159812.9036049869</v>
          </cell>
        </row>
        <row r="26">
          <cell r="A26" t="str">
            <v>C0010140</v>
          </cell>
          <cell r="B26" t="str">
            <v>h</v>
          </cell>
          <cell r="C26" t="str">
            <v>Cargador : Potencia en el volante 125 hp, Clasificación de RPM del motor 2300.</v>
          </cell>
          <cell r="D26">
            <v>171669.61629089265</v>
          </cell>
        </row>
        <row r="27">
          <cell r="A27" t="str">
            <v>C0010150</v>
          </cell>
          <cell r="B27" t="str">
            <v>h</v>
          </cell>
          <cell r="C27" t="str">
            <v xml:space="preserve">Carrotanque de agua(1000 Galones) </v>
          </cell>
          <cell r="D27">
            <v>68829.421779590848</v>
          </cell>
        </row>
        <row r="28">
          <cell r="A28" t="str">
            <v>C0010160</v>
          </cell>
          <cell r="B28" t="str">
            <v>h</v>
          </cell>
          <cell r="C28" t="str">
            <v>Carrotanque Irrigador de asfalto, 1000 GALONES DE CAPACIDAD</v>
          </cell>
          <cell r="D28">
            <v>87668.933436850159</v>
          </cell>
        </row>
        <row r="29">
          <cell r="A29" t="str">
            <v>C0010170</v>
          </cell>
          <cell r="B29" t="str">
            <v>h</v>
          </cell>
          <cell r="C29" t="str">
            <v>Cizalla manual de 90 cm.</v>
          </cell>
          <cell r="D29">
            <v>768.9178136125646</v>
          </cell>
        </row>
        <row r="30">
          <cell r="A30" t="str">
            <v>C0010211</v>
          </cell>
          <cell r="B30" t="str">
            <v>h</v>
          </cell>
          <cell r="C30" t="str">
            <v>Compactador de Rodillo POTENCIA: 99HP, PESO: 8 ton</v>
          </cell>
          <cell r="D30">
            <v>120612.44824326687</v>
          </cell>
        </row>
        <row r="31">
          <cell r="A31" t="str">
            <v>C0010200</v>
          </cell>
          <cell r="B31" t="str">
            <v>h</v>
          </cell>
          <cell r="C31" t="str">
            <v>Compactador manual (SALTARIN) Peso de operación (Kg.) 52, Fuerza de impacto por golpe KN) 12.</v>
          </cell>
          <cell r="D31">
            <v>12590.772891967874</v>
          </cell>
        </row>
        <row r="32">
          <cell r="A32" t="str">
            <v>C0010210</v>
          </cell>
          <cell r="B32" t="str">
            <v>h</v>
          </cell>
          <cell r="C32" t="str">
            <v>Compactador manual de rodillo</v>
          </cell>
          <cell r="D32">
            <v>20041.073893997884</v>
          </cell>
        </row>
        <row r="33">
          <cell r="A33" t="str">
            <v>C0010220</v>
          </cell>
          <cell r="B33" t="str">
            <v>h</v>
          </cell>
          <cell r="C33" t="str">
            <v>Compactador manual vibratorio (CANGURO) (Apisonadores)</v>
          </cell>
          <cell r="D33">
            <v>12809.145551033842</v>
          </cell>
        </row>
        <row r="34">
          <cell r="A34" t="str">
            <v>C0010190</v>
          </cell>
          <cell r="B34" t="str">
            <v>h</v>
          </cell>
          <cell r="C34" t="str">
            <v>COMPACTADOR MANUAL VIBRATORIO (RANA) con motor de 6 HP</v>
          </cell>
          <cell r="D34">
            <v>8513.4580323183145</v>
          </cell>
        </row>
        <row r="35">
          <cell r="A35" t="str">
            <v>C0010230</v>
          </cell>
          <cell r="B35" t="str">
            <v>h</v>
          </cell>
          <cell r="C35" t="str">
            <v>Compactador neumático de Potencia 70 HP, peso de 13 ton</v>
          </cell>
          <cell r="D35">
            <v>126356.77692282847</v>
          </cell>
        </row>
        <row r="36">
          <cell r="A36" t="str">
            <v>C0010213</v>
          </cell>
          <cell r="B36" t="str">
            <v>h</v>
          </cell>
          <cell r="C36" t="str">
            <v>Compactador neumático peso 3,5 ton</v>
          </cell>
          <cell r="D36">
            <v>96606.834102282606</v>
          </cell>
        </row>
        <row r="37">
          <cell r="A37" t="str">
            <v>C0010212</v>
          </cell>
          <cell r="B37" t="str">
            <v>h</v>
          </cell>
          <cell r="C37" t="str">
            <v>Compactador tipo  POTENCIA: 105 HP, PESO: 6 ton</v>
          </cell>
          <cell r="D37">
            <v>93690.072529312281</v>
          </cell>
        </row>
        <row r="38">
          <cell r="A38" t="str">
            <v>C0010240</v>
          </cell>
          <cell r="B38" t="str">
            <v>h</v>
          </cell>
          <cell r="C38" t="str">
            <v>Compactador vibratorio tipo DD-20</v>
          </cell>
          <cell r="D38">
            <v>72154.22240565157</v>
          </cell>
        </row>
        <row r="39">
          <cell r="A39" t="str">
            <v>C0010250</v>
          </cell>
          <cell r="B39" t="str">
            <v>h</v>
          </cell>
          <cell r="C39" t="str">
            <v>Compresor (barrido y soplado)</v>
          </cell>
          <cell r="D39">
            <v>69071.374584940946</v>
          </cell>
        </row>
        <row r="40">
          <cell r="A40" t="str">
            <v>C0010270</v>
          </cell>
          <cell r="B40" t="str">
            <v>h</v>
          </cell>
          <cell r="C40" t="str">
            <v>Compresor 120 HP, con martillo.</v>
          </cell>
          <cell r="D40">
            <v>96405.890246991868</v>
          </cell>
        </row>
        <row r="41">
          <cell r="A41" t="str">
            <v>C0010260</v>
          </cell>
          <cell r="B41" t="str">
            <v>h</v>
          </cell>
          <cell r="C41" t="str">
            <v>Compresor 80 HP, con martillo.</v>
          </cell>
          <cell r="D41">
            <v>82418.76260550358</v>
          </cell>
        </row>
        <row r="42">
          <cell r="A42" t="str">
            <v>C0010280</v>
          </cell>
          <cell r="B42" t="str">
            <v>h</v>
          </cell>
          <cell r="C42" t="str">
            <v>Compresor para penetrar roca</v>
          </cell>
          <cell r="D42">
            <v>95303.774714147192</v>
          </cell>
        </row>
        <row r="43">
          <cell r="A43" t="str">
            <v>C0010291</v>
          </cell>
          <cell r="B43" t="str">
            <v>h</v>
          </cell>
          <cell r="C43" t="str">
            <v>Cortadora de pavimento</v>
          </cell>
          <cell r="D43">
            <v>6993.3359330992798</v>
          </cell>
        </row>
        <row r="44">
          <cell r="A44" t="str">
            <v>C0010290</v>
          </cell>
          <cell r="B44" t="str">
            <v>h</v>
          </cell>
          <cell r="C44" t="str">
            <v>Cortadora de pavimento, Máxima profundidad de corte: 160 mm. Capacidad de disco: desde 12´´ hasta 18´´ de diámetro. Peso operacional: 135 kg, 13.5 hp de potencia</v>
          </cell>
          <cell r="D44">
            <v>22587.7296926827</v>
          </cell>
        </row>
        <row r="45">
          <cell r="A45" t="str">
            <v>C0010311</v>
          </cell>
          <cell r="B45" t="str">
            <v>h</v>
          </cell>
          <cell r="C45" t="str">
            <v>Derretidora de asfalto (crafco o similar)</v>
          </cell>
          <cell r="D45">
            <v>2474.8901360809746</v>
          </cell>
        </row>
        <row r="46">
          <cell r="A46" t="str">
            <v>C0010301</v>
          </cell>
          <cell r="B46" t="str">
            <v>h</v>
          </cell>
          <cell r="C46" t="str">
            <v>Diferencial</v>
          </cell>
          <cell r="D46">
            <v>4842.13177825619</v>
          </cell>
        </row>
        <row r="47">
          <cell r="A47" t="str">
            <v>C0010300</v>
          </cell>
          <cell r="B47" t="str">
            <v>h</v>
          </cell>
          <cell r="C47" t="str">
            <v>Diferencial de 2 ton.</v>
          </cell>
          <cell r="D47">
            <v>4939.5280346471154</v>
          </cell>
        </row>
        <row r="48">
          <cell r="A48" t="str">
            <v>C0010310</v>
          </cell>
          <cell r="B48" t="str">
            <v>h</v>
          </cell>
          <cell r="C48" t="str">
            <v>Diferencial de 3 ton</v>
          </cell>
          <cell r="D48">
            <v>6599.3652882987708</v>
          </cell>
        </row>
        <row r="49">
          <cell r="A49" t="str">
            <v>C0010351</v>
          </cell>
          <cell r="B49" t="str">
            <v>h</v>
          </cell>
          <cell r="C49" t="str">
            <v>Equipo autopropulsado para pintura termoplástica</v>
          </cell>
          <cell r="D49">
            <v>111970.83724201313</v>
          </cell>
        </row>
        <row r="50">
          <cell r="A50" t="str">
            <v>C0010314</v>
          </cell>
          <cell r="B50" t="str">
            <v>h</v>
          </cell>
          <cell r="C50" t="str">
            <v>Equipo de acarreo interno</v>
          </cell>
          <cell r="D50">
            <v>36183.221861104321</v>
          </cell>
        </row>
        <row r="51">
          <cell r="A51" t="str">
            <v>C0010320</v>
          </cell>
          <cell r="B51" t="str">
            <v>h</v>
          </cell>
          <cell r="C51" t="str">
            <v>Equipo de control (bandas sonoras reduce velocidad) (Termohigometros, Termómetros, Galgas, etc.)</v>
          </cell>
          <cell r="D51">
            <v>2831.6680015972047</v>
          </cell>
        </row>
        <row r="52">
          <cell r="A52" t="str">
            <v>C0010401</v>
          </cell>
          <cell r="B52" t="str">
            <v>u</v>
          </cell>
          <cell r="C52" t="str">
            <v>Equipo de Medición (Deformimetros Eléctricos, Mecánicos, Celdas de Carga,  Etc.)</v>
          </cell>
          <cell r="D52">
            <v>185770.54376879561</v>
          </cell>
        </row>
        <row r="53">
          <cell r="A53" t="str">
            <v>C0010330</v>
          </cell>
          <cell r="B53" t="str">
            <v>h</v>
          </cell>
          <cell r="C53" t="str">
            <v xml:space="preserve">Equipo de oxicorte, Capacidad de corte: hasta 6´´ (152mm) </v>
          </cell>
          <cell r="D53">
            <v>16673.213870374853</v>
          </cell>
        </row>
        <row r="54">
          <cell r="A54" t="str">
            <v>C0010382</v>
          </cell>
          <cell r="B54" t="str">
            <v>h</v>
          </cell>
          <cell r="C54" t="str">
            <v>Equipo de oxigeno y soldadura</v>
          </cell>
          <cell r="D54">
            <v>13581.139035900858</v>
          </cell>
        </row>
        <row r="55">
          <cell r="A55" t="str">
            <v>C0010340</v>
          </cell>
          <cell r="B55" t="str">
            <v>h</v>
          </cell>
          <cell r="C55" t="str">
            <v>Equipo de perforación (TRACKDRILL), potencia 40 HP, 2100 golpes / minuto</v>
          </cell>
          <cell r="D55">
            <v>127646.50840219462</v>
          </cell>
        </row>
        <row r="56">
          <cell r="A56" t="str">
            <v>C0010350</v>
          </cell>
          <cell r="B56" t="str">
            <v>h</v>
          </cell>
          <cell r="C56" t="str">
            <v>Equipo de pintura (Compresor), Presión máxima de trabajo 3300 psi.</v>
          </cell>
          <cell r="D56">
            <v>17296.549911276772</v>
          </cell>
        </row>
        <row r="57">
          <cell r="A57" t="str">
            <v>C0010352</v>
          </cell>
          <cell r="B57" t="str">
            <v>h</v>
          </cell>
          <cell r="C57" t="str">
            <v>Equipo de rayos X y/o ultrasonido</v>
          </cell>
          <cell r="D57">
            <v>69114.433982503237</v>
          </cell>
        </row>
        <row r="58">
          <cell r="A58" t="str">
            <v>C0010381</v>
          </cell>
          <cell r="B58" t="str">
            <v>h</v>
          </cell>
          <cell r="C58" t="str">
            <v>Equipo de Sand Blastin y Pintura COMPRESOR 250cfm a 100 psi. PULMON de 70 gal (250 lt.) para 160 psi</v>
          </cell>
          <cell r="D58">
            <v>26174.987599123182</v>
          </cell>
        </row>
        <row r="59">
          <cell r="A59" t="str">
            <v>C0010361</v>
          </cell>
          <cell r="B59" t="str">
            <v>h</v>
          </cell>
          <cell r="C59" t="str">
            <v>Equipo de Soldadura</v>
          </cell>
          <cell r="D59">
            <v>9789.8616029151726</v>
          </cell>
        </row>
        <row r="60">
          <cell r="A60" t="str">
            <v>C0010360</v>
          </cell>
          <cell r="B60" t="str">
            <v>h</v>
          </cell>
          <cell r="C60" t="str">
            <v>Equipo de soldadura 250 AMP</v>
          </cell>
          <cell r="D60">
            <v>16015.020221922496</v>
          </cell>
        </row>
        <row r="61">
          <cell r="A61" t="str">
            <v>C0010370</v>
          </cell>
          <cell r="B61" t="str">
            <v>h</v>
          </cell>
          <cell r="C61" t="str">
            <v>Equipo de soldadura 400</v>
          </cell>
          <cell r="D61">
            <v>19841.155262458618</v>
          </cell>
        </row>
        <row r="62">
          <cell r="A62" t="str">
            <v>C0010380</v>
          </cell>
          <cell r="B62" t="str">
            <v>h</v>
          </cell>
          <cell r="C62" t="str">
            <v>Equipo de soldadura 600</v>
          </cell>
          <cell r="D62">
            <v>20161.025072921442</v>
          </cell>
        </row>
        <row r="63">
          <cell r="A63" t="str">
            <v>C0010384</v>
          </cell>
          <cell r="B63" t="str">
            <v>h</v>
          </cell>
          <cell r="C63" t="str">
            <v>Equipo de soldadura y de acetileno (incluye soldadura)</v>
          </cell>
          <cell r="D63">
            <v>30133.376503600663</v>
          </cell>
        </row>
        <row r="64">
          <cell r="A64" t="str">
            <v>C0010390</v>
          </cell>
          <cell r="B64" t="str">
            <v>h</v>
          </cell>
          <cell r="C64" t="str">
            <v>Equipo de topografía</v>
          </cell>
          <cell r="D64">
            <v>15314.79239965932</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15626.460420110279</v>
          </cell>
        </row>
        <row r="66">
          <cell r="A66" t="str">
            <v>C0010394</v>
          </cell>
          <cell r="B66" t="str">
            <v>h</v>
          </cell>
          <cell r="C66" t="str">
            <v>Equipo de transporte (Camiones, Grúas, Volquetas, etc.)</v>
          </cell>
          <cell r="D66">
            <v>85147.908231952446</v>
          </cell>
        </row>
        <row r="67">
          <cell r="A67" t="str">
            <v>C0010400</v>
          </cell>
          <cell r="B67" t="str">
            <v>h</v>
          </cell>
          <cell r="C67" t="str">
            <v>Equipo manual aplicador (bandas sonoras reduce velocidad)</v>
          </cell>
          <cell r="D67">
            <v>30642.912708087923</v>
          </cell>
        </row>
        <row r="68">
          <cell r="A68" t="str">
            <v>C0010410</v>
          </cell>
          <cell r="B68" t="str">
            <v>h</v>
          </cell>
          <cell r="C68" t="str">
            <v>Esparcidor de gravilla, Ancho de esparcimiento 3100mm, Velocidad de trabajo 10—20km2/h</v>
          </cell>
          <cell r="D68">
            <v>89833.18077623166</v>
          </cell>
        </row>
        <row r="69">
          <cell r="A69" t="str">
            <v>C0010420</v>
          </cell>
          <cell r="B69" t="str">
            <v>h</v>
          </cell>
          <cell r="C69" t="str">
            <v>Estación Total con precisión angular de 6´´. Precisión lineal 2 mm ± 2 ppm</v>
          </cell>
          <cell r="D69">
            <v>20639.8045648642</v>
          </cell>
        </row>
        <row r="70">
          <cell r="A70" t="str">
            <v>C0010443</v>
          </cell>
          <cell r="B70" t="str">
            <v>m2</v>
          </cell>
          <cell r="C70" t="str">
            <v xml:space="preserve">Formaleta Metálica </v>
          </cell>
          <cell r="D70">
            <v>4165.4841022771334</v>
          </cell>
        </row>
        <row r="71">
          <cell r="A71" t="str">
            <v>C0010430</v>
          </cell>
          <cell r="B71" t="str">
            <v>h</v>
          </cell>
          <cell r="C71" t="str">
            <v>Formaleta metálica (concreto)</v>
          </cell>
          <cell r="D71">
            <v>3905.0772694003444</v>
          </cell>
        </row>
        <row r="72">
          <cell r="A72" t="str">
            <v>C0010440</v>
          </cell>
          <cell r="B72" t="str">
            <v>h</v>
          </cell>
          <cell r="C72" t="str">
            <v>Formaleta metálica (tubería de concreto reforzado)</v>
          </cell>
          <cell r="D72">
            <v>11811.602840840476</v>
          </cell>
        </row>
        <row r="73">
          <cell r="A73" t="str">
            <v>C0010442</v>
          </cell>
          <cell r="B73" t="str">
            <v>h</v>
          </cell>
          <cell r="C73" t="str">
            <v>Formaleta metálica para tubo de 900</v>
          </cell>
          <cell r="D73">
            <v>3912.2538356607288</v>
          </cell>
        </row>
        <row r="74">
          <cell r="A74" t="str">
            <v>C0010450</v>
          </cell>
          <cell r="B74" t="str">
            <v>h</v>
          </cell>
          <cell r="C74" t="str">
            <v>Formaleta para camisa de pilote</v>
          </cell>
          <cell r="D74">
            <v>15116.924215623021</v>
          </cell>
        </row>
        <row r="75">
          <cell r="A75" t="str">
            <v>C0010460</v>
          </cell>
          <cell r="B75" t="str">
            <v>h</v>
          </cell>
          <cell r="C75" t="str">
            <v>Fresadora de pavimento, potencia 255 HP, peso 19 Ton, PROFUNDIDAD DE CORTE 305 mm</v>
          </cell>
          <cell r="D75">
            <v>373805.8068046181</v>
          </cell>
        </row>
        <row r="76">
          <cell r="A76" t="str">
            <v>C0010470</v>
          </cell>
          <cell r="B76" t="str">
            <v>h</v>
          </cell>
          <cell r="C76" t="str">
            <v>Fresadora y recicladora de pavimento, potencia 430 HP, peso 20 Ton</v>
          </cell>
          <cell r="D76">
            <v>469259.26418648183</v>
          </cell>
        </row>
        <row r="77">
          <cell r="A77" t="str">
            <v>C0010480</v>
          </cell>
          <cell r="B77" t="str">
            <v>h</v>
          </cell>
          <cell r="C77" t="str">
            <v>Gato para tensionamiento, fuerza Max 200 ton, área de tensión 314 cm2.</v>
          </cell>
          <cell r="D77">
            <v>165246.58948784904</v>
          </cell>
        </row>
        <row r="78">
          <cell r="A78" t="str">
            <v>C0010490</v>
          </cell>
          <cell r="B78" t="str">
            <v>h</v>
          </cell>
          <cell r="C78" t="str">
            <v>Grúa (capacidad 15 ton)</v>
          </cell>
          <cell r="D78">
            <v>143895.27963945532</v>
          </cell>
        </row>
        <row r="79">
          <cell r="A79" t="str">
            <v>C0010511</v>
          </cell>
          <cell r="B79" t="str">
            <v>h</v>
          </cell>
          <cell r="C79" t="str">
            <v>Grúa (Transporte en Obra)</v>
          </cell>
          <cell r="D79">
            <v>145133.74993124729</v>
          </cell>
        </row>
        <row r="80">
          <cell r="A80" t="str">
            <v>C0010500</v>
          </cell>
          <cell r="B80" t="str">
            <v>h</v>
          </cell>
          <cell r="C80" t="str">
            <v>Grúa 10 ton</v>
          </cell>
          <cell r="D80">
            <v>169543.30223031604</v>
          </cell>
        </row>
        <row r="81">
          <cell r="A81" t="str">
            <v>C0010502</v>
          </cell>
          <cell r="B81" t="str">
            <v>h</v>
          </cell>
          <cell r="C81" t="str">
            <v>Grúa con barreno o máquina piloteadora</v>
          </cell>
          <cell r="D81">
            <v>360717.80039318075</v>
          </cell>
        </row>
        <row r="82">
          <cell r="A82" t="str">
            <v>C0010510</v>
          </cell>
          <cell r="B82" t="str">
            <v>h</v>
          </cell>
          <cell r="C82" t="str">
            <v>Grúa con torre</v>
          </cell>
          <cell r="D82">
            <v>165777.65539111744</v>
          </cell>
        </row>
        <row r="83">
          <cell r="A83" t="str">
            <v>C0010512</v>
          </cell>
          <cell r="B83" t="str">
            <v>h</v>
          </cell>
          <cell r="C83" t="str">
            <v>Grúa Con Torre (2)</v>
          </cell>
          <cell r="D83">
            <v>124088.98198454716</v>
          </cell>
        </row>
        <row r="84">
          <cell r="A84" t="str">
            <v>C0010491</v>
          </cell>
          <cell r="B84" t="str">
            <v>h</v>
          </cell>
          <cell r="C84" t="str">
            <v>Grúa con torre capacidad 1 ton en la punta.</v>
          </cell>
          <cell r="D84">
            <v>138255.52378254506</v>
          </cell>
        </row>
        <row r="85">
          <cell r="A85" t="str">
            <v>C0010520</v>
          </cell>
          <cell r="B85" t="str">
            <v>h</v>
          </cell>
          <cell r="C85" t="str">
            <v>Grúa telescópica de 50 Ton.</v>
          </cell>
          <cell r="D85">
            <v>298161.72274891695</v>
          </cell>
        </row>
        <row r="86">
          <cell r="A86" t="str">
            <v>C0010530</v>
          </cell>
          <cell r="B86" t="str">
            <v>h</v>
          </cell>
          <cell r="C86" t="str">
            <v>Guadañadora, Cilindraje 41.5 cm3, Longitud del mango 1450 mm, Peso 7.4 kg</v>
          </cell>
          <cell r="D86">
            <v>8958.4051404621187</v>
          </cell>
        </row>
        <row r="87">
          <cell r="A87" t="str">
            <v>C0010544</v>
          </cell>
          <cell r="B87" t="str">
            <v>h</v>
          </cell>
          <cell r="C87" t="str">
            <v>Manómetro cable de acero para bajar la celda</v>
          </cell>
          <cell r="D87">
            <v>1891244.6074939847</v>
          </cell>
        </row>
        <row r="88">
          <cell r="A88" t="str">
            <v>C0010541</v>
          </cell>
          <cell r="B88" t="str">
            <v>h</v>
          </cell>
          <cell r="C88" t="str">
            <v>Máquina hidrosembradora</v>
          </cell>
          <cell r="D88">
            <v>19217.819221556696</v>
          </cell>
        </row>
        <row r="89">
          <cell r="A89" t="str">
            <v>C0010540</v>
          </cell>
          <cell r="B89" t="str">
            <v>h</v>
          </cell>
          <cell r="C89" t="str">
            <v>Maquina térmica pegatachas</v>
          </cell>
          <cell r="D89">
            <v>24759.153598324581</v>
          </cell>
        </row>
        <row r="90">
          <cell r="A90" t="str">
            <v>C0010550</v>
          </cell>
          <cell r="B90" t="str">
            <v>h</v>
          </cell>
          <cell r="C90" t="str">
            <v>Mezcladora de concreto 1 bulto</v>
          </cell>
          <cell r="D90">
            <v>20396.826535762633</v>
          </cell>
        </row>
        <row r="91">
          <cell r="A91" t="str">
            <v>C0010560</v>
          </cell>
          <cell r="B91" t="str">
            <v>h</v>
          </cell>
          <cell r="C91" t="str">
            <v>Montacargas</v>
          </cell>
          <cell r="D91">
            <v>64650.609768544433</v>
          </cell>
        </row>
        <row r="92">
          <cell r="A92" t="str">
            <v>C0010570</v>
          </cell>
          <cell r="B92" t="str">
            <v>h</v>
          </cell>
          <cell r="C92" t="str">
            <v>Motobomba 3 PULGADAS (incluye operario)</v>
          </cell>
          <cell r="D92">
            <v>15461.399396121449</v>
          </cell>
        </row>
        <row r="93">
          <cell r="A93" t="str">
            <v>C0010580</v>
          </cell>
          <cell r="B93" t="str">
            <v>h</v>
          </cell>
          <cell r="C93" t="str">
            <v>Motobomba 4 pulgadas</v>
          </cell>
          <cell r="D93">
            <v>10672.579252942398</v>
          </cell>
        </row>
        <row r="94">
          <cell r="A94" t="str">
            <v>C0010590</v>
          </cell>
          <cell r="B94" t="str">
            <v>h</v>
          </cell>
          <cell r="C94" t="str">
            <v>Motobomba 6´´ diámetro de bombeo de 2 m3/seg</v>
          </cell>
          <cell r="D94">
            <v>23168.006336022314</v>
          </cell>
        </row>
        <row r="95">
          <cell r="A95" t="str">
            <v>C0010600</v>
          </cell>
          <cell r="B95" t="str">
            <v>h</v>
          </cell>
          <cell r="C95" t="str">
            <v>Motobomba de concreto</v>
          </cell>
          <cell r="D95">
            <v>87689.437911879824</v>
          </cell>
        </row>
        <row r="96">
          <cell r="A96" t="str">
            <v>C0010610</v>
          </cell>
          <cell r="B96" t="str">
            <v>h</v>
          </cell>
          <cell r="C96" t="str">
            <v>Motoniveladora  potencia 215 HP, ancho de cuchilla 4,27 m, peso 18 ton.</v>
          </cell>
          <cell r="D96">
            <v>193328.49326473137</v>
          </cell>
        </row>
        <row r="97">
          <cell r="A97" t="str">
            <v>C0010611</v>
          </cell>
          <cell r="B97" t="str">
            <v>h</v>
          </cell>
          <cell r="C97" t="str">
            <v>Motoniveladora, potencia 140 HP, ancho de cuchilla 3,66 m, peso 11 ton.</v>
          </cell>
          <cell r="D97">
            <v>162504.11595263088</v>
          </cell>
        </row>
        <row r="98">
          <cell r="A98" t="str">
            <v>C0010620</v>
          </cell>
          <cell r="B98" t="str">
            <v>h</v>
          </cell>
          <cell r="C98" t="str">
            <v>Motosierra, 93.6 cm3 - 7.1 HP, 45-90 cm - 7.9 kg</v>
          </cell>
          <cell r="D98">
            <v>11766.492995775205</v>
          </cell>
        </row>
        <row r="99">
          <cell r="A99" t="str">
            <v>C0010621</v>
          </cell>
          <cell r="B99" t="str">
            <v>h</v>
          </cell>
          <cell r="C99" t="str">
            <v>Motosoldador, 300 amperios</v>
          </cell>
          <cell r="D99">
            <v>15672.595488927034</v>
          </cell>
        </row>
        <row r="100">
          <cell r="A100" t="str">
            <v>C0010630</v>
          </cell>
          <cell r="B100" t="str">
            <v>h</v>
          </cell>
          <cell r="C100" t="str">
            <v>Pala auxiliar de piloteadora</v>
          </cell>
          <cell r="D100">
            <v>397159.37863965891</v>
          </cell>
        </row>
        <row r="101">
          <cell r="A101" t="str">
            <v>C0010640</v>
          </cell>
          <cell r="B101" t="str">
            <v>h</v>
          </cell>
          <cell r="C101" t="str">
            <v>Pala grúa con martillos</v>
          </cell>
          <cell r="D101">
            <v>391161.81969348091</v>
          </cell>
        </row>
        <row r="102">
          <cell r="A102" t="str">
            <v>C0010650</v>
          </cell>
          <cell r="B102" t="str">
            <v>h</v>
          </cell>
          <cell r="C102" t="str">
            <v>Piloteadora</v>
          </cell>
          <cell r="D102">
            <v>544707.53050564975</v>
          </cell>
        </row>
        <row r="103">
          <cell r="A103" t="str">
            <v>C0010651</v>
          </cell>
          <cell r="B103" t="str">
            <v>h</v>
          </cell>
          <cell r="C103" t="str">
            <v>Piloteadora potencia 250KW, RPM 1800, fuerza elevadora 200KN</v>
          </cell>
          <cell r="D103">
            <v>512762.5836331778</v>
          </cell>
        </row>
        <row r="104">
          <cell r="A104" t="str">
            <v>C0010660</v>
          </cell>
          <cell r="B104" t="str">
            <v>h</v>
          </cell>
          <cell r="C104" t="str">
            <v>Planta de asfalto en caliente</v>
          </cell>
          <cell r="D104">
            <v>575273.55143237638</v>
          </cell>
        </row>
        <row r="105">
          <cell r="A105" t="str">
            <v>C0010670</v>
          </cell>
          <cell r="B105" t="str">
            <v>h</v>
          </cell>
          <cell r="C105" t="str">
            <v>Planta de asfalto en frio</v>
          </cell>
          <cell r="D105">
            <v>261100.9093565428</v>
          </cell>
        </row>
        <row r="106">
          <cell r="A106" t="str">
            <v>C0010680</v>
          </cell>
          <cell r="B106" t="str">
            <v>h</v>
          </cell>
          <cell r="C106" t="str">
            <v xml:space="preserve">Planta eléctrica </v>
          </cell>
          <cell r="D106">
            <v>15218.421367019879</v>
          </cell>
        </row>
        <row r="107">
          <cell r="A107" t="str">
            <v>C0010690</v>
          </cell>
          <cell r="B107" t="str">
            <v>h</v>
          </cell>
          <cell r="C107" t="str">
            <v>Planta trituradora</v>
          </cell>
          <cell r="D107">
            <v>496702.45356619003</v>
          </cell>
        </row>
        <row r="108">
          <cell r="A108" t="str">
            <v>C0010700</v>
          </cell>
          <cell r="B108" t="str">
            <v>h</v>
          </cell>
          <cell r="C108" t="str">
            <v>Pluma capacidad 100 kg</v>
          </cell>
          <cell r="D108">
            <v>9188.0552607944046</v>
          </cell>
        </row>
        <row r="109">
          <cell r="A109" t="str">
            <v>C0010704</v>
          </cell>
          <cell r="B109" t="str">
            <v>h</v>
          </cell>
          <cell r="C109" t="str">
            <v>Puente grúa</v>
          </cell>
          <cell r="D109">
            <v>818482.25587803056</v>
          </cell>
        </row>
        <row r="110">
          <cell r="A110" t="str">
            <v>C0010710</v>
          </cell>
          <cell r="B110" t="str">
            <v>h</v>
          </cell>
          <cell r="C110" t="str">
            <v>Pulidora (8500 REV)</v>
          </cell>
          <cell r="D110">
            <v>4185.9885773068017</v>
          </cell>
        </row>
        <row r="111">
          <cell r="A111" t="str">
            <v>C0010720</v>
          </cell>
          <cell r="B111" t="str">
            <v>h</v>
          </cell>
          <cell r="C111" t="str">
            <v>Pulvimixer</v>
          </cell>
          <cell r="D111">
            <v>141843.80691273703</v>
          </cell>
        </row>
        <row r="112">
          <cell r="A112" t="str">
            <v>C0010730</v>
          </cell>
          <cell r="B112" t="str">
            <v>h</v>
          </cell>
          <cell r="C112" t="str">
            <v xml:space="preserve">Recicladora, potencia 430HP </v>
          </cell>
          <cell r="D112">
            <v>340491.16100016434</v>
          </cell>
        </row>
        <row r="113">
          <cell r="A113" t="str">
            <v>C0010740</v>
          </cell>
          <cell r="B113" t="str">
            <v>h</v>
          </cell>
          <cell r="C113" t="str">
            <v>Regla vibratoria, de longitud de 3 a 5 m, motor de 3600 rpm, potencia 6 HP</v>
          </cell>
          <cell r="D113">
            <v>8656.9893575259939</v>
          </cell>
        </row>
        <row r="114">
          <cell r="A114" t="str">
            <v>C0010760</v>
          </cell>
          <cell r="B114" t="str">
            <v>h</v>
          </cell>
          <cell r="C114" t="str">
            <v xml:space="preserve">Retrocargador CAT 510 </v>
          </cell>
          <cell r="D114">
            <v>107552.1228731196</v>
          </cell>
        </row>
        <row r="115">
          <cell r="A115" t="str">
            <v>C0010750</v>
          </cell>
          <cell r="B115" t="str">
            <v>h</v>
          </cell>
          <cell r="C115" t="str">
            <v>Retrocargador, pala de 1,1 m3 de capacidad, profundidad de excavación de 4.400 mm y una altura de 5.680 mm</v>
          </cell>
          <cell r="D115">
            <v>105361.21971619954</v>
          </cell>
        </row>
        <row r="116">
          <cell r="A116" t="str">
            <v>C0010770</v>
          </cell>
          <cell r="B116" t="str">
            <v>h</v>
          </cell>
          <cell r="C116" t="str">
            <v>Retroexcavadora 428 doble trasmisión</v>
          </cell>
          <cell r="D116">
            <v>107980.66640123966</v>
          </cell>
        </row>
        <row r="117">
          <cell r="A117" t="str">
            <v>C0010780</v>
          </cell>
          <cell r="B117" t="str">
            <v>h</v>
          </cell>
          <cell r="C117" t="str">
            <v>Retroexcavadora A25C</v>
          </cell>
          <cell r="D117">
            <v>200400.486702464</v>
          </cell>
        </row>
        <row r="118">
          <cell r="A118" t="str">
            <v>C0010800</v>
          </cell>
          <cell r="B118" t="str">
            <v>h</v>
          </cell>
          <cell r="C118" t="str">
            <v>Retroexcavadora E-200 con martillo neumático</v>
          </cell>
          <cell r="D118">
            <v>262862.24376159132</v>
          </cell>
        </row>
        <row r="119">
          <cell r="A119" t="str">
            <v>C0010820</v>
          </cell>
          <cell r="B119" t="str">
            <v>h</v>
          </cell>
          <cell r="C119" t="str">
            <v>Retroexcavadora E-200 sobre orugas trabajo en rio</v>
          </cell>
          <cell r="D119">
            <v>183138.79439873766</v>
          </cell>
        </row>
        <row r="120">
          <cell r="A120" t="str">
            <v>C0010810</v>
          </cell>
          <cell r="B120" t="str">
            <v>h</v>
          </cell>
          <cell r="C120" t="str">
            <v>Retroexcavadora E-200 sobre orugas</v>
          </cell>
          <cell r="D120">
            <v>182574.92133542179</v>
          </cell>
        </row>
        <row r="121">
          <cell r="A121" t="str">
            <v>C0010831</v>
          </cell>
          <cell r="B121" t="str">
            <v>h</v>
          </cell>
          <cell r="C121" t="str">
            <v xml:space="preserve">Retroexcavadora sobre llantas </v>
          </cell>
          <cell r="D121">
            <v>102252.7413017018</v>
          </cell>
        </row>
        <row r="122">
          <cell r="A122" t="str">
            <v>C0010830</v>
          </cell>
          <cell r="B122" t="str">
            <v>h</v>
          </cell>
          <cell r="C122" t="str">
            <v>Retroexcavadora sobre llantas JD 410</v>
          </cell>
          <cell r="D122">
            <v>121622.29363847805</v>
          </cell>
        </row>
        <row r="123">
          <cell r="A123" t="str">
            <v>C0010822</v>
          </cell>
          <cell r="B123" t="str">
            <v>h</v>
          </cell>
          <cell r="C123" t="str">
            <v>Retroexcavadora sobre llantas, motor 62HP, Profundidad de excavación de 5.41 metros.</v>
          </cell>
          <cell r="D123">
            <v>130291.58568102184</v>
          </cell>
        </row>
        <row r="124">
          <cell r="A124" t="str">
            <v>C0010790</v>
          </cell>
          <cell r="B124" t="str">
            <v>h</v>
          </cell>
          <cell r="C124" t="str">
            <v>Retroexcavadora sobre oruga, potencia 138 HP, balde de 1,5 m3.</v>
          </cell>
          <cell r="D124">
            <v>205185.20595063712</v>
          </cell>
        </row>
        <row r="125">
          <cell r="A125" t="str">
            <v>C0010811</v>
          </cell>
          <cell r="B125" t="str">
            <v>h</v>
          </cell>
          <cell r="C125" t="str">
            <v>Retroexcavadora Tipo E-200 o  Equivalente</v>
          </cell>
          <cell r="D125">
            <v>152857.78567492339</v>
          </cell>
        </row>
        <row r="126">
          <cell r="A126" t="str">
            <v>C0010765</v>
          </cell>
          <cell r="B126" t="str">
            <v>h</v>
          </cell>
          <cell r="C126" t="str">
            <v>Retroexcavadora, Potencia en el Volante 78 HP 2200 RPM</v>
          </cell>
          <cell r="D126">
            <v>99767.598928106003</v>
          </cell>
        </row>
        <row r="127">
          <cell r="A127" t="str">
            <v>C0010840</v>
          </cell>
          <cell r="B127" t="str">
            <v>h</v>
          </cell>
          <cell r="C127" t="str">
            <v xml:space="preserve">Ruteadora </v>
          </cell>
          <cell r="D127">
            <v>5433.6858828621234</v>
          </cell>
        </row>
        <row r="128">
          <cell r="A128" t="str">
            <v>C0010841</v>
          </cell>
          <cell r="B128" t="str">
            <v>h</v>
          </cell>
          <cell r="C128" t="str">
            <v>Sensor de Impacto para prueba de integridad tipo</v>
          </cell>
          <cell r="D128">
            <v>114749.1936085332</v>
          </cell>
        </row>
        <row r="129">
          <cell r="A129" t="str">
            <v>C0010850</v>
          </cell>
          <cell r="B129" t="str">
            <v>h</v>
          </cell>
          <cell r="C129" t="str">
            <v>Taco metálico o puntal (escamas en concreto)</v>
          </cell>
          <cell r="D129">
            <v>83.043123870156975</v>
          </cell>
        </row>
        <row r="130">
          <cell r="A130" t="str">
            <v>C0010853</v>
          </cell>
          <cell r="B130" t="str">
            <v>h</v>
          </cell>
          <cell r="C130" t="str">
            <v>Taladro de 1/2´´, pulidora, lijadora y circular para corte extremo superior</v>
          </cell>
          <cell r="D130">
            <v>2631.749370057938</v>
          </cell>
        </row>
        <row r="131">
          <cell r="A131" t="str">
            <v>C0010854</v>
          </cell>
          <cell r="B131" t="str">
            <v>h</v>
          </cell>
          <cell r="C131" t="str">
            <v>Taladro de 1/2´´, pulidora, lijadora y circular</v>
          </cell>
          <cell r="D131">
            <v>3154.6134833144815</v>
          </cell>
        </row>
        <row r="132">
          <cell r="A132" t="str">
            <v>C0010855</v>
          </cell>
          <cell r="B132" t="str">
            <v>h</v>
          </cell>
          <cell r="C132" t="str">
            <v>Taladro industrial</v>
          </cell>
          <cell r="D132">
            <v>4016.8266583120376</v>
          </cell>
        </row>
        <row r="133">
          <cell r="A133" t="str">
            <v>C0010859</v>
          </cell>
          <cell r="B133" t="str">
            <v>u</v>
          </cell>
          <cell r="C133" t="str">
            <v>Tara (Recebo, Agua, Etc.)</v>
          </cell>
          <cell r="D133">
            <v>322576.40116674308</v>
          </cell>
        </row>
        <row r="134">
          <cell r="A134" t="str">
            <v>C0010860</v>
          </cell>
          <cell r="B134" t="str">
            <v>h</v>
          </cell>
          <cell r="C134" t="str">
            <v>Tarifa de transporte</v>
          </cell>
          <cell r="D134">
            <v>43524.849145477085</v>
          </cell>
        </row>
        <row r="135">
          <cell r="A135" t="str">
            <v>C0010861</v>
          </cell>
          <cell r="B135" t="str">
            <v>m3k</v>
          </cell>
          <cell r="C135" t="str">
            <v>Tarifa de transporte (agregados pétreos)</v>
          </cell>
          <cell r="D135">
            <v>1340.9926669403128</v>
          </cell>
        </row>
        <row r="136">
          <cell r="A136" t="str">
            <v>C0010901</v>
          </cell>
          <cell r="B136" t="str">
            <v>m3k</v>
          </cell>
          <cell r="C136" t="str">
            <v xml:space="preserve">Tarifa de transporte de concreto hidráulico en mixer </v>
          </cell>
          <cell r="D136">
            <v>1507.0789146806267</v>
          </cell>
        </row>
        <row r="137">
          <cell r="A137" t="str">
            <v>C0010870</v>
          </cell>
          <cell r="B137" t="str">
            <v>kgk</v>
          </cell>
          <cell r="C137" t="str">
            <v xml:space="preserve">Tarifa de transporte de estructuras metálicas </v>
          </cell>
          <cell r="D137">
            <v>0.1772647202042773</v>
          </cell>
        </row>
        <row r="138">
          <cell r="A138" t="str">
            <v>C0010880</v>
          </cell>
          <cell r="B138" t="str">
            <v>kgk</v>
          </cell>
          <cell r="C138" t="str">
            <v>Tarifa de transporte de estructuras metálicas en obra</v>
          </cell>
          <cell r="D138">
            <v>0.21478037656447424</v>
          </cell>
        </row>
        <row r="139">
          <cell r="A139" t="str">
            <v>C0010900</v>
          </cell>
          <cell r="B139" t="str">
            <v>m3k</v>
          </cell>
          <cell r="C139" t="str">
            <v xml:space="preserve">Tarifa de transporte de mezclas para bacheo </v>
          </cell>
          <cell r="D139">
            <v>1420.9601195560194</v>
          </cell>
        </row>
        <row r="140">
          <cell r="A140" t="str">
            <v>C0010890</v>
          </cell>
          <cell r="B140" t="str">
            <v>m3k</v>
          </cell>
          <cell r="C140" t="str">
            <v>Tarifa de transporte de mezclas</v>
          </cell>
          <cell r="D140">
            <v>1370.7241557333318</v>
          </cell>
        </row>
        <row r="141">
          <cell r="A141" t="str">
            <v>C0010903</v>
          </cell>
          <cell r="B141" t="str">
            <v>h</v>
          </cell>
          <cell r="C141" t="str">
            <v>Tarifa de Transporte de Postes</v>
          </cell>
          <cell r="D141">
            <v>66017.233029271825</v>
          </cell>
        </row>
        <row r="142">
          <cell r="A142" t="str">
            <v>C0010862</v>
          </cell>
          <cell r="B142" t="str">
            <v>m3k</v>
          </cell>
          <cell r="C142" t="str">
            <v>Tarifa de transporte para agregados de mezclas asfálticas</v>
          </cell>
          <cell r="D142">
            <v>1221.0414880167525</v>
          </cell>
        </row>
        <row r="143">
          <cell r="A143" t="str">
            <v>C0010902</v>
          </cell>
          <cell r="B143" t="str">
            <v>h</v>
          </cell>
          <cell r="C143" t="str">
            <v>Tarifa de Trasporte de especies vegetales</v>
          </cell>
          <cell r="D143">
            <v>64336.891300590505</v>
          </cell>
        </row>
        <row r="144">
          <cell r="A144" t="str">
            <v>C0010911</v>
          </cell>
          <cell r="B144" t="str">
            <v>h</v>
          </cell>
          <cell r="C144" t="str">
            <v>Terminadora de asfalto (Finisher), potencia 130 HP, peso 15 ton.</v>
          </cell>
          <cell r="D144">
            <v>164490.99958300576</v>
          </cell>
        </row>
        <row r="145">
          <cell r="A145" t="str">
            <v>C0010910</v>
          </cell>
          <cell r="B145" t="str">
            <v>h</v>
          </cell>
          <cell r="C145" t="str">
            <v>Terminadora de asfalto (Finisher), potencia en el volante 174 HP, R=20M3/H, velocidad de desplazamiento 114 m/min</v>
          </cell>
          <cell r="D145">
            <v>188427.92373264063</v>
          </cell>
        </row>
        <row r="146">
          <cell r="A146" t="str">
            <v>C0010920</v>
          </cell>
          <cell r="B146" t="str">
            <v>h</v>
          </cell>
          <cell r="C146" t="str">
            <v>Vehículo delineador</v>
          </cell>
          <cell r="D146">
            <v>136625.4180176864</v>
          </cell>
        </row>
        <row r="147">
          <cell r="A147" t="str">
            <v>C0010921</v>
          </cell>
          <cell r="B147" t="str">
            <v>h</v>
          </cell>
          <cell r="C147" t="str">
            <v>Vehículo delineador R=1500 M/H</v>
          </cell>
          <cell r="D147">
            <v>109518.50202846481</v>
          </cell>
        </row>
        <row r="148">
          <cell r="A148" t="str">
            <v>C0010930</v>
          </cell>
          <cell r="B148" t="str">
            <v>h</v>
          </cell>
          <cell r="C148" t="str">
            <v>Vibrador de concreto (incluye operario)</v>
          </cell>
          <cell r="D148">
            <v>10979.121154635939</v>
          </cell>
        </row>
        <row r="149">
          <cell r="A149" t="str">
            <v>C0010922</v>
          </cell>
          <cell r="B149" t="str">
            <v>h</v>
          </cell>
          <cell r="C149" t="str">
            <v>Vibrador de concreto, Motor de 3 hp a 18.000 rpm Mangueras de 4 mt</v>
          </cell>
          <cell r="D149">
            <v>8328.9177570513002</v>
          </cell>
        </row>
        <row r="150">
          <cell r="A150" t="str">
            <v>C0010180</v>
          </cell>
          <cell r="B150" t="str">
            <v>h</v>
          </cell>
          <cell r="C150" t="str">
            <v>Vibrocompactador, tipo benitìn, de peso 700 kg a 1.5 toneladas</v>
          </cell>
          <cell r="D150">
            <v>59792.074410264511</v>
          </cell>
        </row>
        <row r="151">
          <cell r="A151" t="str">
            <v>C0010940</v>
          </cell>
          <cell r="B151" t="str">
            <v>h</v>
          </cell>
          <cell r="C151" t="str">
            <v>Vibrocompatador Dynapac (10 ton)</v>
          </cell>
          <cell r="D151">
            <v>117193.32703206968</v>
          </cell>
        </row>
        <row r="152">
          <cell r="A152" t="str">
            <v>C0010950</v>
          </cell>
          <cell r="B152" t="str">
            <v>h</v>
          </cell>
          <cell r="C152" t="str">
            <v>Vibrocompatador Dynapac C15</v>
          </cell>
          <cell r="D152">
            <v>138863.48146717472</v>
          </cell>
        </row>
        <row r="153">
          <cell r="A153" t="str">
            <v>C0010923</v>
          </cell>
          <cell r="B153" t="str">
            <v>h</v>
          </cell>
          <cell r="C153" t="str">
            <v xml:space="preserve">Vibrocompatador, potencia 153 HP, peso 10 Ton. </v>
          </cell>
          <cell r="D153">
            <v>125410.49540020929</v>
          </cell>
        </row>
        <row r="154">
          <cell r="A154" t="str">
            <v>C0010960</v>
          </cell>
          <cell r="B154" t="str">
            <v>h</v>
          </cell>
          <cell r="C154" t="str">
            <v>Volqueta 6 m3</v>
          </cell>
          <cell r="D154">
            <v>67262.879887324176</v>
          </cell>
        </row>
        <row r="155">
          <cell r="A155">
            <v>0</v>
          </cell>
          <cell r="B155">
            <v>0</v>
          </cell>
          <cell r="C155">
            <v>0</v>
          </cell>
          <cell r="D155">
            <v>0</v>
          </cell>
        </row>
      </sheetData>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FLEXIBLE"/>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 val="FLEXIBLE"/>
    </sheetNames>
    <sheetDataSet>
      <sheetData sheetId="0">
        <row r="2">
          <cell r="A2" t="str">
            <v>Compresor (Inc. Martillos, Operarios, Combustible)</v>
          </cell>
        </row>
      </sheetData>
      <sheetData sheetId="1">
        <row r="2">
          <cell r="A2" t="str">
            <v>1.1</v>
          </cell>
        </row>
      </sheetData>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I8" t="str">
            <v>Acero</v>
          </cell>
          <cell r="J8">
            <v>0</v>
          </cell>
          <cell r="K8">
            <v>0</v>
          </cell>
          <cell r="L8">
            <v>32668</v>
          </cell>
        </row>
        <row r="9">
          <cell r="A9" t="str">
            <v>Bisagra Común de 3"</v>
          </cell>
          <cell r="B9" t="str">
            <v>IMF</v>
          </cell>
          <cell r="C9" t="str">
            <v>UN</v>
          </cell>
          <cell r="D9">
            <v>1</v>
          </cell>
          <cell r="E9">
            <v>0.1</v>
          </cell>
          <cell r="F9">
            <v>3000</v>
          </cell>
          <cell r="G9">
            <v>480</v>
          </cell>
          <cell r="H9">
            <v>3480</v>
          </cell>
          <cell r="I9" t="str">
            <v>Armado</v>
          </cell>
          <cell r="J9">
            <v>0</v>
          </cell>
          <cell r="K9">
            <v>40299</v>
          </cell>
          <cell r="L9">
            <v>112597</v>
          </cell>
        </row>
        <row r="10">
          <cell r="A10" t="str">
            <v>Bolsacreto con cemento-arena relación 1:8</v>
          </cell>
          <cell r="B10" t="str">
            <v>IEG</v>
          </cell>
          <cell r="C10" t="str">
            <v>ML</v>
          </cell>
          <cell r="D10">
            <v>0</v>
          </cell>
          <cell r="E10">
            <v>1800</v>
          </cell>
          <cell r="F10">
            <v>10776</v>
          </cell>
          <cell r="G10">
            <v>1724</v>
          </cell>
          <cell r="H10">
            <v>12500</v>
          </cell>
          <cell r="I10" t="str">
            <v>Ayudante</v>
          </cell>
          <cell r="J10">
            <v>0</v>
          </cell>
          <cell r="K10">
            <v>0</v>
          </cell>
          <cell r="L10">
            <v>32668</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cell r="L11">
            <v>112597</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I13" t="str">
            <v>Neopreno</v>
          </cell>
          <cell r="J13">
            <v>0</v>
          </cell>
          <cell r="K13">
            <v>0</v>
          </cell>
          <cell r="L13">
            <v>65337</v>
          </cell>
        </row>
        <row r="14">
          <cell r="A14" t="str">
            <v>Cable 5/8 6x19 O26 Alma de Acero</v>
          </cell>
          <cell r="B14" t="str">
            <v>IEM</v>
          </cell>
          <cell r="C14" t="str">
            <v>ML</v>
          </cell>
          <cell r="D14">
            <v>1</v>
          </cell>
          <cell r="E14">
            <v>0</v>
          </cell>
          <cell r="F14">
            <v>6500</v>
          </cell>
          <cell r="G14">
            <v>1040</v>
          </cell>
          <cell r="H14">
            <v>7540</v>
          </cell>
          <cell r="I14" t="str">
            <v>Oficial</v>
          </cell>
          <cell r="J14">
            <v>0</v>
          </cell>
          <cell r="K14">
            <v>0</v>
          </cell>
          <cell r="L14">
            <v>47260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cell r="L15">
            <v>130673</v>
          </cell>
        </row>
        <row r="16">
          <cell r="A16" t="str">
            <v>Cemento Portland Tipo 1</v>
          </cell>
          <cell r="B16" t="str">
            <v>ICM</v>
          </cell>
          <cell r="C16" t="str">
            <v>KG</v>
          </cell>
          <cell r="D16">
            <v>1</v>
          </cell>
          <cell r="E16">
            <v>1</v>
          </cell>
          <cell r="F16">
            <v>500</v>
          </cell>
          <cell r="G16">
            <v>80</v>
          </cell>
          <cell r="H16">
            <v>580</v>
          </cell>
          <cell r="I16" t="str">
            <v>Soldadura</v>
          </cell>
          <cell r="J16">
            <v>0</v>
          </cell>
          <cell r="K16">
            <v>40299</v>
          </cell>
          <cell r="L16">
            <v>122793</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cell r="L17">
            <v>157178</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cell r="L18">
            <v>192525</v>
          </cell>
        </row>
        <row r="19">
          <cell r="A19" t="str">
            <v>Cruz 20" x 16" Extremo Brida</v>
          </cell>
          <cell r="B19" t="str">
            <v>IAC</v>
          </cell>
          <cell r="C19" t="str">
            <v>UN</v>
          </cell>
          <cell r="D19">
            <v>1</v>
          </cell>
          <cell r="E19">
            <v>0</v>
          </cell>
          <cell r="F19">
            <v>5440000</v>
          </cell>
          <cell r="G19">
            <v>870400</v>
          </cell>
          <cell r="H19">
            <v>6310400</v>
          </cell>
          <cell r="I19" t="str">
            <v>Válvulas</v>
          </cell>
          <cell r="J19">
            <v>0</v>
          </cell>
          <cell r="K19">
            <v>0</v>
          </cell>
          <cell r="L19">
            <v>145265</v>
          </cell>
        </row>
        <row r="20">
          <cell r="A20" t="str">
            <v>Cubierta Ondulada en Fibrocemento #6</v>
          </cell>
          <cell r="B20" t="str">
            <v>IAR</v>
          </cell>
          <cell r="C20" t="str">
            <v>UN</v>
          </cell>
          <cell r="D20" t="str">
            <v>1,69 M2</v>
          </cell>
          <cell r="E20">
            <v>25.92</v>
          </cell>
          <cell r="F20">
            <v>53314</v>
          </cell>
          <cell r="G20">
            <v>8530</v>
          </cell>
          <cell r="H20">
            <v>61844</v>
          </cell>
          <cell r="I20" t="str">
            <v>Varios</v>
          </cell>
          <cell r="J20">
            <v>0</v>
          </cell>
          <cell r="K20">
            <v>40299</v>
          </cell>
          <cell r="L20">
            <v>112597</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2">
          <cell r="A2" t="str">
            <v>Compresor (Inc. Martillos, Operarios, Combustible)</v>
          </cell>
        </row>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cell r="K8">
            <v>1</v>
          </cell>
          <cell r="L8">
            <v>32668</v>
          </cell>
        </row>
        <row r="9">
          <cell r="A9" t="str">
            <v>Mezcladora de Concreto de 1 Bulto</v>
          </cell>
          <cell r="B9" t="str">
            <v>MCM01</v>
          </cell>
          <cell r="C9" t="str">
            <v>Hora</v>
          </cell>
          <cell r="D9" t="str">
            <v>40 bultos/HR</v>
          </cell>
          <cell r="E9">
            <v>250</v>
          </cell>
          <cell r="F9">
            <v>7500</v>
          </cell>
          <cell r="G9">
            <v>1200</v>
          </cell>
          <cell r="H9">
            <v>8700</v>
          </cell>
          <cell r="I9" t="str">
            <v>Armado</v>
          </cell>
          <cell r="J9">
            <v>1</v>
          </cell>
          <cell r="K9">
            <v>2</v>
          </cell>
          <cell r="L9">
            <v>112597</v>
          </cell>
        </row>
        <row r="10">
          <cell r="A10" t="str">
            <v>Motobomba de 4" (Incluye Accesorios y Combustible)</v>
          </cell>
          <cell r="B10" t="str">
            <v>MEM01</v>
          </cell>
          <cell r="C10" t="str">
            <v>Hora</v>
          </cell>
          <cell r="E10">
            <v>100</v>
          </cell>
          <cell r="F10">
            <v>20000</v>
          </cell>
          <cell r="G10">
            <v>3200</v>
          </cell>
          <cell r="H10">
            <v>23200</v>
          </cell>
          <cell r="I10" t="str">
            <v>Ayudante</v>
          </cell>
          <cell r="J10">
            <v>0</v>
          </cell>
          <cell r="K10">
            <v>1</v>
          </cell>
          <cell r="L10">
            <v>32668</v>
          </cell>
        </row>
        <row r="11">
          <cell r="A11" t="str">
            <v>Motosoldadora 250 Amp</v>
          </cell>
          <cell r="B11" t="str">
            <v>MEM01</v>
          </cell>
          <cell r="C11" t="str">
            <v>Hora</v>
          </cell>
          <cell r="E11">
            <v>235</v>
          </cell>
          <cell r="F11">
            <v>18750</v>
          </cell>
          <cell r="G11">
            <v>3000</v>
          </cell>
          <cell r="H11">
            <v>21750</v>
          </cell>
          <cell r="I11" t="str">
            <v>Lincoln</v>
          </cell>
          <cell r="J11" t="str">
            <v>Ranger 250</v>
          </cell>
          <cell r="K11">
            <v>2</v>
          </cell>
          <cell r="L11">
            <v>112597</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cell r="K12">
            <v>2</v>
          </cell>
          <cell r="L12">
            <v>65337</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cell r="K13">
            <v>2</v>
          </cell>
          <cell r="L13">
            <v>65337</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cell r="J14">
            <v>1</v>
          </cell>
          <cell r="K14">
            <v>0</v>
          </cell>
          <cell r="L14">
            <v>47260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cell r="I15" t="str">
            <v>Rellenos</v>
          </cell>
          <cell r="J15">
            <v>0</v>
          </cell>
          <cell r="K15">
            <v>4</v>
          </cell>
          <cell r="L15">
            <v>130673</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cell r="K16">
            <v>1</v>
          </cell>
          <cell r="L16">
            <v>122793</v>
          </cell>
        </row>
        <row r="17">
          <cell r="A17" t="str">
            <v>Vibrador Eléctrico monofásico</v>
          </cell>
          <cell r="B17" t="str">
            <v>MEM06</v>
          </cell>
          <cell r="C17" t="str">
            <v>Hora</v>
          </cell>
          <cell r="E17">
            <v>30</v>
          </cell>
          <cell r="F17">
            <v>50000</v>
          </cell>
          <cell r="G17">
            <v>8000</v>
          </cell>
          <cell r="H17">
            <v>58000</v>
          </cell>
          <cell r="I17" t="str">
            <v>Topografía</v>
          </cell>
          <cell r="J17">
            <v>1</v>
          </cell>
          <cell r="K17">
            <v>2</v>
          </cell>
          <cell r="L17">
            <v>157178</v>
          </cell>
        </row>
        <row r="18">
          <cell r="A18" t="str">
            <v>Vibrocompactadora - Rana</v>
          </cell>
          <cell r="B18" t="str">
            <v>MEM06</v>
          </cell>
          <cell r="C18" t="str">
            <v>Hora</v>
          </cell>
          <cell r="E18">
            <v>100</v>
          </cell>
          <cell r="F18">
            <v>10000</v>
          </cell>
          <cell r="G18">
            <v>1600</v>
          </cell>
          <cell r="H18">
            <v>11600</v>
          </cell>
          <cell r="I18" t="str">
            <v>Tubería</v>
          </cell>
          <cell r="J18">
            <v>2</v>
          </cell>
          <cell r="K18">
            <v>3</v>
          </cell>
          <cell r="L18">
            <v>192525</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2">
          <cell r="A2" t="str">
            <v>Acero de refuerzo PDR 60</v>
          </cell>
        </row>
      </sheetData>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insumos"/>
      <sheetName val="EQUIPO"/>
    </sheetNames>
    <sheetDataSet>
      <sheetData sheetId="0" refreshError="1">
        <row r="17">
          <cell r="B17">
            <v>9000</v>
          </cell>
        </row>
        <row r="18">
          <cell r="B18">
            <v>5000</v>
          </cell>
        </row>
        <row r="19">
          <cell r="B19">
            <v>15000</v>
          </cell>
        </row>
        <row r="40">
          <cell r="B40">
            <v>5700</v>
          </cell>
        </row>
        <row r="41">
          <cell r="B41">
            <v>6700</v>
          </cell>
        </row>
        <row r="43">
          <cell r="B43">
            <v>67180</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J"/>
      <sheetName val="F.Prestacional"/>
      <sheetName val="INSUM CLASIF"/>
      <sheetName val="CRONOGRAMA"/>
      <sheetName val="CRONOGRAMA CAP"/>
      <sheetName val="RENDIMIENTOS"/>
      <sheetName val="FORMATOS"/>
      <sheetName val="Datos1"/>
      <sheetName val="Hoja1"/>
    </sheetNames>
    <sheetDataSet>
      <sheetData sheetId="0" refreshError="1"/>
      <sheetData sheetId="1"/>
      <sheetData sheetId="2">
        <row r="154">
          <cell r="I154">
            <v>246.08</v>
          </cell>
        </row>
      </sheetData>
      <sheetData sheetId="3">
        <row r="2">
          <cell r="J2">
            <v>14437.927792072296</v>
          </cell>
        </row>
        <row r="6">
          <cell r="P6">
            <v>2615030380.0599999</v>
          </cell>
        </row>
      </sheetData>
      <sheetData sheetId="4" refreshError="1"/>
      <sheetData sheetId="5" refreshError="1"/>
      <sheetData sheetId="6">
        <row r="11">
          <cell r="E11">
            <v>5843.75</v>
          </cell>
          <cell r="G11">
            <v>9366</v>
          </cell>
        </row>
      </sheetData>
      <sheetData sheetId="7" refreshError="1"/>
      <sheetData sheetId="8">
        <row r="21">
          <cell r="G21">
            <v>0</v>
          </cell>
        </row>
      </sheetData>
      <sheetData sheetId="9" refreshError="1"/>
      <sheetData sheetId="10" refreshError="1"/>
      <sheetData sheetId="11" refreshError="1"/>
      <sheetData sheetId="12" refreshError="1"/>
      <sheetData sheetId="1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IE"/>
      <sheetName val="APUS  IE"/>
      <sheetName val="Hoja1"/>
    </sheetNames>
    <sheetDataSet>
      <sheetData sheetId="0">
        <row r="4">
          <cell r="I4">
            <v>1</v>
          </cell>
        </row>
        <row r="6">
          <cell r="I6">
            <v>1</v>
          </cell>
        </row>
        <row r="7">
          <cell r="I7">
            <v>1.4</v>
          </cell>
        </row>
      </sheetData>
      <sheetData sheetId="1"/>
      <sheetData sheetId="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PRESUPUESTO OBRA"/>
      <sheetName val="PRESUPUESTO INTERVENTORIA"/>
      <sheetName val="SIST GESTION INTEGRAL"/>
      <sheetName val="F.M"/>
      <sheetName val="Memoria Cantidades"/>
      <sheetName val="Equipo"/>
      <sheetName val="Materiales"/>
      <sheetName val="BASICOS"/>
      <sheetName val="Salario"/>
      <sheetName val="A.U.I."/>
      <sheetName val="MdeObra"/>
      <sheetName val="200.4P"/>
      <sheetName val="201.7"/>
      <sheetName val="210.1.1"/>
      <sheetName val="230.2"/>
      <sheetName val="310.1"/>
      <sheetName val="311.1"/>
      <sheetName val="330.1"/>
      <sheetName val="500.1"/>
      <sheetName val="610.1"/>
      <sheetName val="630.4"/>
      <sheetName val="630.6"/>
      <sheetName val="630.7"/>
      <sheetName val="640.1"/>
      <sheetName val="661.1"/>
      <sheetName val="671.1"/>
      <sheetName val="672.13"/>
      <sheetName val="673.1"/>
      <sheetName val="673.2"/>
      <sheetName val="700.1"/>
      <sheetName val="701.0"/>
      <sheetName val="710.1.1"/>
      <sheetName val="710.1.4"/>
      <sheetName val="730.1"/>
      <sheetName val="730.2"/>
      <sheetName val="740.1"/>
      <sheetName val="900.2"/>
      <sheetName val="P1"/>
      <sheetName val="P2"/>
      <sheetName val="P4"/>
      <sheetName val="P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ELECTRICAS"/>
      <sheetName val="SUMINISTROS ELECTRICOS"/>
      <sheetName val="PARAFISCALES"/>
      <sheetName val="precios"/>
      <sheetName val="JORNALES"/>
      <sheetName val="MACRO Y CAJA"/>
      <sheetName val="APU PLANTA APARTADO"/>
      <sheetName val="Excavac y LLenos Efra"/>
      <sheetName val="Cantidad de Concreto x Estruc"/>
      <sheetName val="Hoja1"/>
      <sheetName val="CONSOLIDADO FASE 1 (2)"/>
      <sheetName val="Floculadores"/>
      <sheetName val="sedimentadores"/>
      <sheetName val="Filtros"/>
      <sheetName val="Tanque de 1000"/>
      <sheetName val="Micelaneos"/>
      <sheetName val="SUMINISTROS"/>
      <sheetName val="Hoja2"/>
    </sheetNames>
    <sheetDataSet>
      <sheetData sheetId="0"/>
      <sheetData sheetId="1"/>
      <sheetData sheetId="2"/>
      <sheetData sheetId="3"/>
      <sheetData sheetId="4">
        <row r="13">
          <cell r="B13">
            <v>105000</v>
          </cell>
        </row>
      </sheetData>
      <sheetData sheetId="5"/>
      <sheetData sheetId="6">
        <row r="45">
          <cell r="B45" t="str">
            <v>P-002</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Preliminares"/>
      <sheetName val="M.Obra"/>
      <sheetName val="Presup_Cancha"/>
    </sheetNames>
    <sheetDataSet>
      <sheetData sheetId="0" refreshError="1"/>
      <sheetData sheetId="1" refreshError="1"/>
      <sheetData sheetId="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FISCALES"/>
      <sheetName val="BASICOS"/>
      <sheetName val="LISTA DE PRECIOS"/>
      <sheetName val="APU'S"/>
      <sheetName val="APU TUB Y ACCES ACERO AL CARBON"/>
      <sheetName val="OBRA CIVIL"/>
    </sheetNames>
    <sheetDataSet>
      <sheetData sheetId="0" refreshError="1">
        <row r="28">
          <cell r="C28">
            <v>0.70000000000000007</v>
          </cell>
        </row>
      </sheetData>
      <sheetData sheetId="1" refreshError="1"/>
      <sheetData sheetId="2" refreshError="1">
        <row r="3">
          <cell r="C3">
            <v>70760</v>
          </cell>
        </row>
        <row r="48">
          <cell r="C48">
            <v>273220</v>
          </cell>
        </row>
        <row r="88">
          <cell r="C88">
            <v>2500</v>
          </cell>
        </row>
      </sheetData>
      <sheetData sheetId="3" refreshError="1"/>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sheetData>
      <sheetData sheetId="19">
        <row r="1">
          <cell r="B1" t="str">
            <v>Cuadrilla</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Anal"/>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sheetName val="600.2.1"/>
      <sheetName val="311.1"/>
      <sheetName val="320.3"/>
      <sheetName val="500.1"/>
      <sheetName val="672.1"/>
      <sheetName val="640.1"/>
      <sheetName val="710.1"/>
      <sheetName val="661.1"/>
      <sheetName val="630.3"/>
      <sheetName val="APU EN FORMATO INVIAS"/>
    </sheetNames>
    <definedNames>
      <definedName name="FES"/>
      <definedName name="LG"/>
      <definedName name="PVT"/>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 GENERAL"/>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 val="F1"/>
      <sheetName val="F2 "/>
      <sheetName val="F2a"/>
      <sheetName val="F3"/>
      <sheetName val="APU Auxiliar"/>
      <sheetName val="F5"/>
      <sheetName val="F5 x Familia"/>
      <sheetName val="F7 "/>
      <sheetName val="F8"/>
      <sheetName val="F9"/>
      <sheetName val="Formato de Diagnostico"/>
      <sheetName val="Inconsistencias"/>
    </sheetNames>
    <sheetDataSet>
      <sheetData sheetId="0" refreshError="1">
        <row r="3">
          <cell r="G3" t="str">
            <v>AMAZONAS</v>
          </cell>
          <cell r="M3" t="str">
            <v>Mejoramiento de Vivienda</v>
          </cell>
          <cell r="Q3">
            <v>1</v>
          </cell>
          <cell r="S3" t="str">
            <v>Si</v>
          </cell>
          <cell r="Y3">
            <v>1</v>
          </cell>
          <cell r="AA3" t="str">
            <v>C.C.</v>
          </cell>
          <cell r="AC3" t="str">
            <v>2-Conyuge ó compañera(o)</v>
          </cell>
          <cell r="AL3" t="str">
            <v>ANTIOQUIA</v>
          </cell>
          <cell r="AM3" t="str">
            <v>AMAZONAS</v>
          </cell>
          <cell r="AN3" t="str">
            <v>EL ENCANTO</v>
          </cell>
        </row>
        <row r="4">
          <cell r="G4" t="str">
            <v>ANTIOQUIA</v>
          </cell>
          <cell r="M4" t="str">
            <v>Construcción de Vivienda Nueva</v>
          </cell>
          <cell r="Q4">
            <v>2</v>
          </cell>
          <cell r="S4" t="str">
            <v>No</v>
          </cell>
          <cell r="Y4">
            <v>2</v>
          </cell>
          <cell r="AA4" t="str">
            <v>Reg.Civil</v>
          </cell>
          <cell r="AC4" t="str">
            <v>3-Hijos</v>
          </cell>
          <cell r="AL4" t="str">
            <v>ATLANTICO</v>
          </cell>
          <cell r="AM4" t="str">
            <v>AMAZONAS</v>
          </cell>
        </row>
        <row r="5">
          <cell r="G5" t="str">
            <v>ARAUCA</v>
          </cell>
          <cell r="Q5">
            <v>3</v>
          </cell>
          <cell r="Y5">
            <v>3</v>
          </cell>
          <cell r="AA5" t="str">
            <v>T.I.</v>
          </cell>
          <cell r="AC5" t="str">
            <v>4-Nietos</v>
          </cell>
          <cell r="AL5" t="str">
            <v>BOLIVAR</v>
          </cell>
          <cell r="AM5" t="str">
            <v>AMAZONAS</v>
          </cell>
        </row>
        <row r="6">
          <cell r="G6" t="str">
            <v>ATLANTICO</v>
          </cell>
          <cell r="Q6">
            <v>4</v>
          </cell>
          <cell r="Y6">
            <v>4</v>
          </cell>
          <cell r="AC6" t="str">
            <v>5-Padres</v>
          </cell>
          <cell r="AL6" t="str">
            <v>BOYACA</v>
          </cell>
          <cell r="AM6" t="str">
            <v>AMAZONAS</v>
          </cell>
        </row>
        <row r="7">
          <cell r="G7" t="str">
            <v>BOGOTA D.C.</v>
          </cell>
          <cell r="Q7">
            <v>5</v>
          </cell>
          <cell r="W7">
            <v>5</v>
          </cell>
          <cell r="Y7">
            <v>5</v>
          </cell>
          <cell r="AC7" t="str">
            <v>6-Hermanos</v>
          </cell>
          <cell r="AL7" t="str">
            <v>CALDAS</v>
          </cell>
          <cell r="AM7" t="str">
            <v>AMAZONAS</v>
          </cell>
        </row>
        <row r="8">
          <cell r="G8" t="str">
            <v>BOLIVAR</v>
          </cell>
          <cell r="Q8">
            <v>6</v>
          </cell>
          <cell r="W8">
            <v>6</v>
          </cell>
          <cell r="Y8">
            <v>6</v>
          </cell>
          <cell r="AC8" t="str">
            <v>8-Abuelos</v>
          </cell>
          <cell r="AL8" t="str">
            <v>CAUCA</v>
          </cell>
          <cell r="AM8" t="str">
            <v>AMAZONAS</v>
          </cell>
        </row>
        <row r="9">
          <cell r="G9" t="str">
            <v>BOYACA</v>
          </cell>
          <cell r="Q9">
            <v>7</v>
          </cell>
          <cell r="W9">
            <v>7</v>
          </cell>
          <cell r="Y9">
            <v>7</v>
          </cell>
          <cell r="AC9" t="str">
            <v>10-Tíos</v>
          </cell>
          <cell r="AL9" t="str">
            <v>CESAR</v>
          </cell>
          <cell r="AM9" t="str">
            <v>AMAZONAS</v>
          </cell>
        </row>
        <row r="10">
          <cell r="G10" t="str">
            <v>CALDAS</v>
          </cell>
          <cell r="Q10">
            <v>8</v>
          </cell>
          <cell r="W10">
            <v>8</v>
          </cell>
          <cell r="Y10">
            <v>8</v>
          </cell>
          <cell r="AC10" t="str">
            <v>11-Sobrinos</v>
          </cell>
          <cell r="AL10" t="str">
            <v>CHOCO</v>
          </cell>
          <cell r="AM10" t="str">
            <v>AMAZONAS</v>
          </cell>
        </row>
        <row r="11">
          <cell r="G11" t="str">
            <v>CAQUETA</v>
          </cell>
          <cell r="Q11">
            <v>9</v>
          </cell>
          <cell r="W11">
            <v>9</v>
          </cell>
          <cell r="AC11" t="str">
            <v>12-Primos</v>
          </cell>
          <cell r="AL11" t="str">
            <v>CORDOBA</v>
          </cell>
          <cell r="AM11" t="str">
            <v>AMAZONAS</v>
          </cell>
        </row>
        <row r="12">
          <cell r="G12" t="str">
            <v>CASANARE</v>
          </cell>
          <cell r="Q12">
            <v>10</v>
          </cell>
          <cell r="W12">
            <v>10</v>
          </cell>
          <cell r="AC12" t="str">
            <v>13-Cuñados</v>
          </cell>
          <cell r="AL12" t="str">
            <v>CUNDINAMARCA</v>
          </cell>
          <cell r="AM12" t="str">
            <v>AMAZONAS</v>
          </cell>
        </row>
        <row r="13">
          <cell r="G13" t="str">
            <v>CAUCA</v>
          </cell>
          <cell r="Q13">
            <v>11</v>
          </cell>
          <cell r="W13">
            <v>11</v>
          </cell>
          <cell r="AC13" t="str">
            <v>99-Otros</v>
          </cell>
          <cell r="AL13" t="str">
            <v>LA GUAJIRA</v>
          </cell>
          <cell r="AM13" t="str">
            <v>AMAZONAS</v>
          </cell>
        </row>
        <row r="14">
          <cell r="G14" t="str">
            <v>CESAR</v>
          </cell>
          <cell r="Q14">
            <v>12</v>
          </cell>
          <cell r="W14">
            <v>12</v>
          </cell>
          <cell r="AL14" t="str">
            <v>MAGDALENA</v>
          </cell>
          <cell r="AM14" t="str">
            <v>AMAZONAS</v>
          </cell>
        </row>
        <row r="15">
          <cell r="G15" t="str">
            <v>CHOCO</v>
          </cell>
          <cell r="Q15">
            <v>13</v>
          </cell>
          <cell r="W15">
            <v>13</v>
          </cell>
          <cell r="AL15" t="str">
            <v>NARIÑO</v>
          </cell>
          <cell r="AM15" t="str">
            <v>ANTIOQUIA</v>
          </cell>
        </row>
        <row r="16">
          <cell r="G16" t="str">
            <v>CORDOBA</v>
          </cell>
          <cell r="Q16">
            <v>14</v>
          </cell>
          <cell r="W16">
            <v>14</v>
          </cell>
          <cell r="AL16" t="str">
            <v>NTE SANTANDER</v>
          </cell>
          <cell r="AM16" t="str">
            <v>ANTIOQUIA</v>
          </cell>
        </row>
        <row r="17">
          <cell r="G17" t="str">
            <v>CUNDINAMARCA</v>
          </cell>
          <cell r="Q17">
            <v>15</v>
          </cell>
          <cell r="W17">
            <v>15</v>
          </cell>
          <cell r="AL17" t="str">
            <v>RISARALDA</v>
          </cell>
          <cell r="AM17" t="str">
            <v>ANTIOQUIA</v>
          </cell>
        </row>
        <row r="18">
          <cell r="G18" t="str">
            <v>GUAINIA</v>
          </cell>
          <cell r="Q18">
            <v>16</v>
          </cell>
          <cell r="W18">
            <v>16</v>
          </cell>
          <cell r="AL18" t="str">
            <v>SANTANDER</v>
          </cell>
          <cell r="AM18" t="str">
            <v>ANTIOQUIA</v>
          </cell>
        </row>
        <row r="19">
          <cell r="G19" t="str">
            <v>GUAVIARE</v>
          </cell>
          <cell r="Q19">
            <v>17</v>
          </cell>
          <cell r="W19">
            <v>17</v>
          </cell>
          <cell r="AL19" t="str">
            <v>SUCRE</v>
          </cell>
          <cell r="AM19" t="str">
            <v>ANTIOQUIA</v>
          </cell>
        </row>
        <row r="20">
          <cell r="G20" t="str">
            <v>HUILA</v>
          </cell>
          <cell r="Q20">
            <v>18</v>
          </cell>
          <cell r="W20">
            <v>18</v>
          </cell>
          <cell r="AL20" t="str">
            <v>TOLIMA</v>
          </cell>
          <cell r="AM20" t="str">
            <v>ANTIOQUIA</v>
          </cell>
        </row>
        <row r="21">
          <cell r="G21" t="str">
            <v>LA GUAJIRA</v>
          </cell>
          <cell r="Q21">
            <v>19</v>
          </cell>
          <cell r="W21">
            <v>19</v>
          </cell>
          <cell r="AL21" t="str">
            <v>VALLE</v>
          </cell>
          <cell r="AM21" t="str">
            <v>ANTIOQUIA</v>
          </cell>
        </row>
        <row r="22">
          <cell r="G22" t="str">
            <v>MAGDALENA</v>
          </cell>
          <cell r="Q22">
            <v>20</v>
          </cell>
          <cell r="W22">
            <v>20</v>
          </cell>
          <cell r="AM22" t="str">
            <v>ANTIOQUIA</v>
          </cell>
        </row>
        <row r="23">
          <cell r="G23" t="str">
            <v>META</v>
          </cell>
          <cell r="Q23">
            <v>21</v>
          </cell>
          <cell r="W23">
            <v>21</v>
          </cell>
          <cell r="AM23" t="str">
            <v>ANTIOQUIA</v>
          </cell>
        </row>
        <row r="24">
          <cell r="G24" t="str">
            <v>NARIÑO</v>
          </cell>
          <cell r="Q24">
            <v>22</v>
          </cell>
          <cell r="W24">
            <v>22</v>
          </cell>
          <cell r="AM24" t="str">
            <v>ANTIOQUIA</v>
          </cell>
        </row>
        <row r="25">
          <cell r="G25" t="str">
            <v>NTE SANTANDER</v>
          </cell>
          <cell r="Q25">
            <v>23</v>
          </cell>
          <cell r="W25">
            <v>23</v>
          </cell>
          <cell r="AM25" t="str">
            <v>ANTIOQUIA</v>
          </cell>
        </row>
        <row r="26">
          <cell r="G26" t="str">
            <v>PUTUMAYO</v>
          </cell>
          <cell r="Q26">
            <v>24</v>
          </cell>
          <cell r="W26">
            <v>24</v>
          </cell>
          <cell r="AM26" t="str">
            <v>ANTIOQUIA</v>
          </cell>
        </row>
        <row r="27">
          <cell r="G27" t="str">
            <v>QUINDIO</v>
          </cell>
          <cell r="Q27">
            <v>25</v>
          </cell>
          <cell r="W27">
            <v>25</v>
          </cell>
          <cell r="AM27" t="str">
            <v>ANTIOQUIA</v>
          </cell>
        </row>
        <row r="28">
          <cell r="G28" t="str">
            <v>RISARALDA</v>
          </cell>
          <cell r="Q28">
            <v>26</v>
          </cell>
          <cell r="W28">
            <v>26</v>
          </cell>
          <cell r="AM28" t="str">
            <v>ANTIOQUIA</v>
          </cell>
        </row>
        <row r="29">
          <cell r="G29" t="str">
            <v>SAN ANDRES ISLAS</v>
          </cell>
          <cell r="Q29">
            <v>27</v>
          </cell>
          <cell r="W29">
            <v>27</v>
          </cell>
          <cell r="AM29" t="str">
            <v>ANTIOQUIA</v>
          </cell>
        </row>
        <row r="30">
          <cell r="G30" t="str">
            <v>SANTANDER</v>
          </cell>
          <cell r="Q30">
            <v>28</v>
          </cell>
          <cell r="W30">
            <v>28</v>
          </cell>
          <cell r="AM30" t="str">
            <v>ANTIOQUIA</v>
          </cell>
        </row>
        <row r="31">
          <cell r="G31" t="str">
            <v>SUCRE</v>
          </cell>
          <cell r="Q31">
            <v>29</v>
          </cell>
          <cell r="W31">
            <v>29</v>
          </cell>
          <cell r="AM31" t="str">
            <v>ANTIOQUIA</v>
          </cell>
        </row>
        <row r="32">
          <cell r="G32" t="str">
            <v>TOLIMA</v>
          </cell>
          <cell r="Q32">
            <v>30</v>
          </cell>
          <cell r="W32">
            <v>30</v>
          </cell>
          <cell r="AM32" t="str">
            <v>ANTIOQUIA</v>
          </cell>
        </row>
        <row r="33">
          <cell r="G33" t="str">
            <v>VALLE</v>
          </cell>
          <cell r="Q33">
            <v>31</v>
          </cell>
          <cell r="W33">
            <v>31</v>
          </cell>
          <cell r="AM33" t="str">
            <v>ANTIOQUIA</v>
          </cell>
        </row>
        <row r="34">
          <cell r="G34" t="str">
            <v>VAUPES</v>
          </cell>
          <cell r="Q34">
            <v>32</v>
          </cell>
          <cell r="W34">
            <v>32</v>
          </cell>
          <cell r="AM34" t="str">
            <v>ANTIOQUIA</v>
          </cell>
        </row>
        <row r="35">
          <cell r="G35" t="str">
            <v>VICHADA</v>
          </cell>
          <cell r="Q35">
            <v>33</v>
          </cell>
          <cell r="W35">
            <v>33</v>
          </cell>
          <cell r="AM35" t="str">
            <v>ANTIOQUIA</v>
          </cell>
        </row>
        <row r="36">
          <cell r="Q36">
            <v>34</v>
          </cell>
          <cell r="W36">
            <v>30</v>
          </cell>
          <cell r="AM36" t="str">
            <v>ANTIOQUIA</v>
          </cell>
        </row>
        <row r="37">
          <cell r="Q37">
            <v>35</v>
          </cell>
          <cell r="W37">
            <v>35</v>
          </cell>
          <cell r="AM37" t="str">
            <v>ANTIOQUIA</v>
          </cell>
        </row>
        <row r="38">
          <cell r="Q38">
            <v>36</v>
          </cell>
          <cell r="W38">
            <v>36</v>
          </cell>
          <cell r="AM38" t="str">
            <v>ANTIOQUIA</v>
          </cell>
        </row>
        <row r="39">
          <cell r="Q39">
            <v>37</v>
          </cell>
          <cell r="W39">
            <v>37</v>
          </cell>
          <cell r="AM39" t="str">
            <v>ANTIOQUIA</v>
          </cell>
        </row>
        <row r="40">
          <cell r="Q40">
            <v>38</v>
          </cell>
          <cell r="W40">
            <v>38</v>
          </cell>
          <cell r="AM40" t="str">
            <v>ANTIOQUIA</v>
          </cell>
        </row>
        <row r="41">
          <cell r="Q41">
            <v>39</v>
          </cell>
          <cell r="W41">
            <v>39</v>
          </cell>
          <cell r="AM41" t="str">
            <v>ANTIOQUIA</v>
          </cell>
        </row>
        <row r="42">
          <cell r="Q42">
            <v>40</v>
          </cell>
          <cell r="W42">
            <v>40</v>
          </cell>
          <cell r="AM42" t="str">
            <v>ANTIOQUIA</v>
          </cell>
        </row>
        <row r="43">
          <cell r="Q43">
            <v>41</v>
          </cell>
          <cell r="W43">
            <v>41</v>
          </cell>
          <cell r="AM43" t="str">
            <v>ANTIOQUIA</v>
          </cell>
        </row>
        <row r="44">
          <cell r="Q44">
            <v>42</v>
          </cell>
          <cell r="W44">
            <v>42</v>
          </cell>
          <cell r="AM44" t="str">
            <v>ANTIOQUIA</v>
          </cell>
        </row>
        <row r="45">
          <cell r="Q45">
            <v>43</v>
          </cell>
          <cell r="W45">
            <v>43</v>
          </cell>
          <cell r="AM45" t="str">
            <v>ANTIOQUIA</v>
          </cell>
        </row>
        <row r="46">
          <cell r="Q46">
            <v>44</v>
          </cell>
          <cell r="W46">
            <v>44</v>
          </cell>
          <cell r="AM46" t="str">
            <v>ANTIOQUIA</v>
          </cell>
        </row>
        <row r="47">
          <cell r="Q47">
            <v>45</v>
          </cell>
          <cell r="W47">
            <v>45</v>
          </cell>
          <cell r="AM47" t="str">
            <v>ANTIOQUIA</v>
          </cell>
        </row>
        <row r="48">
          <cell r="Q48">
            <v>46</v>
          </cell>
          <cell r="W48">
            <v>46</v>
          </cell>
          <cell r="AM48" t="str">
            <v>ANTIOQUIA</v>
          </cell>
        </row>
        <row r="49">
          <cell r="Q49">
            <v>47</v>
          </cell>
          <cell r="W49">
            <v>47</v>
          </cell>
          <cell r="AM49" t="str">
            <v>ANTIOQUIA</v>
          </cell>
        </row>
        <row r="50">
          <cell r="Q50">
            <v>48</v>
          </cell>
          <cell r="W50">
            <v>48</v>
          </cell>
          <cell r="AM50" t="str">
            <v>ANTIOQUIA</v>
          </cell>
        </row>
        <row r="51">
          <cell r="Q51">
            <v>49</v>
          </cell>
          <cell r="W51">
            <v>49</v>
          </cell>
          <cell r="AM51" t="str">
            <v>ANTIOQUIA</v>
          </cell>
        </row>
        <row r="52">
          <cell r="Q52">
            <v>50</v>
          </cell>
          <cell r="W52">
            <v>50</v>
          </cell>
          <cell r="AM52" t="str">
            <v>ANTIOQUIA</v>
          </cell>
        </row>
        <row r="53">
          <cell r="Q53">
            <v>51</v>
          </cell>
          <cell r="W53">
            <v>51</v>
          </cell>
          <cell r="AM53" t="str">
            <v>ANTIOQUIA</v>
          </cell>
        </row>
        <row r="54">
          <cell r="Q54">
            <v>52</v>
          </cell>
          <cell r="W54">
            <v>52</v>
          </cell>
          <cell r="AM54" t="str">
            <v>ANTIOQUIA</v>
          </cell>
        </row>
        <row r="55">
          <cell r="Q55">
            <v>53</v>
          </cell>
          <cell r="W55">
            <v>53</v>
          </cell>
          <cell r="AM55" t="str">
            <v>ANTIOQUIA</v>
          </cell>
        </row>
        <row r="56">
          <cell r="Q56">
            <v>54</v>
          </cell>
          <cell r="W56">
            <v>54</v>
          </cell>
          <cell r="AM56" t="str">
            <v>ANTIOQUIA</v>
          </cell>
        </row>
        <row r="57">
          <cell r="Q57">
            <v>55</v>
          </cell>
          <cell r="W57">
            <v>55</v>
          </cell>
          <cell r="AM57" t="str">
            <v>ANTIOQUIA</v>
          </cell>
        </row>
        <row r="58">
          <cell r="Q58">
            <v>56</v>
          </cell>
          <cell r="W58">
            <v>56</v>
          </cell>
          <cell r="AM58" t="str">
            <v>ANTIOQUIA</v>
          </cell>
        </row>
        <row r="59">
          <cell r="Q59">
            <v>57</v>
          </cell>
          <cell r="W59">
            <v>57</v>
          </cell>
          <cell r="AM59" t="str">
            <v>ANTIOQUIA</v>
          </cell>
        </row>
        <row r="60">
          <cell r="Q60">
            <v>58</v>
          </cell>
          <cell r="W60">
            <v>58</v>
          </cell>
          <cell r="AM60" t="str">
            <v>ANTIOQUIA</v>
          </cell>
        </row>
        <row r="61">
          <cell r="Q61">
            <v>59</v>
          </cell>
          <cell r="W61">
            <v>59</v>
          </cell>
          <cell r="AM61" t="str">
            <v>ANTIOQUIA</v>
          </cell>
        </row>
        <row r="62">
          <cell r="Q62">
            <v>60</v>
          </cell>
          <cell r="W62">
            <v>60</v>
          </cell>
          <cell r="AM62" t="str">
            <v>ANTIOQUIA</v>
          </cell>
        </row>
        <row r="63">
          <cell r="Q63">
            <v>61</v>
          </cell>
          <cell r="W63">
            <v>61</v>
          </cell>
          <cell r="AM63" t="str">
            <v>ANTIOQUIA</v>
          </cell>
        </row>
        <row r="64">
          <cell r="Q64">
            <v>62</v>
          </cell>
          <cell r="W64">
            <v>62</v>
          </cell>
          <cell r="AM64" t="str">
            <v>ANTIOQUIA</v>
          </cell>
        </row>
        <row r="65">
          <cell r="Q65">
            <v>63</v>
          </cell>
          <cell r="W65">
            <v>63</v>
          </cell>
          <cell r="AM65" t="str">
            <v>ANTIOQUIA</v>
          </cell>
        </row>
        <row r="66">
          <cell r="Q66">
            <v>64</v>
          </cell>
          <cell r="W66">
            <v>64</v>
          </cell>
          <cell r="AM66" t="str">
            <v>ANTIOQUIA</v>
          </cell>
        </row>
        <row r="67">
          <cell r="Q67">
            <v>65</v>
          </cell>
          <cell r="W67">
            <v>65</v>
          </cell>
          <cell r="AM67" t="str">
            <v>ANTIOQUIA</v>
          </cell>
        </row>
        <row r="68">
          <cell r="Q68">
            <v>66</v>
          </cell>
          <cell r="W68">
            <v>66</v>
          </cell>
          <cell r="AM68" t="str">
            <v>ANTIOQUIA</v>
          </cell>
        </row>
        <row r="69">
          <cell r="Q69">
            <v>67</v>
          </cell>
          <cell r="W69">
            <v>67</v>
          </cell>
          <cell r="AM69" t="str">
            <v>ANTIOQUIA</v>
          </cell>
        </row>
        <row r="70">
          <cell r="Q70">
            <v>68</v>
          </cell>
          <cell r="W70">
            <v>68</v>
          </cell>
          <cell r="AM70" t="str">
            <v>ANTIOQUIA</v>
          </cell>
        </row>
        <row r="71">
          <cell r="Q71">
            <v>69</v>
          </cell>
          <cell r="W71">
            <v>69</v>
          </cell>
          <cell r="AM71" t="str">
            <v>ANTIOQUIA</v>
          </cell>
        </row>
        <row r="72">
          <cell r="Q72">
            <v>70</v>
          </cell>
          <cell r="W72">
            <v>70</v>
          </cell>
          <cell r="AM72" t="str">
            <v>ANTIOQUIA</v>
          </cell>
        </row>
        <row r="73">
          <cell r="Q73">
            <v>71</v>
          </cell>
          <cell r="W73">
            <v>71</v>
          </cell>
          <cell r="AM73" t="str">
            <v>ANTIOQUIA</v>
          </cell>
        </row>
        <row r="74">
          <cell r="Q74">
            <v>72</v>
          </cell>
          <cell r="W74">
            <v>72</v>
          </cell>
          <cell r="AM74" t="str">
            <v>ANTIOQUIA</v>
          </cell>
        </row>
        <row r="75">
          <cell r="Q75">
            <v>73</v>
          </cell>
          <cell r="W75">
            <v>73</v>
          </cell>
          <cell r="AM75" t="str">
            <v>ANTIOQUIA</v>
          </cell>
        </row>
        <row r="76">
          <cell r="Q76">
            <v>74</v>
          </cell>
          <cell r="W76">
            <v>74</v>
          </cell>
          <cell r="AM76" t="str">
            <v>ANTIOQUIA</v>
          </cell>
        </row>
        <row r="77">
          <cell r="Q77">
            <v>75</v>
          </cell>
          <cell r="W77">
            <v>75</v>
          </cell>
          <cell r="AM77" t="str">
            <v>ANTIOQUIA</v>
          </cell>
        </row>
        <row r="78">
          <cell r="Q78">
            <v>76</v>
          </cell>
          <cell r="W78">
            <v>76</v>
          </cell>
          <cell r="AM78" t="str">
            <v>ANTIOQUIA</v>
          </cell>
        </row>
        <row r="79">
          <cell r="Q79">
            <v>77</v>
          </cell>
          <cell r="W79">
            <v>77</v>
          </cell>
          <cell r="AM79" t="str">
            <v>ANTIOQUIA</v>
          </cell>
        </row>
        <row r="80">
          <cell r="Q80">
            <v>78</v>
          </cell>
          <cell r="W80">
            <v>78</v>
          </cell>
          <cell r="AM80" t="str">
            <v>ANTIOQUIA</v>
          </cell>
        </row>
        <row r="81">
          <cell r="Q81">
            <v>79</v>
          </cell>
          <cell r="W81">
            <v>79</v>
          </cell>
          <cell r="AM81" t="str">
            <v>ANTIOQUIA</v>
          </cell>
        </row>
        <row r="82">
          <cell r="Q82">
            <v>80</v>
          </cell>
          <cell r="W82">
            <v>80</v>
          </cell>
          <cell r="AM82" t="str">
            <v>ANTIOQUIA</v>
          </cell>
        </row>
        <row r="83">
          <cell r="Q83">
            <v>81</v>
          </cell>
          <cell r="W83">
            <v>81</v>
          </cell>
          <cell r="AM83" t="str">
            <v>ANTIOQUIA</v>
          </cell>
        </row>
        <row r="84">
          <cell r="Q84">
            <v>82</v>
          </cell>
          <cell r="W84">
            <v>82</v>
          </cell>
          <cell r="AM84" t="str">
            <v>ANTIOQUIA</v>
          </cell>
        </row>
        <row r="85">
          <cell r="Q85">
            <v>83</v>
          </cell>
          <cell r="W85">
            <v>83</v>
          </cell>
          <cell r="AM85" t="str">
            <v>ANTIOQUIA</v>
          </cell>
        </row>
        <row r="86">
          <cell r="Q86">
            <v>84</v>
          </cell>
          <cell r="W86">
            <v>84</v>
          </cell>
          <cell r="AM86" t="str">
            <v>ANTIOQUIA</v>
          </cell>
        </row>
        <row r="87">
          <cell r="Q87">
            <v>85</v>
          </cell>
          <cell r="W87">
            <v>85</v>
          </cell>
          <cell r="AM87" t="str">
            <v>ANTIOQUIA</v>
          </cell>
        </row>
        <row r="88">
          <cell r="Q88">
            <v>86</v>
          </cell>
          <cell r="W88">
            <v>86</v>
          </cell>
          <cell r="AM88" t="str">
            <v>ANTIOQUIA</v>
          </cell>
        </row>
        <row r="89">
          <cell r="Q89">
            <v>87</v>
          </cell>
          <cell r="W89">
            <v>87</v>
          </cell>
          <cell r="AM89" t="str">
            <v>ANTIOQUIA</v>
          </cell>
        </row>
        <row r="90">
          <cell r="Q90">
            <v>88</v>
          </cell>
          <cell r="W90">
            <v>88</v>
          </cell>
          <cell r="AM90" t="str">
            <v>ANTIOQUIA</v>
          </cell>
        </row>
        <row r="91">
          <cell r="Q91">
            <v>89</v>
          </cell>
          <cell r="W91">
            <v>89</v>
          </cell>
          <cell r="AM91" t="str">
            <v>ANTIOQUIA</v>
          </cell>
        </row>
        <row r="92">
          <cell r="Q92">
            <v>90</v>
          </cell>
          <cell r="W92">
            <v>90</v>
          </cell>
          <cell r="AM92" t="str">
            <v>ANTIOQUIA</v>
          </cell>
        </row>
        <row r="93">
          <cell r="Q93">
            <v>91</v>
          </cell>
          <cell r="W93">
            <v>91</v>
          </cell>
          <cell r="AM93" t="str">
            <v>ANTIOQUIA</v>
          </cell>
        </row>
        <row r="94">
          <cell r="Q94">
            <v>92</v>
          </cell>
          <cell r="W94">
            <v>92</v>
          </cell>
          <cell r="AM94" t="str">
            <v>ANTIOQUIA</v>
          </cell>
        </row>
        <row r="95">
          <cell r="Q95">
            <v>93</v>
          </cell>
          <cell r="W95">
            <v>93</v>
          </cell>
          <cell r="AM95" t="str">
            <v>ANTIOQUIA</v>
          </cell>
        </row>
        <row r="96">
          <cell r="Q96">
            <v>94</v>
          </cell>
          <cell r="W96">
            <v>94</v>
          </cell>
          <cell r="AM96" t="str">
            <v>ANTIOQUIA</v>
          </cell>
        </row>
        <row r="97">
          <cell r="Q97">
            <v>95</v>
          </cell>
          <cell r="W97">
            <v>95</v>
          </cell>
          <cell r="AM97" t="str">
            <v>ANTIOQUIA</v>
          </cell>
        </row>
        <row r="98">
          <cell r="Q98">
            <v>96</v>
          </cell>
          <cell r="W98">
            <v>96</v>
          </cell>
          <cell r="AM98" t="str">
            <v>ANTIOQUIA</v>
          </cell>
        </row>
        <row r="99">
          <cell r="Q99">
            <v>97</v>
          </cell>
          <cell r="W99">
            <v>97</v>
          </cell>
          <cell r="AM99" t="str">
            <v>ANTIOQUIA</v>
          </cell>
        </row>
        <row r="100">
          <cell r="Q100">
            <v>98</v>
          </cell>
          <cell r="W100">
            <v>98</v>
          </cell>
          <cell r="AM100" t="str">
            <v>ANTIOQUIA</v>
          </cell>
        </row>
        <row r="101">
          <cell r="Q101">
            <v>99</v>
          </cell>
          <cell r="W101">
            <v>99</v>
          </cell>
          <cell r="AM101" t="str">
            <v>ANTIOQUIA</v>
          </cell>
        </row>
        <row r="102">
          <cell r="Q102">
            <v>100</v>
          </cell>
          <cell r="W102">
            <v>100</v>
          </cell>
          <cell r="AM102" t="str">
            <v>ANTIOQUIA</v>
          </cell>
        </row>
        <row r="103">
          <cell r="Q103">
            <v>101</v>
          </cell>
          <cell r="W103">
            <v>101</v>
          </cell>
          <cell r="AM103" t="str">
            <v>ANTIOQUIA</v>
          </cell>
        </row>
        <row r="104">
          <cell r="Q104">
            <v>102</v>
          </cell>
          <cell r="W104">
            <v>102</v>
          </cell>
          <cell r="AM104" t="str">
            <v>ANTIOQUIA</v>
          </cell>
        </row>
        <row r="105">
          <cell r="Q105">
            <v>103</v>
          </cell>
          <cell r="W105">
            <v>103</v>
          </cell>
          <cell r="AM105" t="str">
            <v>ANTIOQUIA</v>
          </cell>
        </row>
        <row r="106">
          <cell r="Q106">
            <v>104</v>
          </cell>
          <cell r="W106">
            <v>104</v>
          </cell>
          <cell r="AM106" t="str">
            <v>ANTIOQUIA</v>
          </cell>
        </row>
        <row r="107">
          <cell r="Q107">
            <v>105</v>
          </cell>
          <cell r="W107">
            <v>105</v>
          </cell>
          <cell r="AM107" t="str">
            <v>ANTIOQUIA</v>
          </cell>
        </row>
        <row r="108">
          <cell r="Q108">
            <v>106</v>
          </cell>
          <cell r="W108">
            <v>106</v>
          </cell>
          <cell r="AM108" t="str">
            <v>ANTIOQUIA</v>
          </cell>
        </row>
        <row r="109">
          <cell r="Q109">
            <v>107</v>
          </cell>
          <cell r="W109">
            <v>107</v>
          </cell>
          <cell r="AM109" t="str">
            <v>ANTIOQUIA</v>
          </cell>
        </row>
        <row r="110">
          <cell r="Q110">
            <v>108</v>
          </cell>
          <cell r="W110">
            <v>108</v>
          </cell>
          <cell r="AM110" t="str">
            <v>ANTIOQUIA</v>
          </cell>
        </row>
        <row r="111">
          <cell r="Q111">
            <v>109</v>
          </cell>
          <cell r="W111">
            <v>109</v>
          </cell>
          <cell r="AM111" t="str">
            <v>ANTIOQUIA</v>
          </cell>
        </row>
        <row r="112">
          <cell r="Q112">
            <v>110</v>
          </cell>
          <cell r="W112">
            <v>110</v>
          </cell>
          <cell r="AM112" t="str">
            <v>ANTIOQUIA</v>
          </cell>
        </row>
        <row r="113">
          <cell r="Q113">
            <v>111</v>
          </cell>
          <cell r="W113">
            <v>111</v>
          </cell>
          <cell r="AM113" t="str">
            <v>ANTIOQUIA</v>
          </cell>
        </row>
        <row r="114">
          <cell r="Q114">
            <v>112</v>
          </cell>
          <cell r="W114">
            <v>112</v>
          </cell>
          <cell r="AM114" t="str">
            <v>ANTIOQUIA</v>
          </cell>
        </row>
        <row r="115">
          <cell r="Q115">
            <v>113</v>
          </cell>
          <cell r="W115">
            <v>113</v>
          </cell>
          <cell r="AM115" t="str">
            <v>ANTIOQUIA</v>
          </cell>
        </row>
        <row r="116">
          <cell r="Q116">
            <v>114</v>
          </cell>
          <cell r="W116">
            <v>114</v>
          </cell>
          <cell r="AM116" t="str">
            <v>ANTIOQUIA</v>
          </cell>
        </row>
        <row r="117">
          <cell r="Q117">
            <v>115</v>
          </cell>
          <cell r="W117">
            <v>115</v>
          </cell>
          <cell r="AM117" t="str">
            <v>ANTIOQUIA</v>
          </cell>
        </row>
        <row r="118">
          <cell r="Q118">
            <v>116</v>
          </cell>
          <cell r="W118">
            <v>116</v>
          </cell>
          <cell r="AM118" t="str">
            <v>ANTIOQUIA</v>
          </cell>
        </row>
        <row r="119">
          <cell r="Q119">
            <v>117</v>
          </cell>
          <cell r="W119">
            <v>117</v>
          </cell>
          <cell r="AM119" t="str">
            <v>ANTIOQUIA</v>
          </cell>
        </row>
        <row r="120">
          <cell r="Q120">
            <v>118</v>
          </cell>
          <cell r="W120">
            <v>118</v>
          </cell>
          <cell r="AM120" t="str">
            <v>ANTIOQUIA</v>
          </cell>
        </row>
        <row r="121">
          <cell r="Q121">
            <v>119</v>
          </cell>
          <cell r="W121">
            <v>119</v>
          </cell>
          <cell r="AM121" t="str">
            <v>ANTIOQUIA</v>
          </cell>
        </row>
        <row r="122">
          <cell r="Q122">
            <v>120</v>
          </cell>
          <cell r="W122">
            <v>120</v>
          </cell>
          <cell r="AM122" t="str">
            <v>ANTIOQUIA</v>
          </cell>
        </row>
        <row r="123">
          <cell r="Q123">
            <v>121</v>
          </cell>
          <cell r="W123">
            <v>121</v>
          </cell>
          <cell r="AM123" t="str">
            <v>ANTIOQUIA</v>
          </cell>
        </row>
        <row r="124">
          <cell r="Q124">
            <v>122</v>
          </cell>
          <cell r="W124">
            <v>122</v>
          </cell>
          <cell r="AM124" t="str">
            <v>ANTIOQUIA</v>
          </cell>
        </row>
        <row r="125">
          <cell r="Q125">
            <v>123</v>
          </cell>
          <cell r="W125">
            <v>123</v>
          </cell>
          <cell r="AM125" t="str">
            <v>ANTIOQUIA</v>
          </cell>
        </row>
        <row r="126">
          <cell r="Q126">
            <v>124</v>
          </cell>
          <cell r="W126">
            <v>124</v>
          </cell>
          <cell r="AM126" t="str">
            <v>ANTIOQUIA</v>
          </cell>
        </row>
        <row r="127">
          <cell r="Q127">
            <v>125</v>
          </cell>
          <cell r="W127">
            <v>125</v>
          </cell>
          <cell r="AM127" t="str">
            <v>ANTIOQUIA</v>
          </cell>
        </row>
        <row r="128">
          <cell r="Q128">
            <v>126</v>
          </cell>
          <cell r="W128">
            <v>126</v>
          </cell>
          <cell r="AM128" t="str">
            <v>ANTIOQUIA</v>
          </cell>
        </row>
        <row r="129">
          <cell r="Q129">
            <v>127</v>
          </cell>
          <cell r="W129">
            <v>127</v>
          </cell>
          <cell r="AM129" t="str">
            <v>ANTIOQUIA</v>
          </cell>
        </row>
        <row r="130">
          <cell r="Q130">
            <v>128</v>
          </cell>
          <cell r="W130">
            <v>128</v>
          </cell>
          <cell r="AM130" t="str">
            <v>ANTIOQUIA</v>
          </cell>
        </row>
        <row r="131">
          <cell r="Q131">
            <v>129</v>
          </cell>
          <cell r="W131">
            <v>129</v>
          </cell>
          <cell r="AM131" t="str">
            <v>ANTIOQUIA</v>
          </cell>
        </row>
        <row r="132">
          <cell r="Q132">
            <v>130</v>
          </cell>
          <cell r="W132">
            <v>130</v>
          </cell>
          <cell r="AM132" t="str">
            <v>ANTIOQUIA</v>
          </cell>
        </row>
        <row r="133">
          <cell r="Q133">
            <v>131</v>
          </cell>
          <cell r="W133">
            <v>131</v>
          </cell>
          <cell r="AM133" t="str">
            <v>ANTIOQUIA</v>
          </cell>
        </row>
        <row r="134">
          <cell r="Q134">
            <v>132</v>
          </cell>
          <cell r="W134">
            <v>132</v>
          </cell>
          <cell r="AM134" t="str">
            <v>ANTIOQUIA</v>
          </cell>
        </row>
        <row r="135">
          <cell r="Q135">
            <v>133</v>
          </cell>
          <cell r="W135">
            <v>133</v>
          </cell>
          <cell r="AM135" t="str">
            <v>ANTIOQUIA</v>
          </cell>
        </row>
        <row r="136">
          <cell r="Q136">
            <v>134</v>
          </cell>
          <cell r="W136">
            <v>134</v>
          </cell>
          <cell r="AM136" t="str">
            <v>ANTIOQUIA</v>
          </cell>
        </row>
        <row r="137">
          <cell r="Q137">
            <v>135</v>
          </cell>
          <cell r="W137">
            <v>135</v>
          </cell>
          <cell r="AM137" t="str">
            <v>ANTIOQUIA</v>
          </cell>
        </row>
        <row r="138">
          <cell r="Q138">
            <v>136</v>
          </cell>
          <cell r="W138">
            <v>136</v>
          </cell>
          <cell r="AM138" t="str">
            <v>ANTIOQUIA</v>
          </cell>
        </row>
        <row r="139">
          <cell r="Q139">
            <v>137</v>
          </cell>
          <cell r="W139">
            <v>137</v>
          </cell>
          <cell r="AM139" t="str">
            <v>ANTIOQUIA</v>
          </cell>
        </row>
        <row r="140">
          <cell r="Q140">
            <v>138</v>
          </cell>
          <cell r="W140">
            <v>138</v>
          </cell>
          <cell r="AM140" t="str">
            <v>ARAUCA</v>
          </cell>
        </row>
        <row r="141">
          <cell r="Q141">
            <v>139</v>
          </cell>
          <cell r="W141">
            <v>139</v>
          </cell>
          <cell r="AM141" t="str">
            <v>ARAUCA</v>
          </cell>
        </row>
        <row r="142">
          <cell r="Q142">
            <v>140</v>
          </cell>
          <cell r="W142">
            <v>140</v>
          </cell>
          <cell r="AM142" t="str">
            <v>ARAUCA</v>
          </cell>
        </row>
        <row r="143">
          <cell r="Q143">
            <v>141</v>
          </cell>
          <cell r="W143">
            <v>141</v>
          </cell>
          <cell r="AM143" t="str">
            <v>ARAUCA</v>
          </cell>
        </row>
        <row r="144">
          <cell r="Q144">
            <v>142</v>
          </cell>
          <cell r="W144">
            <v>142</v>
          </cell>
          <cell r="AM144" t="str">
            <v>ARAUCA</v>
          </cell>
        </row>
        <row r="145">
          <cell r="Q145">
            <v>143</v>
          </cell>
          <cell r="W145">
            <v>143</v>
          </cell>
          <cell r="AM145" t="str">
            <v>ARAUCA</v>
          </cell>
        </row>
        <row r="146">
          <cell r="Q146">
            <v>144</v>
          </cell>
          <cell r="W146">
            <v>144</v>
          </cell>
          <cell r="AM146" t="str">
            <v>ARAUCA</v>
          </cell>
        </row>
        <row r="147">
          <cell r="Q147">
            <v>145</v>
          </cell>
          <cell r="W147">
            <v>145</v>
          </cell>
          <cell r="AM147" t="str">
            <v>ARAUCA</v>
          </cell>
        </row>
        <row r="148">
          <cell r="Q148">
            <v>146</v>
          </cell>
          <cell r="W148">
            <v>146</v>
          </cell>
          <cell r="AM148" t="str">
            <v>ATLANTICO</v>
          </cell>
        </row>
        <row r="149">
          <cell r="Q149">
            <v>147</v>
          </cell>
          <cell r="W149">
            <v>147</v>
          </cell>
          <cell r="AM149" t="str">
            <v>ATLANTICO</v>
          </cell>
        </row>
        <row r="150">
          <cell r="Q150">
            <v>148</v>
          </cell>
          <cell r="W150">
            <v>148</v>
          </cell>
          <cell r="AM150" t="str">
            <v>ATLANTICO</v>
          </cell>
        </row>
        <row r="151">
          <cell r="Q151">
            <v>149</v>
          </cell>
          <cell r="W151">
            <v>149</v>
          </cell>
          <cell r="AM151" t="str">
            <v>ATLANTICO</v>
          </cell>
        </row>
        <row r="152">
          <cell r="Q152">
            <v>150</v>
          </cell>
          <cell r="W152">
            <v>150</v>
          </cell>
          <cell r="AM152" t="str">
            <v>ATLANTICO</v>
          </cell>
        </row>
        <row r="153">
          <cell r="Q153">
            <v>151</v>
          </cell>
          <cell r="W153">
            <v>151</v>
          </cell>
          <cell r="AM153" t="str">
            <v>ATLANTICO</v>
          </cell>
        </row>
        <row r="154">
          <cell r="Q154">
            <v>152</v>
          </cell>
          <cell r="W154">
            <v>152</v>
          </cell>
          <cell r="AM154" t="str">
            <v>ATLANTICO</v>
          </cell>
        </row>
        <row r="155">
          <cell r="Q155">
            <v>153</v>
          </cell>
          <cell r="W155">
            <v>153</v>
          </cell>
          <cell r="AM155" t="str">
            <v>ATLANTICO</v>
          </cell>
        </row>
        <row r="156">
          <cell r="Q156">
            <v>154</v>
          </cell>
          <cell r="W156">
            <v>154</v>
          </cell>
          <cell r="AM156" t="str">
            <v>ATLANTICO</v>
          </cell>
        </row>
        <row r="157">
          <cell r="Q157">
            <v>155</v>
          </cell>
          <cell r="W157">
            <v>155</v>
          </cell>
          <cell r="AM157" t="str">
            <v>ATLANTICO</v>
          </cell>
        </row>
        <row r="158">
          <cell r="Q158">
            <v>156</v>
          </cell>
          <cell r="W158">
            <v>156</v>
          </cell>
          <cell r="AM158" t="str">
            <v>ATLANTICO</v>
          </cell>
        </row>
        <row r="159">
          <cell r="Q159">
            <v>157</v>
          </cell>
          <cell r="W159">
            <v>157</v>
          </cell>
          <cell r="AM159" t="str">
            <v>ATLANTICO</v>
          </cell>
        </row>
        <row r="160">
          <cell r="Q160">
            <v>158</v>
          </cell>
          <cell r="W160">
            <v>158</v>
          </cell>
          <cell r="AM160" t="str">
            <v>ATLANTICO</v>
          </cell>
        </row>
        <row r="161">
          <cell r="Q161">
            <v>159</v>
          </cell>
          <cell r="W161">
            <v>159</v>
          </cell>
          <cell r="AM161" t="str">
            <v>ATLANTICO</v>
          </cell>
        </row>
        <row r="162">
          <cell r="Q162">
            <v>160</v>
          </cell>
          <cell r="W162">
            <v>160</v>
          </cell>
          <cell r="AM162" t="str">
            <v>ATLANTICO</v>
          </cell>
        </row>
        <row r="163">
          <cell r="Q163">
            <v>161</v>
          </cell>
          <cell r="W163">
            <v>161</v>
          </cell>
          <cell r="AM163" t="str">
            <v>ATLANTICO</v>
          </cell>
        </row>
        <row r="164">
          <cell r="Q164">
            <v>162</v>
          </cell>
          <cell r="W164">
            <v>162</v>
          </cell>
          <cell r="AM164" t="str">
            <v>ATLANTICO</v>
          </cell>
        </row>
        <row r="165">
          <cell r="Q165">
            <v>163</v>
          </cell>
          <cell r="W165">
            <v>163</v>
          </cell>
          <cell r="AM165" t="str">
            <v>ATLANTICO</v>
          </cell>
        </row>
        <row r="166">
          <cell r="Q166">
            <v>164</v>
          </cell>
          <cell r="W166">
            <v>164</v>
          </cell>
          <cell r="AM166" t="str">
            <v>ATLANTICO</v>
          </cell>
        </row>
        <row r="167">
          <cell r="Q167">
            <v>165</v>
          </cell>
          <cell r="W167">
            <v>165</v>
          </cell>
          <cell r="AM167" t="str">
            <v>ATLANTICO</v>
          </cell>
        </row>
        <row r="168">
          <cell r="Q168">
            <v>166</v>
          </cell>
          <cell r="W168">
            <v>166</v>
          </cell>
          <cell r="AM168" t="str">
            <v>ATLANTICO</v>
          </cell>
        </row>
        <row r="169">
          <cell r="Q169">
            <v>167</v>
          </cell>
          <cell r="W169">
            <v>167</v>
          </cell>
          <cell r="AM169" t="str">
            <v>ATLANTICO</v>
          </cell>
        </row>
        <row r="170">
          <cell r="Q170">
            <v>168</v>
          </cell>
          <cell r="W170">
            <v>168</v>
          </cell>
          <cell r="AM170" t="str">
            <v>ATLANTICO</v>
          </cell>
        </row>
        <row r="171">
          <cell r="Q171">
            <v>169</v>
          </cell>
          <cell r="W171">
            <v>169</v>
          </cell>
          <cell r="AM171" t="str">
            <v>ATLANTICO</v>
          </cell>
        </row>
        <row r="172">
          <cell r="Q172">
            <v>170</v>
          </cell>
          <cell r="W172">
            <v>170</v>
          </cell>
          <cell r="AM172" t="str">
            <v>BOGOTA D.C.</v>
          </cell>
        </row>
        <row r="173">
          <cell r="Q173">
            <v>171</v>
          </cell>
          <cell r="W173">
            <v>171</v>
          </cell>
          <cell r="AM173" t="str">
            <v>BOGOTA</v>
          </cell>
        </row>
        <row r="174">
          <cell r="Q174">
            <v>172</v>
          </cell>
          <cell r="W174">
            <v>172</v>
          </cell>
          <cell r="AM174" t="str">
            <v>BOLIVAR</v>
          </cell>
        </row>
        <row r="175">
          <cell r="Q175">
            <v>173</v>
          </cell>
          <cell r="W175">
            <v>173</v>
          </cell>
          <cell r="AM175" t="str">
            <v>BOLIVAR</v>
          </cell>
        </row>
        <row r="176">
          <cell r="Q176">
            <v>174</v>
          </cell>
          <cell r="W176">
            <v>174</v>
          </cell>
          <cell r="AM176" t="str">
            <v>BOLIVAR</v>
          </cell>
        </row>
        <row r="177">
          <cell r="Q177">
            <v>175</v>
          </cell>
          <cell r="W177">
            <v>175</v>
          </cell>
          <cell r="AM177" t="str">
            <v>BOLIVAR</v>
          </cell>
        </row>
        <row r="178">
          <cell r="Q178">
            <v>176</v>
          </cell>
          <cell r="W178">
            <v>176</v>
          </cell>
          <cell r="AM178" t="str">
            <v>BOLIVAR</v>
          </cell>
        </row>
        <row r="179">
          <cell r="Q179">
            <v>177</v>
          </cell>
          <cell r="W179">
            <v>177</v>
          </cell>
          <cell r="AM179" t="str">
            <v>BOLIVAR</v>
          </cell>
        </row>
        <row r="180">
          <cell r="Q180">
            <v>178</v>
          </cell>
          <cell r="W180">
            <v>178</v>
          </cell>
          <cell r="AM180" t="str">
            <v>BOLIVAR</v>
          </cell>
        </row>
        <row r="181">
          <cell r="Q181">
            <v>179</v>
          </cell>
          <cell r="W181">
            <v>179</v>
          </cell>
          <cell r="AM181" t="str">
            <v>BOLIVAR</v>
          </cell>
        </row>
        <row r="182">
          <cell r="Q182">
            <v>180</v>
          </cell>
          <cell r="W182">
            <v>180</v>
          </cell>
          <cell r="AM182" t="str">
            <v>BOLIVAR</v>
          </cell>
        </row>
        <row r="183">
          <cell r="Q183">
            <v>181</v>
          </cell>
          <cell r="W183">
            <v>181</v>
          </cell>
          <cell r="AM183" t="str">
            <v>BOLIVAR</v>
          </cell>
        </row>
        <row r="184">
          <cell r="Q184">
            <v>182</v>
          </cell>
          <cell r="W184">
            <v>182</v>
          </cell>
          <cell r="AM184" t="str">
            <v>BOLIVAR</v>
          </cell>
        </row>
        <row r="185">
          <cell r="Q185">
            <v>183</v>
          </cell>
          <cell r="W185">
            <v>183</v>
          </cell>
          <cell r="AM185" t="str">
            <v>BOLIVAR</v>
          </cell>
        </row>
        <row r="186">
          <cell r="Q186">
            <v>184</v>
          </cell>
          <cell r="W186">
            <v>184</v>
          </cell>
          <cell r="AM186" t="str">
            <v>BOLIVAR</v>
          </cell>
        </row>
        <row r="187">
          <cell r="Q187">
            <v>185</v>
          </cell>
          <cell r="W187">
            <v>185</v>
          </cell>
          <cell r="AM187" t="str">
            <v>BOLIVAR</v>
          </cell>
        </row>
        <row r="188">
          <cell r="Q188">
            <v>186</v>
          </cell>
          <cell r="W188">
            <v>186</v>
          </cell>
          <cell r="AM188" t="str">
            <v>BOLIVAR</v>
          </cell>
        </row>
        <row r="189">
          <cell r="Q189">
            <v>187</v>
          </cell>
          <cell r="W189">
            <v>187</v>
          </cell>
          <cell r="AM189" t="str">
            <v>BOLIVAR</v>
          </cell>
        </row>
        <row r="190">
          <cell r="Q190">
            <v>188</v>
          </cell>
          <cell r="W190">
            <v>188</v>
          </cell>
          <cell r="AM190" t="str">
            <v>BOLIVAR</v>
          </cell>
        </row>
        <row r="191">
          <cell r="Q191">
            <v>189</v>
          </cell>
          <cell r="W191">
            <v>189</v>
          </cell>
          <cell r="AM191" t="str">
            <v>BOLIVAR</v>
          </cell>
        </row>
        <row r="192">
          <cell r="Q192">
            <v>190</v>
          </cell>
          <cell r="W192">
            <v>190</v>
          </cell>
          <cell r="AM192" t="str">
            <v>BOLIVAR</v>
          </cell>
        </row>
        <row r="193">
          <cell r="Q193">
            <v>191</v>
          </cell>
          <cell r="W193">
            <v>191</v>
          </cell>
          <cell r="AM193" t="str">
            <v>BOLIVAR</v>
          </cell>
        </row>
        <row r="194">
          <cell r="Q194">
            <v>192</v>
          </cell>
          <cell r="W194">
            <v>192</v>
          </cell>
          <cell r="AM194" t="str">
            <v>BOLIVAR</v>
          </cell>
        </row>
        <row r="195">
          <cell r="Q195">
            <v>193</v>
          </cell>
          <cell r="W195">
            <v>193</v>
          </cell>
          <cell r="AM195" t="str">
            <v>BOLIVAR</v>
          </cell>
        </row>
        <row r="196">
          <cell r="Q196">
            <v>194</v>
          </cell>
          <cell r="W196">
            <v>194</v>
          </cell>
          <cell r="AM196" t="str">
            <v>BOLIVAR</v>
          </cell>
        </row>
        <row r="197">
          <cell r="Q197">
            <v>195</v>
          </cell>
          <cell r="W197">
            <v>195</v>
          </cell>
          <cell r="AM197" t="str">
            <v>BOLIVAR</v>
          </cell>
        </row>
        <row r="198">
          <cell r="Q198">
            <v>196</v>
          </cell>
          <cell r="W198">
            <v>196</v>
          </cell>
          <cell r="AM198" t="str">
            <v>BOLIVAR</v>
          </cell>
        </row>
        <row r="199">
          <cell r="Q199">
            <v>197</v>
          </cell>
          <cell r="W199">
            <v>197</v>
          </cell>
          <cell r="AM199" t="str">
            <v>BOLIVAR</v>
          </cell>
        </row>
        <row r="200">
          <cell r="Q200">
            <v>198</v>
          </cell>
          <cell r="W200">
            <v>198</v>
          </cell>
          <cell r="AM200" t="str">
            <v>BOLIVAR</v>
          </cell>
        </row>
        <row r="201">
          <cell r="Q201">
            <v>199</v>
          </cell>
          <cell r="W201">
            <v>199</v>
          </cell>
          <cell r="AM201" t="str">
            <v>BOLIVAR</v>
          </cell>
        </row>
        <row r="202">
          <cell r="Q202">
            <v>200</v>
          </cell>
          <cell r="W202">
            <v>200</v>
          </cell>
          <cell r="AM202" t="str">
            <v>BOLIVAR</v>
          </cell>
        </row>
        <row r="203">
          <cell r="Q203">
            <v>201</v>
          </cell>
          <cell r="W203">
            <v>201</v>
          </cell>
          <cell r="AM203" t="str">
            <v>BOLIVAR</v>
          </cell>
        </row>
        <row r="204">
          <cell r="Q204">
            <v>202</v>
          </cell>
          <cell r="W204">
            <v>202</v>
          </cell>
          <cell r="AM204" t="str">
            <v>BOLIVAR</v>
          </cell>
        </row>
        <row r="205">
          <cell r="Q205">
            <v>203</v>
          </cell>
          <cell r="W205">
            <v>203</v>
          </cell>
          <cell r="AM205" t="str">
            <v>BOLIVAR</v>
          </cell>
        </row>
        <row r="206">
          <cell r="Q206">
            <v>204</v>
          </cell>
          <cell r="W206">
            <v>204</v>
          </cell>
          <cell r="AM206" t="str">
            <v>BOLIVAR</v>
          </cell>
        </row>
        <row r="207">
          <cell r="Q207">
            <v>205</v>
          </cell>
          <cell r="W207">
            <v>205</v>
          </cell>
          <cell r="AM207" t="str">
            <v>BOLIVAR</v>
          </cell>
        </row>
        <row r="208">
          <cell r="Q208">
            <v>206</v>
          </cell>
          <cell r="W208">
            <v>206</v>
          </cell>
          <cell r="AM208" t="str">
            <v>BOLIVAR</v>
          </cell>
        </row>
        <row r="209">
          <cell r="Q209">
            <v>207</v>
          </cell>
          <cell r="W209">
            <v>207</v>
          </cell>
          <cell r="AM209" t="str">
            <v>BOLIVAR</v>
          </cell>
        </row>
        <row r="210">
          <cell r="Q210">
            <v>208</v>
          </cell>
          <cell r="W210">
            <v>208</v>
          </cell>
          <cell r="AM210" t="str">
            <v>BOLIVAR</v>
          </cell>
        </row>
        <row r="211">
          <cell r="Q211">
            <v>209</v>
          </cell>
          <cell r="W211">
            <v>209</v>
          </cell>
          <cell r="AM211" t="str">
            <v>BOLIVAR</v>
          </cell>
        </row>
        <row r="212">
          <cell r="Q212">
            <v>210</v>
          </cell>
          <cell r="W212">
            <v>210</v>
          </cell>
          <cell r="AM212" t="str">
            <v>BOLIVAR</v>
          </cell>
        </row>
        <row r="213">
          <cell r="Q213">
            <v>211</v>
          </cell>
          <cell r="W213">
            <v>211</v>
          </cell>
          <cell r="AM213" t="str">
            <v>BOLIVAR</v>
          </cell>
        </row>
        <row r="214">
          <cell r="Q214">
            <v>212</v>
          </cell>
          <cell r="W214">
            <v>212</v>
          </cell>
          <cell r="AM214" t="str">
            <v>BOLIVAR</v>
          </cell>
        </row>
        <row r="215">
          <cell r="Q215">
            <v>213</v>
          </cell>
          <cell r="W215">
            <v>213</v>
          </cell>
          <cell r="AM215" t="str">
            <v>BOLIVAR</v>
          </cell>
        </row>
        <row r="216">
          <cell r="Q216">
            <v>214</v>
          </cell>
          <cell r="W216">
            <v>214</v>
          </cell>
          <cell r="AM216" t="str">
            <v>BOLIVAR</v>
          </cell>
        </row>
        <row r="217">
          <cell r="Q217">
            <v>215</v>
          </cell>
          <cell r="W217">
            <v>215</v>
          </cell>
          <cell r="AM217" t="str">
            <v>BOLIVAR</v>
          </cell>
        </row>
        <row r="218">
          <cell r="Q218">
            <v>216</v>
          </cell>
          <cell r="W218">
            <v>216</v>
          </cell>
          <cell r="AM218" t="str">
            <v>BOLIVAR</v>
          </cell>
        </row>
        <row r="219">
          <cell r="Q219">
            <v>217</v>
          </cell>
          <cell r="W219">
            <v>217</v>
          </cell>
          <cell r="AM219" t="str">
            <v>BOLIVAR</v>
          </cell>
        </row>
        <row r="220">
          <cell r="Q220">
            <v>218</v>
          </cell>
          <cell r="W220">
            <v>218</v>
          </cell>
          <cell r="AM220" t="str">
            <v>BOLIVAR</v>
          </cell>
        </row>
        <row r="221">
          <cell r="Q221">
            <v>219</v>
          </cell>
          <cell r="W221">
            <v>219</v>
          </cell>
          <cell r="AM221" t="str">
            <v>BOYACA</v>
          </cell>
        </row>
        <row r="222">
          <cell r="Q222">
            <v>220</v>
          </cell>
          <cell r="W222">
            <v>220</v>
          </cell>
          <cell r="AM222" t="str">
            <v>BOYACA</v>
          </cell>
        </row>
        <row r="223">
          <cell r="Q223">
            <v>221</v>
          </cell>
          <cell r="W223">
            <v>221</v>
          </cell>
          <cell r="AM223" t="str">
            <v>BOYACA</v>
          </cell>
        </row>
        <row r="224">
          <cell r="Q224">
            <v>222</v>
          </cell>
          <cell r="W224">
            <v>222</v>
          </cell>
          <cell r="AM224" t="str">
            <v>BOYACA</v>
          </cell>
        </row>
        <row r="225">
          <cell r="Q225">
            <v>223</v>
          </cell>
          <cell r="W225">
            <v>223</v>
          </cell>
          <cell r="AM225" t="str">
            <v>BOYACA</v>
          </cell>
        </row>
        <row r="226">
          <cell r="Q226">
            <v>224</v>
          </cell>
          <cell r="W226">
            <v>224</v>
          </cell>
          <cell r="AM226" t="str">
            <v>BOYACA</v>
          </cell>
        </row>
        <row r="227">
          <cell r="Q227">
            <v>225</v>
          </cell>
          <cell r="W227">
            <v>225</v>
          </cell>
          <cell r="AM227" t="str">
            <v>BOYACA</v>
          </cell>
        </row>
        <row r="228">
          <cell r="Q228">
            <v>226</v>
          </cell>
          <cell r="W228">
            <v>226</v>
          </cell>
          <cell r="AM228" t="str">
            <v>BOYACA</v>
          </cell>
        </row>
        <row r="229">
          <cell r="Q229">
            <v>227</v>
          </cell>
          <cell r="W229">
            <v>227</v>
          </cell>
          <cell r="AM229" t="str">
            <v>BOYACA</v>
          </cell>
        </row>
        <row r="230">
          <cell r="Q230">
            <v>228</v>
          </cell>
          <cell r="W230">
            <v>228</v>
          </cell>
          <cell r="AM230" t="str">
            <v>BOYACA</v>
          </cell>
        </row>
        <row r="231">
          <cell r="Q231">
            <v>229</v>
          </cell>
          <cell r="W231">
            <v>229</v>
          </cell>
          <cell r="AM231" t="str">
            <v>BOYACA</v>
          </cell>
        </row>
        <row r="232">
          <cell r="Q232">
            <v>230</v>
          </cell>
          <cell r="W232">
            <v>230</v>
          </cell>
          <cell r="AM232" t="str">
            <v>BOYACA</v>
          </cell>
        </row>
        <row r="233">
          <cell r="Q233">
            <v>231</v>
          </cell>
          <cell r="W233">
            <v>231</v>
          </cell>
          <cell r="AM233" t="str">
            <v>BOYACA</v>
          </cell>
        </row>
        <row r="234">
          <cell r="Q234">
            <v>232</v>
          </cell>
          <cell r="W234">
            <v>232</v>
          </cell>
          <cell r="AM234" t="str">
            <v>BOYACA</v>
          </cell>
        </row>
        <row r="235">
          <cell r="Q235">
            <v>233</v>
          </cell>
          <cell r="W235">
            <v>233</v>
          </cell>
          <cell r="AM235" t="str">
            <v>BOYACA</v>
          </cell>
        </row>
        <row r="236">
          <cell r="Q236">
            <v>234</v>
          </cell>
          <cell r="W236">
            <v>234</v>
          </cell>
          <cell r="AM236" t="str">
            <v>BOYACA</v>
          </cell>
        </row>
        <row r="237">
          <cell r="Q237">
            <v>235</v>
          </cell>
          <cell r="W237">
            <v>235</v>
          </cell>
          <cell r="AM237" t="str">
            <v>BOYACA</v>
          </cell>
        </row>
        <row r="238">
          <cell r="Q238">
            <v>236</v>
          </cell>
          <cell r="W238">
            <v>236</v>
          </cell>
          <cell r="AM238" t="str">
            <v>BOYACA</v>
          </cell>
        </row>
        <row r="239">
          <cell r="Q239">
            <v>237</v>
          </cell>
          <cell r="W239">
            <v>237</v>
          </cell>
          <cell r="AM239" t="str">
            <v>BOYACA</v>
          </cell>
        </row>
        <row r="240">
          <cell r="Q240">
            <v>238</v>
          </cell>
          <cell r="W240">
            <v>238</v>
          </cell>
          <cell r="AM240" t="str">
            <v>BOYACA</v>
          </cell>
        </row>
        <row r="241">
          <cell r="Q241">
            <v>239</v>
          </cell>
          <cell r="W241">
            <v>239</v>
          </cell>
          <cell r="AM241" t="str">
            <v>BOYACA</v>
          </cell>
        </row>
        <row r="242">
          <cell r="Q242">
            <v>240</v>
          </cell>
          <cell r="W242">
            <v>240</v>
          </cell>
          <cell r="AM242" t="str">
            <v>BOYACA</v>
          </cell>
        </row>
        <row r="243">
          <cell r="Q243">
            <v>241</v>
          </cell>
          <cell r="W243">
            <v>241</v>
          </cell>
          <cell r="AM243" t="str">
            <v>BOYACA</v>
          </cell>
        </row>
        <row r="244">
          <cell r="Q244">
            <v>242</v>
          </cell>
          <cell r="W244">
            <v>242</v>
          </cell>
          <cell r="AM244" t="str">
            <v>BOYACA</v>
          </cell>
        </row>
        <row r="245">
          <cell r="Q245">
            <v>243</v>
          </cell>
          <cell r="W245">
            <v>243</v>
          </cell>
          <cell r="AM245" t="str">
            <v>BOYACA</v>
          </cell>
        </row>
        <row r="246">
          <cell r="Q246">
            <v>244</v>
          </cell>
          <cell r="W246">
            <v>244</v>
          </cell>
          <cell r="AM246" t="str">
            <v>BOYACA</v>
          </cell>
        </row>
        <row r="247">
          <cell r="Q247">
            <v>245</v>
          </cell>
          <cell r="W247">
            <v>245</v>
          </cell>
          <cell r="AM247" t="str">
            <v>BOYACA</v>
          </cell>
        </row>
        <row r="248">
          <cell r="Q248">
            <v>246</v>
          </cell>
          <cell r="W248">
            <v>246</v>
          </cell>
          <cell r="AM248" t="str">
            <v>BOYACA</v>
          </cell>
        </row>
        <row r="249">
          <cell r="Q249">
            <v>247</v>
          </cell>
          <cell r="W249">
            <v>247</v>
          </cell>
          <cell r="AM249" t="str">
            <v>BOYACA</v>
          </cell>
        </row>
        <row r="250">
          <cell r="Q250">
            <v>248</v>
          </cell>
          <cell r="W250">
            <v>248</v>
          </cell>
          <cell r="AM250" t="str">
            <v>BOYACA</v>
          </cell>
        </row>
        <row r="251">
          <cell r="Q251">
            <v>249</v>
          </cell>
          <cell r="W251">
            <v>249</v>
          </cell>
          <cell r="AM251" t="str">
            <v>BOYACA</v>
          </cell>
        </row>
        <row r="252">
          <cell r="Q252">
            <v>250</v>
          </cell>
          <cell r="W252">
            <v>250</v>
          </cell>
          <cell r="AM252" t="str">
            <v>BOYACA</v>
          </cell>
        </row>
        <row r="253">
          <cell r="Q253">
            <v>251</v>
          </cell>
          <cell r="W253">
            <v>251</v>
          </cell>
          <cell r="AM253" t="str">
            <v>BOYACA</v>
          </cell>
        </row>
        <row r="254">
          <cell r="Q254">
            <v>252</v>
          </cell>
          <cell r="W254">
            <v>252</v>
          </cell>
          <cell r="AM254" t="str">
            <v>BOYACA</v>
          </cell>
        </row>
        <row r="255">
          <cell r="Q255">
            <v>253</v>
          </cell>
          <cell r="W255">
            <v>253</v>
          </cell>
          <cell r="AM255" t="str">
            <v>BOYACA</v>
          </cell>
        </row>
        <row r="256">
          <cell r="Q256">
            <v>254</v>
          </cell>
          <cell r="W256">
            <v>254</v>
          </cell>
          <cell r="AM256" t="str">
            <v>BOYACA</v>
          </cell>
        </row>
        <row r="257">
          <cell r="Q257">
            <v>255</v>
          </cell>
          <cell r="W257">
            <v>255</v>
          </cell>
          <cell r="AM257" t="str">
            <v>BOYACA</v>
          </cell>
        </row>
        <row r="258">
          <cell r="Q258">
            <v>256</v>
          </cell>
          <cell r="W258">
            <v>256</v>
          </cell>
          <cell r="AM258" t="str">
            <v>BOYACA</v>
          </cell>
        </row>
        <row r="259">
          <cell r="Q259">
            <v>257</v>
          </cell>
          <cell r="W259">
            <v>257</v>
          </cell>
          <cell r="AM259" t="str">
            <v>BOYACA</v>
          </cell>
        </row>
        <row r="260">
          <cell r="Q260">
            <v>258</v>
          </cell>
          <cell r="W260">
            <v>258</v>
          </cell>
          <cell r="AM260" t="str">
            <v>BOYACA</v>
          </cell>
        </row>
        <row r="261">
          <cell r="Q261">
            <v>259</v>
          </cell>
          <cell r="W261">
            <v>259</v>
          </cell>
          <cell r="AM261" t="str">
            <v>BOYACA</v>
          </cell>
        </row>
        <row r="262">
          <cell r="Q262">
            <v>260</v>
          </cell>
          <cell r="W262">
            <v>260</v>
          </cell>
          <cell r="AM262" t="str">
            <v>BOYACA</v>
          </cell>
        </row>
        <row r="263">
          <cell r="Q263">
            <v>261</v>
          </cell>
          <cell r="W263">
            <v>261</v>
          </cell>
          <cell r="AM263" t="str">
            <v>BOYACA</v>
          </cell>
        </row>
        <row r="264">
          <cell r="Q264">
            <v>262</v>
          </cell>
          <cell r="W264">
            <v>262</v>
          </cell>
          <cell r="AM264" t="str">
            <v>BOYACA</v>
          </cell>
        </row>
        <row r="265">
          <cell r="Q265">
            <v>263</v>
          </cell>
          <cell r="W265">
            <v>263</v>
          </cell>
          <cell r="AM265" t="str">
            <v>BOYACA</v>
          </cell>
        </row>
        <row r="266">
          <cell r="Q266">
            <v>264</v>
          </cell>
          <cell r="W266">
            <v>264</v>
          </cell>
          <cell r="AM266" t="str">
            <v>BOYACA</v>
          </cell>
        </row>
        <row r="267">
          <cell r="Q267">
            <v>265</v>
          </cell>
          <cell r="W267">
            <v>265</v>
          </cell>
          <cell r="AM267" t="str">
            <v>BOYACA</v>
          </cell>
        </row>
        <row r="268">
          <cell r="Q268">
            <v>266</v>
          </cell>
          <cell r="W268">
            <v>266</v>
          </cell>
          <cell r="AM268" t="str">
            <v>BOYACA</v>
          </cell>
        </row>
        <row r="269">
          <cell r="Q269">
            <v>267</v>
          </cell>
          <cell r="W269">
            <v>267</v>
          </cell>
          <cell r="AM269" t="str">
            <v>BOYACA</v>
          </cell>
        </row>
        <row r="270">
          <cell r="Q270">
            <v>268</v>
          </cell>
          <cell r="W270">
            <v>268</v>
          </cell>
          <cell r="AM270" t="str">
            <v>BOYACA</v>
          </cell>
        </row>
        <row r="271">
          <cell r="Q271">
            <v>269</v>
          </cell>
          <cell r="W271">
            <v>269</v>
          </cell>
          <cell r="AM271" t="str">
            <v>BOYACA</v>
          </cell>
        </row>
        <row r="272">
          <cell r="Q272">
            <v>270</v>
          </cell>
          <cell r="W272">
            <v>270</v>
          </cell>
          <cell r="AM272" t="str">
            <v>BOYACA</v>
          </cell>
        </row>
        <row r="273">
          <cell r="Q273">
            <v>271</v>
          </cell>
          <cell r="W273">
            <v>271</v>
          </cell>
          <cell r="AM273" t="str">
            <v>BOYACA</v>
          </cell>
        </row>
        <row r="274">
          <cell r="Q274">
            <v>272</v>
          </cell>
          <cell r="W274">
            <v>272</v>
          </cell>
          <cell r="AM274" t="str">
            <v>BOYACA</v>
          </cell>
        </row>
        <row r="275">
          <cell r="Q275">
            <v>273</v>
          </cell>
          <cell r="W275">
            <v>273</v>
          </cell>
          <cell r="AM275" t="str">
            <v>BOYACA</v>
          </cell>
        </row>
        <row r="276">
          <cell r="Q276">
            <v>274</v>
          </cell>
          <cell r="W276">
            <v>274</v>
          </cell>
          <cell r="AM276" t="str">
            <v>BOYACA</v>
          </cell>
        </row>
        <row r="277">
          <cell r="Q277">
            <v>275</v>
          </cell>
          <cell r="W277">
            <v>275</v>
          </cell>
          <cell r="AM277" t="str">
            <v>BOYACA</v>
          </cell>
        </row>
        <row r="278">
          <cell r="Q278">
            <v>276</v>
          </cell>
          <cell r="W278">
            <v>276</v>
          </cell>
          <cell r="AM278" t="str">
            <v>BOYACA</v>
          </cell>
        </row>
        <row r="279">
          <cell r="Q279">
            <v>277</v>
          </cell>
          <cell r="W279">
            <v>277</v>
          </cell>
          <cell r="AM279" t="str">
            <v>BOYACA</v>
          </cell>
        </row>
        <row r="280">
          <cell r="Q280">
            <v>278</v>
          </cell>
          <cell r="W280">
            <v>278</v>
          </cell>
          <cell r="AM280" t="str">
            <v>BOYACA</v>
          </cell>
        </row>
        <row r="281">
          <cell r="Q281">
            <v>279</v>
          </cell>
          <cell r="W281">
            <v>279</v>
          </cell>
          <cell r="AM281" t="str">
            <v>BOYACA</v>
          </cell>
        </row>
        <row r="282">
          <cell r="Q282">
            <v>280</v>
          </cell>
          <cell r="W282">
            <v>280</v>
          </cell>
          <cell r="AM282" t="str">
            <v>BOYACA</v>
          </cell>
        </row>
        <row r="283">
          <cell r="Q283">
            <v>281</v>
          </cell>
          <cell r="W283">
            <v>281</v>
          </cell>
          <cell r="AM283" t="str">
            <v>BOYACA</v>
          </cell>
        </row>
        <row r="284">
          <cell r="Q284">
            <v>282</v>
          </cell>
          <cell r="W284">
            <v>282</v>
          </cell>
          <cell r="AM284" t="str">
            <v>BOYACA</v>
          </cell>
        </row>
        <row r="285">
          <cell r="Q285">
            <v>283</v>
          </cell>
          <cell r="W285">
            <v>283</v>
          </cell>
          <cell r="AM285" t="str">
            <v>BOYACA</v>
          </cell>
        </row>
        <row r="286">
          <cell r="Q286">
            <v>284</v>
          </cell>
          <cell r="W286">
            <v>284</v>
          </cell>
          <cell r="AM286" t="str">
            <v>BOYACA</v>
          </cell>
        </row>
        <row r="287">
          <cell r="Q287">
            <v>285</v>
          </cell>
          <cell r="W287">
            <v>285</v>
          </cell>
          <cell r="AM287" t="str">
            <v>BOYACA</v>
          </cell>
        </row>
        <row r="288">
          <cell r="Q288">
            <v>286</v>
          </cell>
          <cell r="W288">
            <v>286</v>
          </cell>
          <cell r="AM288" t="str">
            <v>BOYACA</v>
          </cell>
        </row>
        <row r="289">
          <cell r="Q289">
            <v>287</v>
          </cell>
          <cell r="W289">
            <v>287</v>
          </cell>
          <cell r="AM289" t="str">
            <v>BOYACA</v>
          </cell>
        </row>
        <row r="290">
          <cell r="Q290">
            <v>288</v>
          </cell>
          <cell r="W290">
            <v>288</v>
          </cell>
          <cell r="AM290" t="str">
            <v>BOYACA</v>
          </cell>
        </row>
        <row r="291">
          <cell r="Q291">
            <v>289</v>
          </cell>
          <cell r="W291">
            <v>289</v>
          </cell>
          <cell r="AM291" t="str">
            <v>BOYACA</v>
          </cell>
        </row>
        <row r="292">
          <cell r="Q292">
            <v>290</v>
          </cell>
          <cell r="W292">
            <v>290</v>
          </cell>
          <cell r="AM292" t="str">
            <v>BOYACA</v>
          </cell>
        </row>
        <row r="293">
          <cell r="Q293">
            <v>291</v>
          </cell>
          <cell r="W293">
            <v>291</v>
          </cell>
          <cell r="AM293" t="str">
            <v>BOYACA</v>
          </cell>
        </row>
        <row r="294">
          <cell r="Q294">
            <v>292</v>
          </cell>
          <cell r="W294">
            <v>292</v>
          </cell>
          <cell r="AM294" t="str">
            <v>BOYACA</v>
          </cell>
        </row>
        <row r="295">
          <cell r="Q295">
            <v>293</v>
          </cell>
          <cell r="W295">
            <v>293</v>
          </cell>
          <cell r="AM295" t="str">
            <v>BOYACA</v>
          </cell>
        </row>
        <row r="296">
          <cell r="Q296">
            <v>294</v>
          </cell>
          <cell r="W296">
            <v>294</v>
          </cell>
          <cell r="AM296" t="str">
            <v>BOYACA</v>
          </cell>
        </row>
        <row r="297">
          <cell r="Q297">
            <v>295</v>
          </cell>
          <cell r="W297">
            <v>295</v>
          </cell>
          <cell r="AM297" t="str">
            <v>BOYACA</v>
          </cell>
        </row>
        <row r="298">
          <cell r="Q298">
            <v>296</v>
          </cell>
          <cell r="W298">
            <v>296</v>
          </cell>
          <cell r="AM298" t="str">
            <v>BOYACA</v>
          </cell>
        </row>
        <row r="299">
          <cell r="Q299">
            <v>297</v>
          </cell>
          <cell r="W299">
            <v>297</v>
          </cell>
          <cell r="AM299" t="str">
            <v>BOYACA</v>
          </cell>
        </row>
        <row r="300">
          <cell r="Q300">
            <v>298</v>
          </cell>
          <cell r="W300">
            <v>298</v>
          </cell>
          <cell r="AM300" t="str">
            <v>BOYACA</v>
          </cell>
        </row>
        <row r="301">
          <cell r="Q301">
            <v>299</v>
          </cell>
          <cell r="W301">
            <v>299</v>
          </cell>
          <cell r="AM301" t="str">
            <v>BOYACA</v>
          </cell>
        </row>
        <row r="302">
          <cell r="Q302">
            <v>300</v>
          </cell>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2,1"/>
      <sheetName val="2,2"/>
      <sheetName val="2,3"/>
      <sheetName val="3,1"/>
      <sheetName val="4,1"/>
      <sheetName val="4,2"/>
      <sheetName val="4,3 (2)"/>
      <sheetName val="4,4"/>
      <sheetName val="4,5"/>
      <sheetName val="4,6"/>
      <sheetName val="4,7"/>
      <sheetName val="5,1"/>
      <sheetName val="5,2"/>
      <sheetName val="5,3"/>
      <sheetName val="5,4"/>
      <sheetName val="5,5"/>
      <sheetName val="5,6"/>
      <sheetName val="5,9"/>
      <sheetName val="6,2"/>
      <sheetName val="7.1"/>
      <sheetName val="Concreto2500"/>
      <sheetName val="Concreto3000"/>
      <sheetName val="Concreto4000"/>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32">
          <cell r="F32">
            <v>429597</v>
          </cell>
        </row>
      </sheetData>
      <sheetData sheetId="30">
        <row r="32">
          <cell r="F32">
            <v>489700</v>
          </cell>
        </row>
      </sheetData>
      <sheetData sheetId="31">
        <row r="33">
          <cell r="F33">
            <v>529504</v>
          </cell>
        </row>
      </sheetData>
      <sheetData sheetId="3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PROPUESTA"/>
      <sheetName val="PERSONAL"/>
      <sheetName val="lisprecios"/>
      <sheetName val="TRES PIEDRAS"/>
      <sheetName val="SAN JACINTO"/>
      <sheetName val="TRES BINDES"/>
      <sheetName val="TRES PALMAS"/>
      <sheetName val="unitario"/>
      <sheetName val="PRESU"/>
      <sheetName val="Hoja1"/>
    </sheetNames>
    <sheetDataSet>
      <sheetData sheetId="0" refreshError="1"/>
      <sheetData sheetId="1" refreshError="1"/>
      <sheetData sheetId="2" refreshError="1">
        <row r="22">
          <cell r="D22">
            <v>118800</v>
          </cell>
        </row>
        <row r="27">
          <cell r="D27">
            <v>216000</v>
          </cell>
        </row>
        <row r="45">
          <cell r="D45">
            <v>64800</v>
          </cell>
        </row>
      </sheetData>
      <sheetData sheetId="3" refreshError="1">
        <row r="10">
          <cell r="D10">
            <v>300</v>
          </cell>
        </row>
        <row r="35">
          <cell r="D35">
            <v>30000</v>
          </cell>
        </row>
      </sheetData>
      <sheetData sheetId="4" refreshError="1"/>
      <sheetData sheetId="5" refreshError="1"/>
      <sheetData sheetId="6" refreshError="1"/>
      <sheetData sheetId="7" refreshError="1"/>
      <sheetData sheetId="8" refreshError="1">
        <row r="1165">
          <cell r="G1165">
            <v>148611.75</v>
          </cell>
        </row>
        <row r="1283">
          <cell r="G1283">
            <v>138988.5</v>
          </cell>
        </row>
      </sheetData>
      <sheetData sheetId="9" refreshError="1"/>
      <sheetData sheetId="1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Datos"/>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Circuitos"/>
    </sheetNames>
    <sheetDataSet>
      <sheetData sheetId="0" refreshError="1">
        <row r="49">
          <cell r="D49">
            <v>13600</v>
          </cell>
        </row>
        <row r="62">
          <cell r="D62">
            <v>100300</v>
          </cell>
        </row>
        <row r="73">
          <cell r="D73">
            <v>23800</v>
          </cell>
        </row>
      </sheetData>
      <sheetData sheetId="1" refreshError="1"/>
      <sheetData sheetId="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Equ"/>
      <sheetName val="Trans"/>
      <sheetName val="Mat"/>
    </sheetNames>
    <sheetDataSet>
      <sheetData sheetId="0" refreshError="1"/>
      <sheetData sheetId="1" refreshError="1"/>
      <sheetData sheetId="2" refreshError="1"/>
      <sheetData sheetId="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row r="1283">
          <cell r="G1283">
            <v>138988.5</v>
          </cell>
        </row>
      </sheetData>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sheetData sheetId="19"/>
      <sheetData sheetId="20"/>
      <sheetData sheetId="21"/>
      <sheetData sheetId="22"/>
      <sheetData sheetId="23"/>
      <sheetData sheetId="24"/>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s>
    <sheetDataSet>
      <sheetData sheetId="0">
        <row r="10">
          <cell r="A10">
            <v>1</v>
          </cell>
        </row>
      </sheetData>
      <sheetData sheetId="1"/>
      <sheetData sheetId="2"/>
      <sheetData sheetId="3"/>
      <sheetData sheetId="4"/>
      <sheetData sheetId="5"/>
      <sheetData sheetId="6">
        <row r="11">
          <cell r="A11" t="str">
            <v xml:space="preserve"> CUADRILLAS</v>
          </cell>
        </row>
      </sheetData>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0">
          <cell r="A10">
            <v>1</v>
          </cell>
        </row>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sheetData sheetId="56">
        <row r="11">
          <cell r="A11" t="str">
            <v>A.C.P.M.</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AIU_Nuevo"/>
      <sheetName val="ANALISIS_DE_AIU"/>
      <sheetName val="Cuadro_Resumen"/>
      <sheetName val="Resumen_m2"/>
      <sheetName val="Datos_entrada"/>
      <sheetName val="Hoja_Base"/>
      <sheetName val="Mort_1-3"/>
      <sheetName val="Mort_1-3_Imper"/>
      <sheetName val="Mort_1-4"/>
      <sheetName val="Mort_1-4_Imper"/>
      <sheetName val="Mort_1-5"/>
      <sheetName val="Mort_1-7"/>
      <sheetName val="Concr_1,500"/>
      <sheetName val="Concr_2,000"/>
      <sheetName val="Concr_2,500"/>
      <sheetName val="Concr_3,000"/>
      <sheetName val="Concr_3,500"/>
      <sheetName val="Concr_4,000_"/>
      <sheetName val="_Acero_60000_Refuerzo_"/>
      <sheetName val="_Malla_Electrosoldada_"/>
      <sheetName val="P_Eléctrico"/>
      <sheetName val="P_Agua_Fria"/>
      <sheetName val="P_Sanitario"/>
      <sheetName val="Granito_pulido_"/>
      <sheetName val="Marcos_puerta"/>
      <sheetName val="Marcos_ventana"/>
      <sheetName val="1,1,1_Campamt"/>
      <sheetName val="1,1,2_Alquiler_Campameto"/>
      <sheetName val="1,1,3_Limpieza"/>
      <sheetName val="1,1,4_Localización_y_replanteo"/>
      <sheetName val="1,1,6_Cerramiento_Lona"/>
      <sheetName val="1,1,7_Locali_Manual"/>
      <sheetName val="1,2,1_Provicional_agua"/>
      <sheetName val="1,2,2_Provicional_luz"/>
      <sheetName val="1,3,1_Desmonte_cubierta"/>
      <sheetName val="1,3,2_Demoliciòn_muro"/>
      <sheetName val="1,3,3__Dm_enchape"/>
      <sheetName val="1,3,4_Dm_cimiento"/>
      <sheetName val="1,3,5_Dm_Vig-colum"/>
      <sheetName val="1,3,6_Demolicion_placa"/>
      <sheetName val="1,3,7__Dm_Aparatos"/>
      <sheetName val="1,4,2_Traslado_postes"/>
      <sheetName val="1,4,3_Arb_5"/>
      <sheetName val="1,4,4_Arb_10"/>
      <sheetName val="1,4,5_Arb_15"/>
      <sheetName val="1,4,6_Arb_20"/>
      <sheetName val="1,4,7_Arb_+20"/>
      <sheetName val="1,4,8_Traslado_Arb"/>
      <sheetName val="2,1,1_Exc_Mec"/>
      <sheetName val="2,1,2_Exc_Man"/>
      <sheetName val="2,1,3_Exc_M_Sub_base"/>
      <sheetName val="2,1,5_Relleno_M_Común"/>
      <sheetName val="2,1,6__Rellenos_M_Selec"/>
      <sheetName val="2,1,7__Sub_base_Recebo_"/>
      <sheetName val="2,1,8_Geotextil_NT"/>
      <sheetName val="2,1,9_Geotextil_Tejido"/>
      <sheetName val="2,1,10_Relleno_Recebo"/>
      <sheetName val="2,2,1_Concr_pobre"/>
      <sheetName val="2,2,2_Concr_Ciclopeo"/>
      <sheetName val="2,2,3_Muros_de_contencion"/>
      <sheetName val="2,2,4_Concreto_Zapatas"/>
      <sheetName val="2,2,5_Vigas_de_cimentación"/>
      <sheetName val="2,2,6,1_Pilotes_0,30"/>
      <sheetName val="2,2,6,2_Pilotes_0,40"/>
      <sheetName val="2,2,6,3_Pilotes_0,60"/>
      <sheetName val="2,2,6,4_Pilotes_0,80"/>
      <sheetName val="2,2,6,5_Pilotes_0,90_"/>
      <sheetName val="2,2,7_Dados_en_concreto"/>
      <sheetName val="2,2,8_Placa_Flotante_0,60"/>
      <sheetName val="2,2,9_Placas_cont=_0,1"/>
      <sheetName val="2,2,10_Placas_cont=_0,125"/>
      <sheetName val="2,2,11_Placas_cont=_0,15"/>
      <sheetName val="2,3,1_Acero_37000_"/>
      <sheetName val="2,3,2_Acero_60000_Refuerzo"/>
      <sheetName val="2,3,3_Malla_Electrosoldada"/>
      <sheetName val="2,4,1_Gaviones"/>
      <sheetName val="2,4,2_Cajon_aislamiento_vigas"/>
      <sheetName val="2,4,3_Icopor_Aislante_ciment__"/>
      <sheetName val="2,4,4_Pañete_Taludes_"/>
      <sheetName val="3,1,1_Novafort_A_LL__4&quot;_110mm_"/>
      <sheetName val="3,1,2_Novafort_A_LL_6&quot;_160mm__"/>
      <sheetName val="3,1,3_Novafort_A_LL_8&quot;200_mm___"/>
      <sheetName val="3,1,4_Novafort_10&quot;A_LL__255mm_"/>
      <sheetName val="3,1,5_Novafort_A_LL_12&quot;_315mm__"/>
      <sheetName val="3,1,6__Acc__Novafort__A_LL"/>
      <sheetName val="3,2,1_Novafort_A_N__4&quot;_110_"/>
      <sheetName val="3,2,2_Novafort_A_N_6&quot;_160m_"/>
      <sheetName val="3,2,3_Novafort_A_N__8&quot;200_mm"/>
      <sheetName val="3,2,4_Novafort_10&quot;A_N__255_mm"/>
      <sheetName val="3,2,5_Novafort_A_N_12&quot;_315mm"/>
      <sheetName val="3,2,6__Acc__Novafort__A_N_"/>
      <sheetName val="3,3,1_Tuberia_drenaje_PVC_4&quot;"/>
      <sheetName val="3,3,2_Tuberia_drenaje_PVC_4&quot;"/>
      <sheetName val="3,3,3_Accesorio_drenaje_PVC_3&quot;"/>
      <sheetName val="3,3,4_Accesorio_drenaje_PVC_4&quot;"/>
      <sheetName val="3,3,5_Filtros_Escorrentias"/>
      <sheetName val="3,4,1_Caja_inspección_0,60_"/>
      <sheetName val="3,4,2_Caja_inspección_0,80"/>
      <sheetName val="3,4,3_Caja_inspección_1,00"/>
      <sheetName val="3,4,6_Carcamo"/>
      <sheetName val="3,4,7_Trampa_de_grasas"/>
      <sheetName val="3,4,8_Pozo_Septico"/>
      <sheetName val="3,5,1_Exc_Man_"/>
      <sheetName val="3,5,2_Exc_en_recebo_comp_"/>
      <sheetName val="3,5,3__Relleno_M_seleccionado"/>
      <sheetName val="3,5,4_Relleno_M_Común_"/>
      <sheetName val="3,5,5_Retiro_sobrantes"/>
      <sheetName val="3,3,6_POZO_INFILTRACIÓN"/>
      <sheetName val="3,4,4_Caja_Distribuciòn_0,40__"/>
      <sheetName val="3,4,9_Caja_discipadora"/>
      <sheetName val="3,6,2_Cabezal_descarga"/>
      <sheetName val="4,1,1_Columnas"/>
      <sheetName val="4,1,2_Pantalla_en_concreto"/>
      <sheetName val="4,1,3_Muros"/>
      <sheetName val="4,2,1_Vigas_aéreas"/>
      <sheetName val="4,2,2_Viga_canal"/>
      <sheetName val="4,2,3__Vigas_Prefabricadas"/>
      <sheetName val="4,3,1_Placa_alig__Caseton_60"/>
      <sheetName val="4,3,2_Caseton_50_cm"/>
      <sheetName val="4,3,3_Caseton_45_cm"/>
      <sheetName val="4,3,4_Caseton_40_cm_"/>
      <sheetName val="4,3,6_Placa_maciza_0,20"/>
      <sheetName val="4,3,7_Placa_maciza_0,125"/>
      <sheetName val="4,3,8_Placa_maciza_0,10"/>
      <sheetName val="4,3,9_Placa_maciza_0,15"/>
      <sheetName val="4,4,1_Escalera"/>
      <sheetName val="4,4,2_Rampas"/>
      <sheetName val="4,4,3_POZO_CONCRETO_20_M3"/>
      <sheetName val="4,4,4_POZO_CONCRETO"/>
      <sheetName val="4,4,5_Graderias_en_concreto"/>
      <sheetName val="4,5,1_Acero_37000__"/>
      <sheetName val="4,5,2_Acero_60000_est"/>
      <sheetName val="4,5,3_Malla_Electrosoldada_est"/>
      <sheetName val="4,6,1,1_Est_Cubierta"/>
      <sheetName val="4,6,2,3_Cerrchas__Metàlica"/>
      <sheetName val="4,6,2,4_Perfil_"/>
      <sheetName val="4,6,2,5_Templete"/>
      <sheetName val="5,1,1_Bloq_Conc_Estruc_0,12"/>
      <sheetName val="5,1,2_Bloque_concreto_divisorio"/>
      <sheetName val="5,1,3_Bloq_tipo_piedra"/>
      <sheetName val="5,1,5__Calados_en_Concreto"/>
      <sheetName val="5,1,6_Bloq_Conc_Estruc_014"/>
      <sheetName val="5,1,7_Bloq_Conc_Estruc_019"/>
      <sheetName val="5,2,1_Ladrillo_común"/>
      <sheetName val="5,2,2_Ladrillo_estructural"/>
      <sheetName val="5,2,3_Ladrillo_común_sobrecimie"/>
      <sheetName val="5,2,4_Ladrillo_Prensado_portant"/>
      <sheetName val="5,2,6_Muro_en_bloque_No_4"/>
      <sheetName val="5,3,1_Enchape_ladrillo_arcilla"/>
      <sheetName val="5,3,3_Alfagias_ladrillo_arcilla"/>
      <sheetName val="5,3,4_Remate_ladrillo_arcilla"/>
      <sheetName val="5,4,1_Grouting-Concreto_fluido"/>
      <sheetName val="5,4,2_Remates"/>
      <sheetName val="5,5,1_Anclajes_Epoxicos"/>
      <sheetName val="5,5,2_Acero_37000_mamp"/>
      <sheetName val="5,5,3_Malla_Electrosoldada_"/>
      <sheetName val="5,5,4_Grafiles_6_mm"/>
      <sheetName val="5,6,1_Instalaciòn_carpint__Meta"/>
      <sheetName val="6,1,1_Alfajias"/>
      <sheetName val="6,1,2_Dinteles"/>
      <sheetName val="6,1,3_Remates_sobre_mamposteria"/>
      <sheetName val="6_1_8_Pergolas"/>
      <sheetName val="6_1_9_Gargolas"/>
      <sheetName val="6,1,10_Gradas_en_Concreto"/>
      <sheetName val="6,1,11_PLAQUETAS"/>
      <sheetName val="6,1,15_Bordillos_ducha_y_aseo"/>
      <sheetName val="6,1,17_Carcamo"/>
      <sheetName val="6,1,18_Cañuela_Per"/>
      <sheetName val="6,2,1_Mesones_en_concreto"/>
      <sheetName val="6,2,2_Mesones_lavamanos"/>
      <sheetName val="6,2,3_Mesones_laboratorios"/>
      <sheetName val="6,2,5_Bancas_Concreto"/>
      <sheetName val="6,2,8_Alfajias_2"/>
      <sheetName val="7,1,1,1_Acometida_PVC-P_2&quot;"/>
      <sheetName val="7,1,1,2_Accesorio_PVC-P_2&quot;_"/>
      <sheetName val="7,1,1,5_Bajantes_A_N___PVC_3&quot;"/>
      <sheetName val="7,1,1,6_Bajantes_A_N_4&quot;"/>
      <sheetName val="7,1,2,1_Tuberia_H_G__1&quot;"/>
      <sheetName val="7,1,2,2__Accesorio_H_G__1&quot;_"/>
      <sheetName val="7,1,2,3_Flotador_1"/>
      <sheetName val="7,1,2,4_Tanque_Plastico"/>
      <sheetName val="7,1,3,1_Tuberia_H_G__1&quot;cuarto_"/>
      <sheetName val="7,1,3,2__Accesorio_H_G_1&quot;cuarto"/>
      <sheetName val="7,1,3,3__Registro_R__W__1&quot;"/>
      <sheetName val="7,1,3,4__Cheque_Helber_1&quot;"/>
      <sheetName val="7,1,3,7__Tanque_Subterrraneo"/>
      <sheetName val="7,1,4,1_Tuberia_H_G__1_1_2&quot;"/>
      <sheetName val="7,1,4,2__Accesorio_H_G_1_1_2&quot;"/>
      <sheetName val="7,1,4,3__Registro_R__W__1__1_2&quot;"/>
      <sheetName val="7,1,4,4__Cheque__Helber_1_1_2&quot;"/>
      <sheetName val="7,1,5,1_Registro_1_2&quot;"/>
      <sheetName val="7,1,5,2_Registro_3_4"/>
      <sheetName val="7,1,5,3_Registro_1_"/>
      <sheetName val="7,1,5,4_Registro_114"/>
      <sheetName val="7,1,5,5_Registro_1_12"/>
      <sheetName val="7,1,5,6_Registro_2_"/>
      <sheetName val="7,1,5,8_Caja_registro_"/>
      <sheetName val="7,1,6,1_Acometida_media"/>
      <sheetName val="7,1,6,2_Acometida_1PL"/>
      <sheetName val="7,1,6,3_Registro_PD_media"/>
      <sheetName val="7,1,6,4_Acometida_1_14"/>
      <sheetName val="7,1,6,5_Tuberia_1_12"/>
      <sheetName val="7,1,6,6_Acometida_2"/>
      <sheetName val="7,1,6,7_Tubo_UZ_2&quot;"/>
      <sheetName val="7,1,6,8_Acometida_1_12"/>
      <sheetName val="7,1,6,9_Tuberia_UZ_3&quot;"/>
      <sheetName val="7,1,6,10_Accesorio_UZ__2&quot;"/>
      <sheetName val="7,1,6,11_Accesorio_UZ_3&quot;"/>
      <sheetName val="7,1,7,1_Tuberia_H_G__1_2&quot;"/>
      <sheetName val="7,1,7,2__Accesorio_H_G_1_2&quot;"/>
      <sheetName val="7,1,7,3_Registro_Corte_1_2&quot;_"/>
      <sheetName val="7,1,7,4_Registro_1_2&quot;"/>
      <sheetName val="7,1,7,5_Caja_para_medidor"/>
      <sheetName val="7,1,8,1_P_Agua_Fria_Lavamanos"/>
      <sheetName val="7,1,8,2_Punto__Agua_Fria_1_1_2&quot;"/>
      <sheetName val="7,1,8,3_P_Agua_Fria_Sanitarios"/>
      <sheetName val="7,1,8,4_P_Agua_Fria_Orinales"/>
      <sheetName val="7,1,8,5_P_Agua_Fria_pocetas_lab"/>
      <sheetName val="7,1,8,6_P_Agua_Fria_Ducha"/>
      <sheetName val="7,1,8,7_P_Agua_Fria_Pocetas"/>
      <sheetName val="7,1,8,8_Llave__Manguera_1_2&quot;"/>
      <sheetName val="7,1,8,10__Tapòn_H_G_1_2&quot;"/>
      <sheetName val="7,1,8,11__Tapòn_P_V_C_1_2&quot;_"/>
      <sheetName val="7,1,8,12__Camara_aire_H_G_1_2&quot;"/>
      <sheetName val="7,1,8,13__Camara_aire_P_V_C_P_"/>
      <sheetName val="7,1,9,1_P_Sanitario_lavamanos"/>
      <sheetName val="7,1,9,3_P_Sanitario_Sanit"/>
      <sheetName val="7,1,9,4_P_Sanitario_Orinales"/>
      <sheetName val="7,1,9,5__P_Sifòn_PVC-S_4&quot;"/>
      <sheetName val="7,1,9,6__P_Sifòn_PVC-S_2&quot;_"/>
      <sheetName val="7,1,9,7_P_Sanitario_Pocetas"/>
      <sheetName val="7,1,9,9_P_Sanitario_sifon"/>
      <sheetName val="7,1,10,1_Acomet_sanit"/>
      <sheetName val="7,1,10,2_Pto_3&quot;"/>
      <sheetName val="7,1,10,2_Punto_Vent_3&quot;"/>
      <sheetName val="7,1,10,3__Sanit_2"/>
      <sheetName val="6,1,19_Carcamo_IDRD_Tipo_5"/>
      <sheetName val="7,1,10,4_Sanit_3"/>
      <sheetName val="7,1,10,5_4pLG_S"/>
      <sheetName val="7,1,11,1_Acomet_lluvia"/>
      <sheetName val="7,1,11,2_Acomet_lluvia_2"/>
      <sheetName val="7,1,11,3_3plg"/>
      <sheetName val="7,1,11,5_Bajante_PVC_"/>
      <sheetName val="7,1,11,6_Accesorios_PVC"/>
      <sheetName val="7,1,12,1_Instalaciòn_Lavamanos"/>
      <sheetName val="7,1,12,2_Instalaciòn_Sanitario_"/>
      <sheetName val="7,1,12,8_Llave__Manguera_1_2_"/>
      <sheetName val="7,1,12,9_Acoflex_lav_sant_"/>
      <sheetName val="7,1,14_Lavado_Tanque"/>
      <sheetName val="7,1,15_Desinfecciòn_tanque"/>
      <sheetName val="7,1,16,2_Bomba"/>
      <sheetName val="7,2,1,1_Punto_de_gas"/>
      <sheetName val="7,2,1,2_Preinstalación_gas"/>
      <sheetName val="7,2,1,3_Tuberia__tipo_L_1_2&quot;"/>
      <sheetName val="7,2,1,4_Tuberia__tipo_L_1&quot;"/>
      <sheetName val="7,2,1,5__Registro_bola_1&quot;_"/>
      <sheetName val="7,2,1,7__Rejilla_vent__plastica"/>
      <sheetName val="9,1,1_Pañete_impermeabilizado"/>
      <sheetName val="9,1,2_Pañete_muros_interiores"/>
      <sheetName val="9,1,3_Pañete_Exteriores"/>
      <sheetName val="9,2,1_Pañete_bajo_placa"/>
      <sheetName val="10,1,1_base_mueble_concreto"/>
      <sheetName val="10,1,3_Alistado_pisos"/>
      <sheetName val="10,1,4_Mortero_afinado"/>
      <sheetName val="10,1,6_Acabado_Escobeado"/>
      <sheetName val="10,2,1,3_Ceramica_0,20_x_0,20_"/>
      <sheetName val="10,2,2,3_Piso_tablòn_ges_0,30_"/>
      <sheetName val="10,2,4,1_Baldosin_granito"/>
      <sheetName val="10,2,4,3_gravilla_m2"/>
      <sheetName val="10,3,1,1_Tablòn_cuarto_26"/>
      <sheetName val="10,3,2,1_Guardaescoba"/>
      <sheetName val="10,3,2,3_Media_Caña"/>
      <sheetName val="10,3,2,5_Gravilla_"/>
      <sheetName val="10,3,2,6_Granito"/>
      <sheetName val="10,4,2_Escalera_en_Granito"/>
      <sheetName val="10,5,3_Cenefas_Gravilla_"/>
      <sheetName val="11,1,1_Afinado_Mortero"/>
      <sheetName val="11,1,2_Media_Caña"/>
      <sheetName val="11,1,3_Afinado_Viga_canales"/>
      <sheetName val="11,1,4_foil_aluminio"/>
      <sheetName val="11,2,2,1_Caballete"/>
      <sheetName val="11,2,2,2_remate"/>
      <sheetName val="11,2,3,1_Domo_acrílico"/>
      <sheetName val="11,2,3,2_Acrilico_transparente"/>
      <sheetName val="11,2,3,3_Teja_trapezoidal_Plast"/>
      <sheetName val="11,2,4,1__teja_acero"/>
      <sheetName val="11,2,4,2_Tejaluz"/>
      <sheetName val="11,2,5,1_Teja_Barro"/>
      <sheetName val="11,2,5,2_Limahoyas"/>
      <sheetName val="11,3,1_Canal_Lámina"/>
      <sheetName val="11,3,2_Flashing"/>
      <sheetName val="11,3,3_Tragante_5x3"/>
      <sheetName val="11,3,4_Tragante_6x4"/>
      <sheetName val="11,3,5_Canal_PVC"/>
      <sheetName val="12,1,1_Ventanas_aluminio_"/>
      <sheetName val="12,1,2_Ventanas_aluminio_reja"/>
      <sheetName val="12,1,3_Puerta_aluminio_sencillo"/>
      <sheetName val="12,1,4_Puert_Alum_dob_reja"/>
      <sheetName val="12,1,5_Puerta_aluminio_doble"/>
      <sheetName val="12,1,6_Puert_baños"/>
      <sheetName val="12,1,7_PERGOLAS_ALUM"/>
      <sheetName val="12,1,8_Puertas_discapacitados"/>
      <sheetName val="12,1,9_BARANDA_EN_ALUMINIO"/>
      <sheetName val="12,2,1,1_Marcos_puerta"/>
      <sheetName val="12,2,1,2_Puerta_Sencilla"/>
      <sheetName val="12,2,1,3_Ventana"/>
      <sheetName val="12,2,1,5_Puertas_Emtamborada"/>
      <sheetName val="12,2,2,1_Pasamanos_"/>
      <sheetName val="12,2,2,2_Pasamanos"/>
      <sheetName val="12,2,2,3_Baranda_Malla"/>
      <sheetName val="_12,2,2,4_Cerramiento_acrílilco"/>
      <sheetName val="12,2,3,1_Rejas_en_varilla_cuadr"/>
      <sheetName val="12,2,3,2_Rejas_ventana"/>
      <sheetName val="12,2,3,3_Rejas_Puerta_baño"/>
      <sheetName val="12,2,3,4_Reja_Ventilación"/>
      <sheetName val="12,2,4,1_CORTASOL"/>
      <sheetName val="12,2,4,4_Ventana_Malla"/>
      <sheetName val="_12,2,2,5_Baranda_M80"/>
      <sheetName val="14,1,1_Ceramica_20_"/>
      <sheetName val="15,1,3_Lampara_Fluorecente_2x32"/>
      <sheetName val="16,1,3_Sanitarios_tanque"/>
      <sheetName val="16,1,4_Orinal_"/>
      <sheetName val="16,1,5_Lavamanos_Sobreponer"/>
      <sheetName val="16,1,7_Lavamanos_de_colgar"/>
      <sheetName val="16,1,8_Sanit_Disc"/>
      <sheetName val="16,1,9_Duchas"/>
      <sheetName val="16,1,11_POCETA"/>
      <sheetName val="16,2,1_Pocetas_Aseo"/>
      <sheetName val="16,2,5_Llave_Terminal"/>
      <sheetName val="16,2,6_Incrustaciones"/>
      <sheetName val="16,2,7_Barras_disc"/>
      <sheetName val="17,2,1_Puerta_Vidrio"/>
      <sheetName val="17,2,2_Puerta_PVC_Baterias"/>
      <sheetName val="17,2,3_Divisiones_0,06"/>
      <sheetName val="17,2,4_Divisiones_baños_"/>
      <sheetName val="18,1,1_pintura_koraza"/>
      <sheetName val="18,1,2_pintura_plastica"/>
      <sheetName val="18,1,3_Vinilo_con_estuco"/>
      <sheetName val="18,1,4_Vinilo_sin_estuco_"/>
      <sheetName val="18,1,5_Vinilo_Cielos_"/>
      <sheetName val="19,1,1_Cerraduras"/>
      <sheetName val="19,4,1_Espejo"/>
      <sheetName val="19,4,2_Vidrio_Crudo"/>
      <sheetName val="20,1,2_Exc_Man"/>
      <sheetName val="20,1,5_Subbase_recebo"/>
      <sheetName val="20,2,1_Andenes"/>
      <sheetName val="20,2,2_Sardinel"/>
      <sheetName val="20,2,4_Banca"/>
      <sheetName val="20,2,5_Adoquin"/>
      <sheetName val="20,3,1_Solado_esp=_0,05"/>
      <sheetName val="20,3,2_Concreto_Ciclopeo_"/>
      <sheetName val="20,3,3_Vigas_de_Amarre"/>
      <sheetName val="20,3,5__Cerramiento_Malla_Esla"/>
      <sheetName val="20,3,6__Muros_de_contencion_"/>
      <sheetName val="20,4,1_Mov_Tierras"/>
      <sheetName val="20,2,13_Escalinatas"/>
      <sheetName val="20,2,6_Adoquin_Arcilla"/>
      <sheetName val="20,2,7_Loseta_A-50"/>
      <sheetName val="20,4,2_Pradización"/>
      <sheetName val="20_2_10_Bordillo_A-80"/>
      <sheetName val="20,4,4_Arborización"/>
      <sheetName val="20,5,1_Gaviones_en_piedra"/>
      <sheetName val="20,5,2_PERGOLA__METALICA"/>
      <sheetName val="20,5,3__Acero_37000__Ext_"/>
      <sheetName val="20,5,4_Acero_60000_psi"/>
      <sheetName val="20,5,5_Malla_Electrosoldada__"/>
      <sheetName val="21,1,1_Lavada_ladrillo_"/>
      <sheetName val="21,1,3_Aseo"/>
      <sheetName val="21,1,4_Retiro_Escombros"/>
      <sheetName val="Pasamanos_"/>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ow r="19">
          <cell r="I19">
            <v>31084.2</v>
          </cell>
        </row>
      </sheetData>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row>
        <row r="3">
          <cell r="H3" t="str">
            <v>Cumple Parcialmente</v>
          </cell>
        </row>
        <row r="4">
          <cell r="H4" t="str">
            <v>No Cumple</v>
          </cell>
        </row>
      </sheetData>
      <sheetData sheetId="13"/>
      <sheetData sheetId="1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2"/>
      <sheetName val="TABLA"/>
      <sheetName val="Base de Diseño"/>
      <sheetName val="DISEÑO"/>
      <sheetName val="RESUMEN"/>
      <sheetName val="PTO COL OCC CRA 4"/>
      <sheetName val="PTO COL OCC CRA 7"/>
      <sheetName val="PTO COL CENTRAL"/>
      <sheetName val="PTO COL NORTE"/>
      <sheetName val="PTO INTERCEPTOR"/>
      <sheetName val="PTO REDES SECUNDARIAS"/>
      <sheetName val="PTO REDES AGUAS LLUVIAS"/>
      <sheetName val="PTO TOTAL"/>
      <sheetName val="Programa Mantenimiento"/>
    </sheetNames>
    <sheetDataSet>
      <sheetData sheetId="0"/>
      <sheetData sheetId="1"/>
      <sheetData sheetId="2"/>
      <sheetData sheetId="3" refreshError="1">
        <row r="1">
          <cell r="A1" t="str">
            <v>Name</v>
          </cell>
          <cell r="B1" t="str">
            <v>North y</v>
          </cell>
          <cell r="C1" t="str">
            <v>East x</v>
          </cell>
          <cell r="D1" t="str">
            <v>Zeta</v>
          </cell>
          <cell r="F1" t="str">
            <v>No encontrada</v>
          </cell>
          <cell r="I1" t="str">
            <v>TRAMO No.</v>
          </cell>
          <cell r="K1" t="str">
            <v>TRAMO</v>
          </cell>
          <cell r="M1" t="str">
            <v>DISTANCIA</v>
          </cell>
          <cell r="N1" t="str">
            <v>DISTANCIA</v>
          </cell>
          <cell r="O1" t="str">
            <v>PROFUND.</v>
          </cell>
          <cell r="P1" t="str">
            <v>PROFUND.</v>
          </cell>
        </row>
        <row r="2">
          <cell r="A2">
            <v>1180</v>
          </cell>
          <cell r="B2">
            <v>9883.6537687182044</v>
          </cell>
          <cell r="C2">
            <v>9845.3346001609552</v>
          </cell>
          <cell r="D2">
            <v>95.614999999999995</v>
          </cell>
          <cell r="F2" t="str">
            <v>FALTA NIVEL Y SE COLOCO EL DE LA ESTACION</v>
          </cell>
          <cell r="M2" t="str">
            <v>INCLINADA</v>
          </cell>
          <cell r="N2" t="str">
            <v>INCLINADA</v>
          </cell>
          <cell r="O2" t="str">
            <v>VERTICAL</v>
          </cell>
          <cell r="P2" t="str">
            <v>VERTICAL</v>
          </cell>
        </row>
        <row r="3">
          <cell r="A3">
            <v>1138</v>
          </cell>
          <cell r="B3">
            <v>10033.550842002314</v>
          </cell>
          <cell r="C3">
            <v>9826.608021290027</v>
          </cell>
          <cell r="D3">
            <v>95.572000000000003</v>
          </cell>
          <cell r="K3" t="str">
            <v>DE         CAMARA Nº</v>
          </cell>
          <cell r="L3" t="str">
            <v>A         CAMARA Nº</v>
          </cell>
          <cell r="M3" t="str">
            <v>DE 
(m)</v>
          </cell>
          <cell r="N3" t="str">
            <v>A
(m)</v>
          </cell>
          <cell r="O3" t="str">
            <v>DE 
(m)</v>
          </cell>
          <cell r="P3" t="str">
            <v>A 
(m)</v>
          </cell>
        </row>
        <row r="4">
          <cell r="A4">
            <v>1182</v>
          </cell>
          <cell r="B4">
            <v>9876.5300530780951</v>
          </cell>
          <cell r="C4">
            <v>9808.6495629590972</v>
          </cell>
          <cell r="D4">
            <v>95.055000000000007</v>
          </cell>
        </row>
        <row r="5">
          <cell r="A5">
            <v>1184</v>
          </cell>
          <cell r="B5">
            <v>9906.4229876420195</v>
          </cell>
          <cell r="C5">
            <v>9737.9485457020019</v>
          </cell>
          <cell r="D5">
            <v>93.977000000000004</v>
          </cell>
          <cell r="I5" t="str">
            <v xml:space="preserve">COLECTOR </v>
          </cell>
          <cell r="Y5">
            <v>2</v>
          </cell>
          <cell r="Z5" t="str">
            <v>NO OBSERVADO</v>
          </cell>
          <cell r="AA5">
            <v>0</v>
          </cell>
          <cell r="AC5" t="str">
            <v>NO OBSERVADO</v>
          </cell>
        </row>
        <row r="6">
          <cell r="A6">
            <v>1148</v>
          </cell>
          <cell r="B6">
            <v>10041.737986855256</v>
          </cell>
          <cell r="C6">
            <v>9624.780190873169</v>
          </cell>
          <cell r="D6">
            <v>93.015000000000001</v>
          </cell>
          <cell r="G6" t="str">
            <v>356324</v>
          </cell>
          <cell r="I6">
            <v>1</v>
          </cell>
          <cell r="J6">
            <v>1</v>
          </cell>
          <cell r="K6">
            <v>356</v>
          </cell>
          <cell r="L6">
            <v>324</v>
          </cell>
          <cell r="M6">
            <v>1.27</v>
          </cell>
          <cell r="O6">
            <v>1.1193301568348812</v>
          </cell>
          <cell r="P6">
            <v>0.89</v>
          </cell>
          <cell r="Y6">
            <v>4</v>
          </cell>
          <cell r="Z6" t="str">
            <v>BUENO</v>
          </cell>
          <cell r="AA6">
            <v>0</v>
          </cell>
          <cell r="AC6" t="str">
            <v>BUENO</v>
          </cell>
        </row>
        <row r="7">
          <cell r="A7">
            <v>1101</v>
          </cell>
          <cell r="B7">
            <v>9939.212777951916</v>
          </cell>
          <cell r="C7">
            <v>9595.7605450408828</v>
          </cell>
          <cell r="D7">
            <v>91.736000000000004</v>
          </cell>
          <cell r="G7" t="str">
            <v>358326</v>
          </cell>
          <cell r="I7">
            <v>2</v>
          </cell>
          <cell r="J7">
            <v>1</v>
          </cell>
          <cell r="K7">
            <v>358</v>
          </cell>
          <cell r="L7">
            <v>326</v>
          </cell>
          <cell r="O7">
            <v>1.2</v>
          </cell>
          <cell r="P7">
            <v>1.03</v>
          </cell>
          <cell r="Y7">
            <v>6</v>
          </cell>
          <cell r="Z7" t="str">
            <v>BUENO</v>
          </cell>
          <cell r="AA7">
            <v>0</v>
          </cell>
          <cell r="AC7" t="str">
            <v>BUENO</v>
          </cell>
        </row>
        <row r="8">
          <cell r="A8">
            <v>1150</v>
          </cell>
          <cell r="B8">
            <v>10044.84731346126</v>
          </cell>
          <cell r="C8">
            <v>9522.19084482779</v>
          </cell>
          <cell r="D8">
            <v>91.037999999999997</v>
          </cell>
          <cell r="G8" t="str">
            <v>364358</v>
          </cell>
          <cell r="I8">
            <v>3</v>
          </cell>
          <cell r="J8">
            <v>1</v>
          </cell>
          <cell r="K8">
            <v>364</v>
          </cell>
          <cell r="L8">
            <v>358</v>
          </cell>
          <cell r="M8">
            <v>1.24</v>
          </cell>
          <cell r="O8">
            <v>1.0851727973000429</v>
          </cell>
          <cell r="P8">
            <v>1.1200000000000001</v>
          </cell>
          <cell r="Y8">
            <v>8</v>
          </cell>
          <cell r="Z8" t="str">
            <v>BUENO</v>
          </cell>
          <cell r="AA8">
            <v>0</v>
          </cell>
          <cell r="AC8" t="str">
            <v>BUENO</v>
          </cell>
        </row>
        <row r="9">
          <cell r="A9">
            <v>1154</v>
          </cell>
          <cell r="B9">
            <v>10045.980261465986</v>
          </cell>
          <cell r="C9">
            <v>9490.5733683056442</v>
          </cell>
          <cell r="D9">
            <v>90.311000000000007</v>
          </cell>
          <cell r="G9" t="str">
            <v>370372</v>
          </cell>
          <cell r="I9">
            <v>4</v>
          </cell>
          <cell r="J9">
            <v>1</v>
          </cell>
          <cell r="K9">
            <v>370</v>
          </cell>
          <cell r="L9">
            <v>372</v>
          </cell>
          <cell r="M9">
            <v>1.48</v>
          </cell>
          <cell r="N9">
            <v>1.64</v>
          </cell>
          <cell r="O9">
            <v>1.3529227620230211</v>
          </cell>
          <cell r="P9">
            <v>1.5263027222671128</v>
          </cell>
          <cell r="Y9">
            <v>10</v>
          </cell>
          <cell r="Z9" t="str">
            <v>BUENO</v>
          </cell>
          <cell r="AA9">
            <v>0</v>
          </cell>
          <cell r="AB9" t="str">
            <v>SEDIMENTADA</v>
          </cell>
          <cell r="AC9" t="str">
            <v>BUENO</v>
          </cell>
        </row>
        <row r="10">
          <cell r="A10">
            <v>1170</v>
          </cell>
          <cell r="B10">
            <v>9987.0424641499594</v>
          </cell>
          <cell r="C10">
            <v>9492.6064990488267</v>
          </cell>
          <cell r="D10">
            <v>90.453000000000003</v>
          </cell>
          <cell r="G10" t="str">
            <v>362356</v>
          </cell>
          <cell r="I10">
            <v>5</v>
          </cell>
          <cell r="J10">
            <v>1</v>
          </cell>
          <cell r="K10">
            <v>362</v>
          </cell>
          <cell r="L10">
            <v>356</v>
          </cell>
          <cell r="N10">
            <v>1.25</v>
          </cell>
          <cell r="O10">
            <v>1.27</v>
          </cell>
          <cell r="P10">
            <v>1.0965856099730655</v>
          </cell>
          <cell r="Y10">
            <v>12</v>
          </cell>
          <cell r="Z10" t="str">
            <v>BUENO</v>
          </cell>
          <cell r="AA10">
            <v>0</v>
          </cell>
          <cell r="AB10" t="str">
            <v>SEDIMENTADA</v>
          </cell>
          <cell r="AC10" t="str">
            <v>BUENO</v>
          </cell>
        </row>
        <row r="11">
          <cell r="A11">
            <v>1158</v>
          </cell>
          <cell r="B11">
            <v>10048.75788869797</v>
          </cell>
          <cell r="C11">
            <v>9408.5052075474396</v>
          </cell>
          <cell r="D11">
            <v>89.15</v>
          </cell>
          <cell r="G11" t="str">
            <v>356358</v>
          </cell>
          <cell r="I11">
            <v>6</v>
          </cell>
          <cell r="K11">
            <v>356</v>
          </cell>
          <cell r="L11">
            <v>358</v>
          </cell>
          <cell r="M11">
            <v>1.34</v>
          </cell>
          <cell r="N11">
            <v>1.1000000000000001</v>
          </cell>
          <cell r="O11">
            <v>1.1981652640600129</v>
          </cell>
          <cell r="P11">
            <v>0.92195444572928886</v>
          </cell>
          <cell r="Y11">
            <v>13</v>
          </cell>
          <cell r="Z11" t="str">
            <v>BUENO</v>
          </cell>
          <cell r="AA11">
            <v>0</v>
          </cell>
          <cell r="AB11" t="str">
            <v>SEDIMENTADA</v>
          </cell>
          <cell r="AC11" t="str">
            <v>BUENO</v>
          </cell>
        </row>
        <row r="12">
          <cell r="A12">
            <v>1240</v>
          </cell>
          <cell r="B12">
            <v>9845.2824607059847</v>
          </cell>
          <cell r="C12">
            <v>9423.1821952086157</v>
          </cell>
          <cell r="D12">
            <v>88.769000000000005</v>
          </cell>
          <cell r="G12" t="str">
            <v>358372</v>
          </cell>
          <cell r="I12">
            <v>7</v>
          </cell>
          <cell r="K12">
            <v>358</v>
          </cell>
          <cell r="L12">
            <v>372</v>
          </cell>
          <cell r="M12">
            <v>1.2</v>
          </cell>
          <cell r="N12">
            <v>1.69</v>
          </cell>
          <cell r="O12">
            <v>1.0392304845413265</v>
          </cell>
          <cell r="P12">
            <v>1.5799050604387592</v>
          </cell>
          <cell r="Y12">
            <v>14</v>
          </cell>
          <cell r="Z12" t="str">
            <v>NO OBSERVADO</v>
          </cell>
          <cell r="AA12">
            <v>0</v>
          </cell>
          <cell r="AB12" t="str">
            <v>SEDIMENTADA</v>
          </cell>
          <cell r="AC12" t="str">
            <v>BUENO</v>
          </cell>
        </row>
        <row r="13">
          <cell r="A13">
            <v>1162</v>
          </cell>
          <cell r="B13">
            <v>10051.447612153059</v>
          </cell>
          <cell r="C13">
            <v>9366.3413647101497</v>
          </cell>
          <cell r="D13">
            <v>88.697000000000003</v>
          </cell>
          <cell r="G13" t="str">
            <v>372328</v>
          </cell>
          <cell r="I13">
            <v>8</v>
          </cell>
          <cell r="K13">
            <v>372</v>
          </cell>
          <cell r="L13">
            <v>328</v>
          </cell>
          <cell r="M13">
            <v>1.78</v>
          </cell>
          <cell r="N13">
            <v>1.48</v>
          </cell>
          <cell r="O13">
            <v>1.6758281534811379</v>
          </cell>
          <cell r="P13">
            <v>1.3529227620230211</v>
          </cell>
          <cell r="Y13">
            <v>15</v>
          </cell>
          <cell r="Z13" t="str">
            <v>MALO</v>
          </cell>
          <cell r="AA13">
            <v>0</v>
          </cell>
          <cell r="AB13" t="str">
            <v>SEDIMENTADA</v>
          </cell>
          <cell r="AC13" t="str">
            <v>BUENO</v>
          </cell>
        </row>
        <row r="14">
          <cell r="A14">
            <v>1168</v>
          </cell>
          <cell r="B14">
            <v>9985.1410685319152</v>
          </cell>
          <cell r="C14">
            <v>9372.634512060713</v>
          </cell>
          <cell r="D14">
            <v>88.168999999999997</v>
          </cell>
          <cell r="G14" t="str">
            <v>366364</v>
          </cell>
          <cell r="I14">
            <v>9</v>
          </cell>
          <cell r="J14">
            <v>1</v>
          </cell>
          <cell r="K14">
            <v>366</v>
          </cell>
          <cell r="L14">
            <v>364</v>
          </cell>
          <cell r="M14">
            <v>1.28</v>
          </cell>
          <cell r="O14">
            <v>1.1306635220082055</v>
          </cell>
          <cell r="P14">
            <v>1.24</v>
          </cell>
          <cell r="Y14">
            <v>16</v>
          </cell>
          <cell r="Z14" t="str">
            <v>NO OBSERVADO</v>
          </cell>
          <cell r="AA14">
            <v>0</v>
          </cell>
          <cell r="AB14" t="str">
            <v>SEDIMENTADA</v>
          </cell>
          <cell r="AC14" t="str">
            <v>BUENO</v>
          </cell>
        </row>
        <row r="15">
          <cell r="A15">
            <v>1096</v>
          </cell>
          <cell r="B15">
            <v>9966.5123036203568</v>
          </cell>
          <cell r="C15">
            <v>9790.9490517859904</v>
          </cell>
          <cell r="D15">
            <v>94.7</v>
          </cell>
          <cell r="G15" t="str">
            <v>360366</v>
          </cell>
          <cell r="I15">
            <v>10</v>
          </cell>
          <cell r="J15">
            <v>1</v>
          </cell>
          <cell r="K15">
            <v>360</v>
          </cell>
          <cell r="L15">
            <v>366</v>
          </cell>
          <cell r="M15">
            <v>1.49</v>
          </cell>
          <cell r="N15">
            <v>1.37</v>
          </cell>
          <cell r="O15">
            <v>1.3638548309845884</v>
          </cell>
          <cell r="P15">
            <v>1.2316249429107873</v>
          </cell>
          <cell r="Y15">
            <v>18</v>
          </cell>
          <cell r="Z15" t="str">
            <v>BUENO</v>
          </cell>
          <cell r="AA15">
            <v>1</v>
          </cell>
          <cell r="AC15" t="str">
            <v>BUENO</v>
          </cell>
        </row>
        <row r="16">
          <cell r="A16">
            <v>1144</v>
          </cell>
          <cell r="B16">
            <v>9977.1807257584387</v>
          </cell>
          <cell r="C16">
            <v>9669.1068608132609</v>
          </cell>
          <cell r="D16">
            <v>93.322999999999993</v>
          </cell>
          <cell r="G16" t="str">
            <v>366368</v>
          </cell>
          <cell r="I16">
            <v>11</v>
          </cell>
          <cell r="K16">
            <v>366</v>
          </cell>
          <cell r="L16">
            <v>368</v>
          </cell>
          <cell r="M16">
            <v>1.42</v>
          </cell>
          <cell r="N16">
            <v>1.4</v>
          </cell>
          <cell r="O16">
            <v>1.2870120434556935</v>
          </cell>
          <cell r="P16">
            <v>1.2649110640673515</v>
          </cell>
          <cell r="Y16">
            <v>22</v>
          </cell>
          <cell r="Z16" t="str">
            <v>BUENO</v>
          </cell>
          <cell r="AA16">
            <v>1</v>
          </cell>
          <cell r="AC16" t="str">
            <v>BUENO</v>
          </cell>
        </row>
        <row r="17">
          <cell r="A17">
            <v>1022</v>
          </cell>
          <cell r="B17">
            <v>10109.241756216656</v>
          </cell>
          <cell r="C17">
            <v>9653.2277285550572</v>
          </cell>
          <cell r="D17">
            <v>93.75</v>
          </cell>
          <cell r="G17" t="str">
            <v>368370</v>
          </cell>
          <cell r="I17">
            <v>12</v>
          </cell>
          <cell r="K17">
            <v>368</v>
          </cell>
          <cell r="L17">
            <v>370</v>
          </cell>
          <cell r="M17">
            <v>1.48</v>
          </cell>
          <cell r="N17">
            <v>1.56</v>
          </cell>
          <cell r="O17">
            <v>1.3529227620230211</v>
          </cell>
          <cell r="P17">
            <v>1.4400000000000002</v>
          </cell>
          <cell r="Y17">
            <v>24</v>
          </cell>
          <cell r="Z17" t="str">
            <v>MALO</v>
          </cell>
          <cell r="AA17">
            <v>1</v>
          </cell>
          <cell r="AB17" t="str">
            <v>SEDIMENTADA</v>
          </cell>
          <cell r="AC17" t="str">
            <v>NO TIENE</v>
          </cell>
        </row>
        <row r="18">
          <cell r="A18">
            <v>1030</v>
          </cell>
          <cell r="B18">
            <v>10153.643718910127</v>
          </cell>
          <cell r="C18">
            <v>9524.2462180754137</v>
          </cell>
          <cell r="D18">
            <v>91.56</v>
          </cell>
          <cell r="G18" t="str">
            <v>374376</v>
          </cell>
          <cell r="I18">
            <v>13</v>
          </cell>
          <cell r="J18">
            <v>1</v>
          </cell>
          <cell r="K18">
            <v>374</v>
          </cell>
          <cell r="L18">
            <v>376</v>
          </cell>
          <cell r="M18">
            <v>1.7</v>
          </cell>
          <cell r="N18">
            <v>1.37</v>
          </cell>
          <cell r="O18">
            <v>1.5905973720586866</v>
          </cell>
          <cell r="P18">
            <v>1.2316249429107873</v>
          </cell>
          <cell r="Y18">
            <v>26</v>
          </cell>
          <cell r="Z18" t="str">
            <v>NO OBSERVADO</v>
          </cell>
          <cell r="AA18">
            <v>0</v>
          </cell>
          <cell r="AC18" t="str">
            <v>BUENO</v>
          </cell>
        </row>
        <row r="19">
          <cell r="A19">
            <v>1036</v>
          </cell>
          <cell r="B19">
            <v>10188.887982625996</v>
          </cell>
          <cell r="C19">
            <v>9484.6526083483968</v>
          </cell>
          <cell r="D19">
            <v>90.685000000000002</v>
          </cell>
          <cell r="G19" t="str">
            <v>360362</v>
          </cell>
          <cell r="I19">
            <v>14</v>
          </cell>
          <cell r="J19">
            <v>1</v>
          </cell>
          <cell r="K19">
            <v>360</v>
          </cell>
          <cell r="L19">
            <v>362</v>
          </cell>
          <cell r="M19">
            <v>1.49</v>
          </cell>
          <cell r="O19">
            <v>1.3638548309845884</v>
          </cell>
          <cell r="P19">
            <v>1.42</v>
          </cell>
          <cell r="Y19">
            <v>28</v>
          </cell>
          <cell r="Z19" t="str">
            <v>BUENO</v>
          </cell>
          <cell r="AA19">
            <v>2</v>
          </cell>
          <cell r="AB19" t="str">
            <v>SEDIMENTADA</v>
          </cell>
          <cell r="AC19" t="str">
            <v>BUENO</v>
          </cell>
        </row>
        <row r="20">
          <cell r="A20">
            <v>1152</v>
          </cell>
          <cell r="B20">
            <v>10118.841235245935</v>
          </cell>
          <cell r="C20">
            <v>9487.563508877116</v>
          </cell>
          <cell r="D20">
            <v>90.662999999999997</v>
          </cell>
          <cell r="G20" t="str">
            <v>362364</v>
          </cell>
          <cell r="I20">
            <v>15</v>
          </cell>
          <cell r="K20">
            <v>362</v>
          </cell>
          <cell r="L20">
            <v>364</v>
          </cell>
          <cell r="O20">
            <v>1.42</v>
          </cell>
          <cell r="P20">
            <v>1.3</v>
          </cell>
          <cell r="Y20">
            <v>30</v>
          </cell>
          <cell r="Z20" t="str">
            <v>NO TIENE</v>
          </cell>
          <cell r="AA20">
            <v>2</v>
          </cell>
          <cell r="AC20" t="str">
            <v>BUENO</v>
          </cell>
        </row>
        <row r="21">
          <cell r="A21">
            <v>1038</v>
          </cell>
          <cell r="B21">
            <v>10186.214015350562</v>
          </cell>
          <cell r="C21">
            <v>9407.6350789072112</v>
          </cell>
          <cell r="D21">
            <v>89.88</v>
          </cell>
          <cell r="G21" t="str">
            <v>364370</v>
          </cell>
          <cell r="I21">
            <v>16</v>
          </cell>
          <cell r="K21">
            <v>364</v>
          </cell>
          <cell r="L21">
            <v>370</v>
          </cell>
          <cell r="N21">
            <v>1.6</v>
          </cell>
          <cell r="O21">
            <v>1.36</v>
          </cell>
          <cell r="P21">
            <v>1.4832396974191329</v>
          </cell>
          <cell r="Y21">
            <v>32</v>
          </cell>
          <cell r="Z21" t="str">
            <v>MALO</v>
          </cell>
          <cell r="AA21">
            <v>2</v>
          </cell>
          <cell r="AC21" t="str">
            <v>BUENO</v>
          </cell>
        </row>
        <row r="22">
          <cell r="A22">
            <v>1040</v>
          </cell>
          <cell r="B22">
            <v>10185.2337891403</v>
          </cell>
          <cell r="C22">
            <v>9371.7052312238538</v>
          </cell>
          <cell r="D22">
            <v>89.602999999999994</v>
          </cell>
          <cell r="G22" t="str">
            <v>370376</v>
          </cell>
          <cell r="I22">
            <v>17</v>
          </cell>
          <cell r="K22">
            <v>370</v>
          </cell>
          <cell r="L22">
            <v>376</v>
          </cell>
          <cell r="M22">
            <v>1.65</v>
          </cell>
          <cell r="N22">
            <v>1.38</v>
          </cell>
          <cell r="O22">
            <v>1.5370426148939398</v>
          </cell>
          <cell r="P22">
            <v>1.2427389106324787</v>
          </cell>
          <cell r="Y22">
            <v>34</v>
          </cell>
          <cell r="Z22" t="str">
            <v>BUENO</v>
          </cell>
          <cell r="AA22">
            <v>1</v>
          </cell>
          <cell r="AC22" t="str">
            <v>NO TIENE</v>
          </cell>
        </row>
        <row r="23">
          <cell r="A23">
            <v>1160</v>
          </cell>
          <cell r="B23">
            <v>10085.225455952959</v>
          </cell>
          <cell r="C23">
            <v>9371.7160430373551</v>
          </cell>
          <cell r="D23">
            <v>88.994</v>
          </cell>
          <cell r="G23" t="str">
            <v>376330</v>
          </cell>
          <cell r="I23">
            <v>18</v>
          </cell>
          <cell r="K23">
            <v>376</v>
          </cell>
          <cell r="L23">
            <v>330</v>
          </cell>
          <cell r="M23">
            <v>1.41</v>
          </cell>
          <cell r="O23">
            <v>1.2759702190882043</v>
          </cell>
          <cell r="P23">
            <v>1.86</v>
          </cell>
          <cell r="Y23">
            <v>36</v>
          </cell>
          <cell r="Z23" t="str">
            <v>NO OBSERVADO</v>
          </cell>
          <cell r="AA23">
            <v>2</v>
          </cell>
          <cell r="AB23" t="str">
            <v>SEDIMENTADA</v>
          </cell>
          <cell r="AC23" t="str">
            <v>BUENO</v>
          </cell>
        </row>
        <row r="24">
          <cell r="A24">
            <v>1042</v>
          </cell>
          <cell r="B24">
            <v>10183.94444489528</v>
          </cell>
          <cell r="C24">
            <v>9324.5791096794655</v>
          </cell>
          <cell r="D24">
            <v>88.998000000000005</v>
          </cell>
          <cell r="G24" t="str">
            <v>378332</v>
          </cell>
          <cell r="I24">
            <v>19</v>
          </cell>
          <cell r="J24">
            <v>1</v>
          </cell>
          <cell r="K24">
            <v>378</v>
          </cell>
          <cell r="L24">
            <v>332</v>
          </cell>
          <cell r="M24">
            <v>1.22</v>
          </cell>
          <cell r="O24">
            <v>1.0622617379911601</v>
          </cell>
          <cell r="P24">
            <v>1.86</v>
          </cell>
          <cell r="Y24">
            <v>38</v>
          </cell>
          <cell r="Z24" t="str">
            <v>MALO</v>
          </cell>
          <cell r="AA24">
            <v>1</v>
          </cell>
          <cell r="AB24" t="str">
            <v>SEDIMENTADA</v>
          </cell>
          <cell r="AC24" t="str">
            <v>BUENO</v>
          </cell>
        </row>
        <row r="25">
          <cell r="A25">
            <v>1164</v>
          </cell>
          <cell r="B25">
            <v>10118.139490833306</v>
          </cell>
          <cell r="C25">
            <v>9323.6496817029602</v>
          </cell>
          <cell r="D25">
            <v>88.424000000000007</v>
          </cell>
          <cell r="G25" t="str">
            <v>376378</v>
          </cell>
          <cell r="I25">
            <v>20</v>
          </cell>
          <cell r="J25">
            <v>1</v>
          </cell>
          <cell r="K25">
            <v>376</v>
          </cell>
          <cell r="L25">
            <v>378</v>
          </cell>
          <cell r="M25">
            <v>1.29</v>
          </cell>
          <cell r="N25">
            <v>1.35</v>
          </cell>
          <cell r="O25">
            <v>1.1419719786404567</v>
          </cell>
          <cell r="P25">
            <v>1.2093386622447826</v>
          </cell>
          <cell r="Y25">
            <v>40</v>
          </cell>
          <cell r="Z25" t="str">
            <v>NO TIENE</v>
          </cell>
          <cell r="AA25">
            <v>1</v>
          </cell>
          <cell r="AB25" t="str">
            <v>SEDIMENTADA</v>
          </cell>
          <cell r="AC25" t="str">
            <v>BUENO</v>
          </cell>
        </row>
        <row r="26">
          <cell r="A26">
            <v>1136</v>
          </cell>
          <cell r="B26">
            <v>10030.482554514707</v>
          </cell>
          <cell r="C26">
            <v>9921.8487038538206</v>
          </cell>
          <cell r="D26">
            <v>97.944000000000003</v>
          </cell>
          <cell r="G26" t="str">
            <v>378380</v>
          </cell>
          <cell r="I26">
            <v>21</v>
          </cell>
          <cell r="K26">
            <v>378</v>
          </cell>
          <cell r="L26">
            <v>380</v>
          </cell>
          <cell r="M26">
            <v>1.36</v>
          </cell>
          <cell r="N26">
            <v>1.51</v>
          </cell>
          <cell r="O26">
            <v>1.2204917041913887</v>
          </cell>
          <cell r="P26">
            <v>1.3856767299770896</v>
          </cell>
          <cell r="Y26">
            <v>44</v>
          </cell>
          <cell r="Z26" t="str">
            <v>BUENO</v>
          </cell>
          <cell r="AA26">
            <v>1</v>
          </cell>
          <cell r="AB26" t="str">
            <v>SEDIMENTADA</v>
          </cell>
          <cell r="AC26" t="str">
            <v>BUENO</v>
          </cell>
        </row>
        <row r="27">
          <cell r="A27">
            <v>1140</v>
          </cell>
          <cell r="B27">
            <v>10035.431389041985</v>
          </cell>
          <cell r="C27">
            <v>9783.6095778656309</v>
          </cell>
          <cell r="D27">
            <v>94.462000000000003</v>
          </cell>
          <cell r="G27" t="str">
            <v>380334</v>
          </cell>
          <cell r="I27">
            <v>22</v>
          </cell>
          <cell r="K27">
            <v>380</v>
          </cell>
          <cell r="L27">
            <v>334</v>
          </cell>
          <cell r="M27">
            <v>1.51</v>
          </cell>
          <cell r="O27">
            <v>1.3856767299770896</v>
          </cell>
          <cell r="P27">
            <v>1.35</v>
          </cell>
          <cell r="Y27">
            <v>46</v>
          </cell>
          <cell r="Z27" t="str">
            <v>MALO</v>
          </cell>
          <cell r="AA27">
            <v>1</v>
          </cell>
          <cell r="AC27" t="str">
            <v>BUENO</v>
          </cell>
        </row>
        <row r="28">
          <cell r="A28">
            <v>1142</v>
          </cell>
          <cell r="B28">
            <v>10037.955614235869</v>
          </cell>
          <cell r="C28">
            <v>9736.4652601659564</v>
          </cell>
          <cell r="D28">
            <v>93.921999999999997</v>
          </cell>
          <cell r="G28" t="str">
            <v>328126</v>
          </cell>
          <cell r="I28">
            <v>23</v>
          </cell>
          <cell r="J28">
            <v>1</v>
          </cell>
          <cell r="K28">
            <v>328</v>
          </cell>
          <cell r="L28">
            <v>126</v>
          </cell>
          <cell r="M28">
            <v>1.53</v>
          </cell>
          <cell r="N28">
            <v>1.46</v>
          </cell>
          <cell r="O28">
            <v>1.4074444926887881</v>
          </cell>
          <cell r="P28">
            <v>1.331014650557987</v>
          </cell>
          <cell r="Y28">
            <v>48</v>
          </cell>
          <cell r="Z28" t="str">
            <v>BUENO</v>
          </cell>
          <cell r="AA28">
            <v>0</v>
          </cell>
          <cell r="AC28" t="str">
            <v>BUENO</v>
          </cell>
        </row>
        <row r="29">
          <cell r="A29">
            <v>1146</v>
          </cell>
          <cell r="B29">
            <v>10043.788593542909</v>
          </cell>
          <cell r="C29">
            <v>9662.3386442363026</v>
          </cell>
          <cell r="D29">
            <v>93.355999999999995</v>
          </cell>
          <cell r="G29" t="str">
            <v>124128</v>
          </cell>
          <cell r="I29">
            <v>24</v>
          </cell>
          <cell r="J29">
            <v>1</v>
          </cell>
          <cell r="K29">
            <v>124</v>
          </cell>
          <cell r="L29">
            <v>128</v>
          </cell>
          <cell r="M29">
            <v>1.5</v>
          </cell>
          <cell r="N29">
            <v>1.33</v>
          </cell>
          <cell r="O29">
            <v>1.374772708486752</v>
          </cell>
          <cell r="P29">
            <v>1.1869709347747315</v>
          </cell>
          <cell r="Y29">
            <v>50</v>
          </cell>
          <cell r="Z29" t="str">
            <v>NO OBSERVADO</v>
          </cell>
          <cell r="AA29">
            <v>2</v>
          </cell>
          <cell r="AB29" t="str">
            <v>SEDIMENTADA</v>
          </cell>
          <cell r="AC29" t="str">
            <v>BUENO</v>
          </cell>
        </row>
        <row r="30">
          <cell r="A30">
            <v>1166</v>
          </cell>
          <cell r="B30">
            <v>10053.179637251666</v>
          </cell>
          <cell r="C30">
            <v>9322.1635098709557</v>
          </cell>
          <cell r="D30">
            <v>88.039000000000001</v>
          </cell>
          <cell r="G30" t="str">
            <v>330130</v>
          </cell>
          <cell r="I30">
            <v>25</v>
          </cell>
          <cell r="J30">
            <v>1</v>
          </cell>
          <cell r="K30">
            <v>330</v>
          </cell>
          <cell r="L30">
            <v>130</v>
          </cell>
          <cell r="M30">
            <v>1.06</v>
          </cell>
          <cell r="N30">
            <v>1.18</v>
          </cell>
          <cell r="O30">
            <v>1.07</v>
          </cell>
          <cell r="P30">
            <v>1.016070863670443</v>
          </cell>
          <cell r="Y30">
            <v>52</v>
          </cell>
          <cell r="Z30" t="str">
            <v>NO TIENE</v>
          </cell>
          <cell r="AA30">
            <v>0</v>
          </cell>
          <cell r="AB30" t="str">
            <v>SEDIMENTADA</v>
          </cell>
          <cell r="AC30" t="str">
            <v>BUENO</v>
          </cell>
        </row>
        <row r="31">
          <cell r="A31">
            <v>1242</v>
          </cell>
          <cell r="B31">
            <v>9833.2334224077877</v>
          </cell>
          <cell r="C31">
            <v>9347.0611813869582</v>
          </cell>
          <cell r="D31">
            <v>87.759</v>
          </cell>
          <cell r="G31" t="str">
            <v>332132</v>
          </cell>
          <cell r="I31">
            <v>26</v>
          </cell>
          <cell r="J31">
            <v>1</v>
          </cell>
          <cell r="K31">
            <v>332</v>
          </cell>
          <cell r="L31">
            <v>132</v>
          </cell>
          <cell r="M31">
            <v>1.48</v>
          </cell>
          <cell r="N31">
            <v>1.48</v>
          </cell>
          <cell r="O31">
            <v>1.3529227620230211</v>
          </cell>
          <cell r="P31">
            <v>1.3529227620230211</v>
          </cell>
          <cell r="Y31">
            <v>54</v>
          </cell>
          <cell r="Z31" t="str">
            <v>BUENO</v>
          </cell>
          <cell r="AA31">
            <v>2</v>
          </cell>
          <cell r="AB31" t="str">
            <v>SEDIMENTADA</v>
          </cell>
          <cell r="AC31" t="str">
            <v>BUENO</v>
          </cell>
        </row>
        <row r="32">
          <cell r="A32">
            <v>750</v>
          </cell>
          <cell r="B32">
            <v>9980.4638765397522</v>
          </cell>
          <cell r="C32">
            <v>9265.084948083173</v>
          </cell>
          <cell r="D32">
            <v>86.64</v>
          </cell>
          <cell r="G32" t="str">
            <v>334134</v>
          </cell>
          <cell r="I32">
            <v>27</v>
          </cell>
          <cell r="J32">
            <v>1</v>
          </cell>
          <cell r="K32">
            <v>334</v>
          </cell>
          <cell r="L32">
            <v>134</v>
          </cell>
          <cell r="M32">
            <v>1.45</v>
          </cell>
          <cell r="O32">
            <v>1.3200378782444087</v>
          </cell>
          <cell r="P32">
            <v>1.22</v>
          </cell>
          <cell r="Y32">
            <v>56</v>
          </cell>
          <cell r="Z32" t="str">
            <v>NO OBSERVADO</v>
          </cell>
          <cell r="AA32">
            <v>3</v>
          </cell>
          <cell r="AB32" t="str">
            <v>SEDIMENTADA</v>
          </cell>
          <cell r="AC32" t="str">
            <v>BUENO</v>
          </cell>
        </row>
        <row r="33">
          <cell r="A33">
            <v>1086</v>
          </cell>
          <cell r="B33">
            <v>10007.745951307914</v>
          </cell>
          <cell r="C33">
            <v>10073.088719504047</v>
          </cell>
          <cell r="D33">
            <v>101.297</v>
          </cell>
          <cell r="G33" t="str">
            <v>382414</v>
          </cell>
          <cell r="I33">
            <v>28</v>
          </cell>
          <cell r="J33">
            <v>1</v>
          </cell>
          <cell r="K33">
            <v>382</v>
          </cell>
          <cell r="L33">
            <v>414</v>
          </cell>
          <cell r="M33">
            <v>1.25</v>
          </cell>
          <cell r="N33">
            <v>1.68</v>
          </cell>
          <cell r="O33">
            <v>1.0965856099730655</v>
          </cell>
          <cell r="P33">
            <v>1.5692036196746424</v>
          </cell>
          <cell r="Y33">
            <v>58</v>
          </cell>
          <cell r="Z33" t="str">
            <v>NO OBSERVADO</v>
          </cell>
          <cell r="AA33">
            <v>8</v>
          </cell>
          <cell r="AB33" t="str">
            <v>SEDIMENTADA</v>
          </cell>
          <cell r="AC33" t="str">
            <v>BUENO</v>
          </cell>
        </row>
        <row r="34">
          <cell r="A34">
            <v>1088</v>
          </cell>
          <cell r="B34">
            <v>10000.27178572089</v>
          </cell>
          <cell r="C34">
            <v>10001.342607346543</v>
          </cell>
          <cell r="D34">
            <v>100</v>
          </cell>
          <cell r="G34" t="str">
            <v>336414</v>
          </cell>
          <cell r="I34">
            <v>29</v>
          </cell>
          <cell r="J34">
            <v>1</v>
          </cell>
          <cell r="K34">
            <v>336</v>
          </cell>
          <cell r="L34">
            <v>414</v>
          </cell>
          <cell r="M34">
            <v>1.36</v>
          </cell>
          <cell r="N34">
            <v>1.66</v>
          </cell>
          <cell r="O34">
            <v>1.2204917041913887</v>
          </cell>
          <cell r="P34">
            <v>1.5477725931156683</v>
          </cell>
          <cell r="Y34">
            <v>60</v>
          </cell>
          <cell r="Z34" t="str">
            <v>NO OBSERVADO</v>
          </cell>
          <cell r="AA34">
            <v>4</v>
          </cell>
          <cell r="AB34" t="str">
            <v>SEDIMENTADA</v>
          </cell>
          <cell r="AC34" t="str">
            <v>BUENO</v>
          </cell>
        </row>
        <row r="35">
          <cell r="A35">
            <v>1090</v>
          </cell>
          <cell r="B35">
            <v>9993.8090247887649</v>
          </cell>
          <cell r="C35">
            <v>9960.9504164911268</v>
          </cell>
          <cell r="D35">
            <v>99.09</v>
          </cell>
          <cell r="G35" t="str">
            <v>386416</v>
          </cell>
          <cell r="I35">
            <v>30</v>
          </cell>
          <cell r="J35">
            <v>1</v>
          </cell>
          <cell r="K35">
            <v>386</v>
          </cell>
          <cell r="L35">
            <v>416</v>
          </cell>
          <cell r="M35">
            <v>1.19</v>
          </cell>
          <cell r="O35">
            <v>1.0276672613253766</v>
          </cell>
          <cell r="P35">
            <v>1.3</v>
          </cell>
          <cell r="Y35">
            <v>62</v>
          </cell>
          <cell r="Z35" t="str">
            <v>NO OBSERVADO</v>
          </cell>
          <cell r="AA35">
            <v>3</v>
          </cell>
          <cell r="AB35" t="str">
            <v>SEDIMENTADA</v>
          </cell>
          <cell r="AC35" t="str">
            <v>BUENO</v>
          </cell>
        </row>
        <row r="36">
          <cell r="A36">
            <v>1092</v>
          </cell>
          <cell r="B36">
            <v>9988.9369385022292</v>
          </cell>
          <cell r="C36">
            <v>9930.0532645434159</v>
          </cell>
          <cell r="D36">
            <v>98.31</v>
          </cell>
          <cell r="G36" t="str">
            <v>338187A</v>
          </cell>
          <cell r="I36">
            <v>31</v>
          </cell>
          <cell r="J36">
            <v>1</v>
          </cell>
          <cell r="K36">
            <v>338</v>
          </cell>
          <cell r="L36" t="str">
            <v>187A</v>
          </cell>
          <cell r="M36">
            <v>0.97</v>
          </cell>
          <cell r="N36">
            <v>1.45</v>
          </cell>
          <cell r="O36">
            <v>0.76216796049164914</v>
          </cell>
          <cell r="P36">
            <v>1.3200378782444087</v>
          </cell>
          <cell r="Y36">
            <v>64</v>
          </cell>
          <cell r="Z36" t="str">
            <v>NO OBSERVADO</v>
          </cell>
          <cell r="AA36">
            <v>0</v>
          </cell>
          <cell r="AB36" t="str">
            <v>SEDIMENTADA</v>
          </cell>
          <cell r="AC36" t="str">
            <v>NO TIENE</v>
          </cell>
        </row>
        <row r="37">
          <cell r="A37">
            <v>1192</v>
          </cell>
          <cell r="B37">
            <v>9849.1752060274594</v>
          </cell>
          <cell r="C37">
            <v>9676.8727616779397</v>
          </cell>
          <cell r="D37">
            <v>93.38</v>
          </cell>
          <cell r="G37" t="str">
            <v>394420</v>
          </cell>
          <cell r="I37">
            <v>32</v>
          </cell>
          <cell r="J37">
            <v>1</v>
          </cell>
          <cell r="K37">
            <v>394</v>
          </cell>
          <cell r="L37">
            <v>420</v>
          </cell>
          <cell r="N37">
            <v>1.39</v>
          </cell>
          <cell r="O37">
            <v>1.2</v>
          </cell>
          <cell r="P37">
            <v>1.2538341198101126</v>
          </cell>
          <cell r="Y37">
            <v>66</v>
          </cell>
          <cell r="Z37" t="str">
            <v>NO OBSERVADO</v>
          </cell>
          <cell r="AA37">
            <v>5</v>
          </cell>
          <cell r="AB37" t="str">
            <v>SEDIMENTADA</v>
          </cell>
          <cell r="AC37" t="str">
            <v>BUENO</v>
          </cell>
        </row>
        <row r="38">
          <cell r="A38">
            <v>1216</v>
          </cell>
          <cell r="B38">
            <v>9635.0809553095005</v>
          </cell>
          <cell r="C38">
            <v>9462.4800123652385</v>
          </cell>
          <cell r="D38">
            <v>88.879000000000005</v>
          </cell>
          <cell r="G38" t="str">
            <v>342422</v>
          </cell>
          <cell r="I38">
            <v>33</v>
          </cell>
          <cell r="J38">
            <v>1</v>
          </cell>
          <cell r="K38">
            <v>342</v>
          </cell>
          <cell r="L38">
            <v>422</v>
          </cell>
          <cell r="M38">
            <v>1.3</v>
          </cell>
          <cell r="N38">
            <v>1.21</v>
          </cell>
          <cell r="O38">
            <v>1.1532562594670797</v>
          </cell>
          <cell r="P38">
            <v>1.050761628534274</v>
          </cell>
          <cell r="Y38">
            <v>68</v>
          </cell>
          <cell r="Z38" t="str">
            <v>NO OBSERVADO</v>
          </cell>
          <cell r="AA38">
            <v>4</v>
          </cell>
          <cell r="AB38" t="str">
            <v>SEDIMENTADA</v>
          </cell>
          <cell r="AC38" t="str">
            <v>NO TIENE</v>
          </cell>
        </row>
        <row r="39">
          <cell r="A39" t="str">
            <v>1222AL</v>
          </cell>
          <cell r="B39">
            <v>9628.1507181396755</v>
          </cell>
          <cell r="C39">
            <v>9307.4556416385112</v>
          </cell>
          <cell r="D39">
            <v>86.483999999999995</v>
          </cell>
          <cell r="G39" t="str">
            <v>398422</v>
          </cell>
          <cell r="I39">
            <v>34</v>
          </cell>
          <cell r="J39">
            <v>1</v>
          </cell>
          <cell r="K39">
            <v>398</v>
          </cell>
          <cell r="L39">
            <v>422</v>
          </cell>
          <cell r="M39">
            <v>1.24</v>
          </cell>
          <cell r="N39">
            <v>1.41</v>
          </cell>
          <cell r="O39">
            <v>1.0851727973000429</v>
          </cell>
          <cell r="P39">
            <v>1.2759702190882043</v>
          </cell>
          <cell r="Y39">
            <v>72</v>
          </cell>
          <cell r="Z39" t="str">
            <v>NO OBSERVADO</v>
          </cell>
          <cell r="AA39">
            <v>4</v>
          </cell>
          <cell r="AB39" t="str">
            <v>SEDIMENTADA</v>
          </cell>
          <cell r="AC39" t="str">
            <v>BUENO</v>
          </cell>
        </row>
        <row r="40">
          <cell r="A40">
            <v>1100</v>
          </cell>
          <cell r="B40">
            <v>9947.7453138386754</v>
          </cell>
          <cell r="C40">
            <v>9651.7501445268244</v>
          </cell>
          <cell r="D40">
            <v>92.814999999999998</v>
          </cell>
          <cell r="G40" t="str">
            <v>122126</v>
          </cell>
          <cell r="I40">
            <v>35</v>
          </cell>
          <cell r="J40">
            <v>1</v>
          </cell>
          <cell r="K40">
            <v>122</v>
          </cell>
          <cell r="L40">
            <v>126</v>
          </cell>
          <cell r="M40">
            <v>1.19</v>
          </cell>
          <cell r="N40">
            <v>1.32</v>
          </cell>
          <cell r="O40">
            <v>1.0276672613253766</v>
          </cell>
          <cell r="P40">
            <v>1.1757550765359255</v>
          </cell>
          <cell r="Y40">
            <v>73</v>
          </cell>
          <cell r="Z40" t="str">
            <v>BUENO</v>
          </cell>
          <cell r="AA40">
            <v>2</v>
          </cell>
          <cell r="AB40" t="str">
            <v>SEDIMENTADA</v>
          </cell>
          <cell r="AC40" t="str">
            <v>BUENO</v>
          </cell>
        </row>
        <row r="41">
          <cell r="A41">
            <v>1102</v>
          </cell>
          <cell r="B41">
            <v>9941.0224646485112</v>
          </cell>
          <cell r="C41">
            <v>9594.5034752543907</v>
          </cell>
          <cell r="D41">
            <v>91.685000000000002</v>
          </cell>
          <cell r="G41" t="str">
            <v>126128</v>
          </cell>
          <cell r="I41">
            <v>36</v>
          </cell>
          <cell r="K41">
            <v>126</v>
          </cell>
          <cell r="L41">
            <v>128</v>
          </cell>
          <cell r="M41">
            <v>1.49</v>
          </cell>
          <cell r="N41">
            <v>1.37</v>
          </cell>
          <cell r="O41">
            <v>1.3638548309845884</v>
          </cell>
          <cell r="P41">
            <v>1.2316249429107873</v>
          </cell>
          <cell r="Y41">
            <v>74</v>
          </cell>
          <cell r="Z41" t="str">
            <v>BUENO</v>
          </cell>
          <cell r="AA41">
            <v>3</v>
          </cell>
          <cell r="AB41" t="str">
            <v>SEDIMENTADA</v>
          </cell>
          <cell r="AC41" t="str">
            <v>BUENO</v>
          </cell>
        </row>
        <row r="42">
          <cell r="A42">
            <v>1198</v>
          </cell>
          <cell r="B42">
            <v>9739.2746999938845</v>
          </cell>
          <cell r="C42">
            <v>9593.1475770571687</v>
          </cell>
          <cell r="D42">
            <v>91.234999999999999</v>
          </cell>
          <cell r="G42" t="str">
            <v>128130</v>
          </cell>
          <cell r="I42">
            <v>37</v>
          </cell>
          <cell r="K42">
            <v>128</v>
          </cell>
          <cell r="L42">
            <v>130</v>
          </cell>
          <cell r="M42">
            <v>1.46</v>
          </cell>
          <cell r="N42">
            <v>1.42</v>
          </cell>
          <cell r="O42">
            <v>1.331014650557987</v>
          </cell>
          <cell r="P42">
            <v>1.2870120434556935</v>
          </cell>
          <cell r="Y42" t="str">
            <v>78A</v>
          </cell>
          <cell r="Z42" t="str">
            <v>NO OBSERVADO</v>
          </cell>
          <cell r="AA42">
            <v>4</v>
          </cell>
          <cell r="AB42" t="str">
            <v>SEDIMENTADA</v>
          </cell>
          <cell r="AC42" t="str">
            <v>BUENO</v>
          </cell>
        </row>
        <row r="43">
          <cell r="A43">
            <v>1230</v>
          </cell>
          <cell r="B43">
            <v>9801.1654016929824</v>
          </cell>
          <cell r="C43">
            <v>9583.2907955236387</v>
          </cell>
          <cell r="D43">
            <v>91.215999999999994</v>
          </cell>
          <cell r="G43" t="str">
            <v>130132</v>
          </cell>
          <cell r="I43">
            <v>38</v>
          </cell>
          <cell r="K43">
            <v>130</v>
          </cell>
          <cell r="L43">
            <v>132</v>
          </cell>
          <cell r="M43">
            <v>1.42</v>
          </cell>
          <cell r="N43">
            <v>1.44</v>
          </cell>
          <cell r="O43">
            <v>1.2870120434556935</v>
          </cell>
          <cell r="P43">
            <v>1.3090454537562857</v>
          </cell>
          <cell r="Y43">
            <v>79</v>
          </cell>
          <cell r="Z43" t="str">
            <v>BUENO</v>
          </cell>
          <cell r="AA43">
            <v>1</v>
          </cell>
          <cell r="AC43" t="str">
            <v>BUENO</v>
          </cell>
        </row>
        <row r="44">
          <cell r="A44">
            <v>1106</v>
          </cell>
          <cell r="B44">
            <v>9928.6416164461971</v>
          </cell>
          <cell r="C44">
            <v>9494.7316116811398</v>
          </cell>
          <cell r="D44">
            <v>90.031000000000006</v>
          </cell>
          <cell r="G44" t="str">
            <v>132134</v>
          </cell>
          <cell r="I44">
            <v>39</v>
          </cell>
          <cell r="K44">
            <v>132</v>
          </cell>
          <cell r="L44">
            <v>134</v>
          </cell>
          <cell r="M44">
            <v>1.6</v>
          </cell>
          <cell r="O44">
            <v>1.4832396974191329</v>
          </cell>
          <cell r="P44">
            <v>1.25</v>
          </cell>
          <cell r="Y44" t="str">
            <v>80AL</v>
          </cell>
          <cell r="Z44" t="str">
            <v>BUENO</v>
          </cell>
          <cell r="AA44">
            <v>1</v>
          </cell>
          <cell r="AC44" t="str">
            <v>BUENO</v>
          </cell>
        </row>
        <row r="45">
          <cell r="A45">
            <v>1200</v>
          </cell>
          <cell r="B45">
            <v>9738.6261019474441</v>
          </cell>
          <cell r="C45">
            <v>9517.2204875888638</v>
          </cell>
          <cell r="D45">
            <v>89.816999999999993</v>
          </cell>
          <cell r="G45" t="str">
            <v>134414</v>
          </cell>
          <cell r="I45">
            <v>40</v>
          </cell>
          <cell r="K45">
            <v>134</v>
          </cell>
          <cell r="L45">
            <v>414</v>
          </cell>
          <cell r="N45">
            <v>1.69</v>
          </cell>
          <cell r="O45">
            <v>1.3</v>
          </cell>
          <cell r="P45">
            <v>1.5799050604387592</v>
          </cell>
          <cell r="Y45">
            <v>82</v>
          </cell>
          <cell r="Z45" t="str">
            <v>NO OBSERVADO</v>
          </cell>
          <cell r="AA45">
            <v>0</v>
          </cell>
          <cell r="AB45" t="str">
            <v>SEDIMENTADA</v>
          </cell>
          <cell r="AC45" t="str">
            <v>BUENO</v>
          </cell>
        </row>
        <row r="46">
          <cell r="A46">
            <v>1234</v>
          </cell>
          <cell r="B46">
            <v>9794.4403213174501</v>
          </cell>
          <cell r="C46">
            <v>9508.5420684133787</v>
          </cell>
          <cell r="D46">
            <v>90.091999999999999</v>
          </cell>
          <cell r="G46" t="str">
            <v>414416</v>
          </cell>
          <cell r="I46">
            <v>41</v>
          </cell>
          <cell r="K46">
            <v>414</v>
          </cell>
          <cell r="L46">
            <v>416</v>
          </cell>
          <cell r="M46">
            <v>1.72</v>
          </cell>
          <cell r="O46">
            <v>1.6119553343687907</v>
          </cell>
          <cell r="P46">
            <v>1.28</v>
          </cell>
          <cell r="Y46" t="str">
            <v>82A</v>
          </cell>
          <cell r="Z46" t="str">
            <v>BUENO</v>
          </cell>
          <cell r="AA46">
            <v>6</v>
          </cell>
          <cell r="AC46" t="str">
            <v>BUENO</v>
          </cell>
        </row>
        <row r="47">
          <cell r="A47">
            <v>1202</v>
          </cell>
          <cell r="B47">
            <v>9735.0452409845766</v>
          </cell>
          <cell r="C47">
            <v>9443.3068903080675</v>
          </cell>
          <cell r="D47">
            <v>88.575999999999993</v>
          </cell>
          <cell r="G47" t="str">
            <v>416187A</v>
          </cell>
          <cell r="I47">
            <v>42</v>
          </cell>
          <cell r="K47">
            <v>416</v>
          </cell>
          <cell r="L47" t="str">
            <v>187A</v>
          </cell>
          <cell r="O47">
            <v>1.3</v>
          </cell>
          <cell r="P47">
            <v>1.39</v>
          </cell>
          <cell r="Y47">
            <v>86</v>
          </cell>
          <cell r="Z47" t="str">
            <v>NO OBSERVADO</v>
          </cell>
          <cell r="AA47">
            <v>5</v>
          </cell>
          <cell r="AB47" t="str">
            <v>SEDIMENTADA</v>
          </cell>
          <cell r="AC47" t="str">
            <v>BUENO</v>
          </cell>
        </row>
        <row r="48">
          <cell r="A48">
            <v>1238</v>
          </cell>
          <cell r="B48">
            <v>9793.2018863760004</v>
          </cell>
          <cell r="C48">
            <v>9432.6759830952942</v>
          </cell>
          <cell r="D48">
            <v>88.674000000000007</v>
          </cell>
          <cell r="G48" t="str">
            <v>187A418</v>
          </cell>
          <cell r="I48">
            <v>43</v>
          </cell>
          <cell r="K48" t="str">
            <v>187A</v>
          </cell>
          <cell r="L48">
            <v>418</v>
          </cell>
          <cell r="M48">
            <v>1.5149999999999999</v>
          </cell>
          <cell r="O48">
            <v>1.3911236465533896</v>
          </cell>
          <cell r="P48">
            <v>1.7</v>
          </cell>
          <cell r="Y48">
            <v>88</v>
          </cell>
          <cell r="Z48" t="str">
            <v>NO OBSERVADO</v>
          </cell>
          <cell r="AA48">
            <v>6</v>
          </cell>
          <cell r="AB48" t="str">
            <v>SEDIMENTADA</v>
          </cell>
          <cell r="AC48" t="str">
            <v>BUENO</v>
          </cell>
        </row>
        <row r="49">
          <cell r="A49">
            <v>1204</v>
          </cell>
          <cell r="B49">
            <v>9731.3208139878989</v>
          </cell>
          <cell r="C49">
            <v>9366.4816145273398</v>
          </cell>
          <cell r="D49">
            <v>88.108999999999995</v>
          </cell>
          <cell r="G49" t="str">
            <v>418420</v>
          </cell>
          <cell r="I49">
            <v>44</v>
          </cell>
          <cell r="K49">
            <v>418</v>
          </cell>
          <cell r="L49">
            <v>420</v>
          </cell>
          <cell r="O49">
            <v>1.72</v>
          </cell>
          <cell r="P49">
            <v>1.69</v>
          </cell>
          <cell r="Y49">
            <v>90</v>
          </cell>
          <cell r="Z49" t="str">
            <v>NO OBSERVADO</v>
          </cell>
          <cell r="AA49">
            <v>5</v>
          </cell>
          <cell r="AB49" t="str">
            <v>SEDIMENTADA</v>
          </cell>
          <cell r="AC49" t="str">
            <v>BUENO</v>
          </cell>
        </row>
        <row r="50">
          <cell r="A50">
            <v>1186</v>
          </cell>
          <cell r="B50">
            <v>9863.1095280260506</v>
          </cell>
          <cell r="C50">
            <v>9738.6450316007431</v>
          </cell>
          <cell r="D50">
            <v>93.966999999999999</v>
          </cell>
          <cell r="G50" t="str">
            <v>420422</v>
          </cell>
          <cell r="I50">
            <v>45</v>
          </cell>
          <cell r="K50">
            <v>420</v>
          </cell>
          <cell r="L50">
            <v>422</v>
          </cell>
          <cell r="N50">
            <v>1.43</v>
          </cell>
          <cell r="O50">
            <v>1.69</v>
          </cell>
          <cell r="P50">
            <v>1.2980369794424194</v>
          </cell>
          <cell r="Y50">
            <v>91</v>
          </cell>
          <cell r="Z50" t="str">
            <v>NO OBSERVADO</v>
          </cell>
          <cell r="AA50">
            <v>3</v>
          </cell>
          <cell r="AB50" t="str">
            <v>SEDIMENTADA</v>
          </cell>
          <cell r="AC50" t="str">
            <v>BUENO</v>
          </cell>
        </row>
        <row r="51">
          <cell r="A51">
            <v>1226</v>
          </cell>
          <cell r="B51">
            <v>9887.8463472614694</v>
          </cell>
          <cell r="C51">
            <v>9665.177552830557</v>
          </cell>
          <cell r="D51">
            <v>93.025000000000006</v>
          </cell>
          <cell r="G51" t="str">
            <v>422424</v>
          </cell>
          <cell r="I51">
            <v>46</v>
          </cell>
          <cell r="K51">
            <v>422</v>
          </cell>
          <cell r="L51">
            <v>424</v>
          </cell>
          <cell r="M51">
            <v>1.44</v>
          </cell>
          <cell r="N51">
            <v>1.74</v>
          </cell>
          <cell r="O51">
            <v>1.3090454537562857</v>
          </cell>
          <cell r="P51">
            <v>1.6332789106579439</v>
          </cell>
          <cell r="Y51">
            <v>92</v>
          </cell>
          <cell r="Z51" t="str">
            <v>NO OBSERVADO</v>
          </cell>
          <cell r="AA51">
            <v>4</v>
          </cell>
          <cell r="AB51" t="str">
            <v>SEDIMENTADA</v>
          </cell>
          <cell r="AC51" t="str">
            <v>BUENO</v>
          </cell>
        </row>
        <row r="52">
          <cell r="A52">
            <v>1228</v>
          </cell>
          <cell r="B52">
            <v>9869.1728114489688</v>
          </cell>
          <cell r="C52">
            <v>9576.6600355005721</v>
          </cell>
          <cell r="D52">
            <v>91.251000000000005</v>
          </cell>
          <cell r="G52" t="str">
            <v>424346</v>
          </cell>
          <cell r="I52">
            <v>47</v>
          </cell>
          <cell r="K52">
            <v>424</v>
          </cell>
          <cell r="L52">
            <v>346</v>
          </cell>
          <cell r="M52">
            <v>1.75</v>
          </cell>
          <cell r="N52">
            <v>1.84</v>
          </cell>
          <cell r="O52">
            <v>1.6439282222773597</v>
          </cell>
          <cell r="P52">
            <v>1.739425192412712</v>
          </cell>
          <cell r="Y52">
            <v>94</v>
          </cell>
          <cell r="Z52" t="str">
            <v>NO OBSERVADO</v>
          </cell>
          <cell r="AA52">
            <v>2</v>
          </cell>
          <cell r="AB52" t="str">
            <v>SEDIMENTADA</v>
          </cell>
          <cell r="AC52" t="str">
            <v>BUENO</v>
          </cell>
        </row>
        <row r="53">
          <cell r="A53">
            <v>1232</v>
          </cell>
          <cell r="B53">
            <v>9868.2520530106158</v>
          </cell>
          <cell r="C53">
            <v>9572.6572955461597</v>
          </cell>
          <cell r="D53">
            <v>91.134</v>
          </cell>
          <cell r="G53" t="str">
            <v>TC5346</v>
          </cell>
          <cell r="I53">
            <v>48</v>
          </cell>
          <cell r="J53">
            <v>1</v>
          </cell>
          <cell r="K53" t="str">
            <v>TC5</v>
          </cell>
          <cell r="L53">
            <v>346</v>
          </cell>
          <cell r="N53">
            <v>1.52</v>
          </cell>
          <cell r="O53">
            <v>1.2</v>
          </cell>
          <cell r="P53">
            <v>1.3965672200076873</v>
          </cell>
          <cell r="Y53">
            <v>96</v>
          </cell>
          <cell r="Z53" t="str">
            <v>NO OBSERVADO</v>
          </cell>
          <cell r="AA53">
            <v>3</v>
          </cell>
          <cell r="AB53" t="str">
            <v>SEDIMENTADA</v>
          </cell>
          <cell r="AC53" t="str">
            <v>BUENO</v>
          </cell>
        </row>
        <row r="54">
          <cell r="A54">
            <v>1236</v>
          </cell>
          <cell r="B54">
            <v>9856.8331572766729</v>
          </cell>
          <cell r="C54">
            <v>9499.037109092742</v>
          </cell>
          <cell r="D54">
            <v>89.902000000000001</v>
          </cell>
          <cell r="G54" t="str">
            <v>432348</v>
          </cell>
          <cell r="I54">
            <v>49</v>
          </cell>
          <cell r="J54">
            <v>1</v>
          </cell>
          <cell r="K54">
            <v>432</v>
          </cell>
          <cell r="L54">
            <v>348</v>
          </cell>
          <cell r="N54">
            <v>1.5</v>
          </cell>
          <cell r="O54">
            <v>0.54</v>
          </cell>
          <cell r="P54">
            <v>1.57</v>
          </cell>
          <cell r="Y54" t="str">
            <v>96A</v>
          </cell>
          <cell r="Z54" t="str">
            <v>BUENO</v>
          </cell>
          <cell r="AA54">
            <v>1</v>
          </cell>
          <cell r="AC54" t="str">
            <v>BUENO</v>
          </cell>
        </row>
        <row r="55">
          <cell r="A55">
            <v>1169</v>
          </cell>
          <cell r="B55">
            <v>9968.8375596911173</v>
          </cell>
          <cell r="C55">
            <v>10254.55928247241</v>
          </cell>
          <cell r="D55">
            <v>103.35599999999999</v>
          </cell>
          <cell r="G55" t="str">
            <v>410348</v>
          </cell>
          <cell r="I55">
            <v>50</v>
          </cell>
          <cell r="J55">
            <v>1</v>
          </cell>
          <cell r="K55">
            <v>410</v>
          </cell>
          <cell r="L55">
            <v>348</v>
          </cell>
          <cell r="M55">
            <v>1.48</v>
          </cell>
          <cell r="O55">
            <v>1.3529227620230211</v>
          </cell>
          <cell r="P55">
            <v>1.57</v>
          </cell>
          <cell r="Y55" t="str">
            <v>96B</v>
          </cell>
          <cell r="Z55" t="str">
            <v>BUENO</v>
          </cell>
          <cell r="AA55">
            <v>0</v>
          </cell>
          <cell r="AC55" t="str">
            <v>BUENO</v>
          </cell>
        </row>
        <row r="56">
          <cell r="A56">
            <v>1171</v>
          </cell>
          <cell r="B56">
            <v>9940.2198947907491</v>
          </cell>
          <cell r="C56">
            <v>10149.709654813625</v>
          </cell>
          <cell r="D56">
            <v>100.669</v>
          </cell>
          <cell r="G56" t="str">
            <v>412350</v>
          </cell>
          <cell r="I56">
            <v>51</v>
          </cell>
          <cell r="J56">
            <v>1</v>
          </cell>
          <cell r="K56">
            <v>412</v>
          </cell>
          <cell r="L56">
            <v>350</v>
          </cell>
          <cell r="M56">
            <v>1.19</v>
          </cell>
          <cell r="N56">
            <v>1.49</v>
          </cell>
          <cell r="O56">
            <v>1.23</v>
          </cell>
          <cell r="P56">
            <v>1.3638548309845884</v>
          </cell>
          <cell r="Y56" t="str">
            <v>96C</v>
          </cell>
          <cell r="Z56" t="str">
            <v>BUENO</v>
          </cell>
          <cell r="AA56">
            <v>1</v>
          </cell>
          <cell r="AC56" t="str">
            <v>BUENO</v>
          </cell>
        </row>
        <row r="57">
          <cell r="A57">
            <v>1172</v>
          </cell>
          <cell r="B57">
            <v>9926.91</v>
          </cell>
          <cell r="C57">
            <v>10071.19</v>
          </cell>
          <cell r="D57">
            <v>101.22</v>
          </cell>
          <cell r="G57" t="str">
            <v>486350</v>
          </cell>
          <cell r="I57">
            <v>52</v>
          </cell>
          <cell r="J57">
            <v>1</v>
          </cell>
          <cell r="K57">
            <v>486</v>
          </cell>
          <cell r="L57">
            <v>350</v>
          </cell>
          <cell r="M57">
            <v>1.3</v>
          </cell>
          <cell r="N57">
            <v>1.38</v>
          </cell>
          <cell r="O57">
            <v>1.1532562594670797</v>
          </cell>
          <cell r="P57">
            <v>1.2427389106324787</v>
          </cell>
          <cell r="Y57" t="str">
            <v>96D</v>
          </cell>
          <cell r="Z57" t="str">
            <v>MALO</v>
          </cell>
          <cell r="AA57">
            <v>1</v>
          </cell>
          <cell r="AC57" t="str">
            <v>BUENO</v>
          </cell>
        </row>
        <row r="58">
          <cell r="A58">
            <v>1174</v>
          </cell>
          <cell r="B58">
            <v>9912.3007671794585</v>
          </cell>
          <cell r="C58">
            <v>10005.362698757093</v>
          </cell>
          <cell r="D58">
            <v>99.355999999999995</v>
          </cell>
          <cell r="G58" t="str">
            <v>116324</v>
          </cell>
          <cell r="I58">
            <v>53</v>
          </cell>
          <cell r="J58">
            <v>1</v>
          </cell>
          <cell r="K58">
            <v>116</v>
          </cell>
          <cell r="L58">
            <v>324</v>
          </cell>
          <cell r="M58">
            <v>1.36</v>
          </cell>
          <cell r="O58">
            <v>1.2204917041913887</v>
          </cell>
          <cell r="P58">
            <v>0.88</v>
          </cell>
          <cell r="Y58">
            <v>98</v>
          </cell>
          <cell r="Z58" t="str">
            <v>NO OBSERVADO</v>
          </cell>
          <cell r="AA58">
            <v>4</v>
          </cell>
          <cell r="AB58" t="str">
            <v>SEDIMENTADA</v>
          </cell>
          <cell r="AC58" t="str">
            <v>BUENO</v>
          </cell>
        </row>
        <row r="59">
          <cell r="A59">
            <v>1176</v>
          </cell>
          <cell r="B59">
            <v>9905.3616977095717</v>
          </cell>
          <cell r="C59">
            <v>9969.1611977258217</v>
          </cell>
          <cell r="D59">
            <v>98.516000000000005</v>
          </cell>
          <cell r="G59" t="str">
            <v>324326</v>
          </cell>
          <cell r="I59">
            <v>54</v>
          </cell>
          <cell r="K59">
            <v>324</v>
          </cell>
          <cell r="L59">
            <v>326</v>
          </cell>
          <cell r="O59">
            <v>0.89</v>
          </cell>
          <cell r="P59">
            <v>1.18</v>
          </cell>
          <cell r="Y59">
            <v>100</v>
          </cell>
          <cell r="Z59" t="str">
            <v>NO TIENE</v>
          </cell>
          <cell r="AA59">
            <v>1</v>
          </cell>
          <cell r="AC59" t="str">
            <v>BUENO</v>
          </cell>
        </row>
        <row r="60">
          <cell r="A60">
            <v>1178</v>
          </cell>
          <cell r="B60">
            <v>9901.6693857580522</v>
          </cell>
          <cell r="C60">
            <v>9942.8610772038101</v>
          </cell>
          <cell r="D60">
            <v>97.926000000000002</v>
          </cell>
          <cell r="G60" t="str">
            <v>326328</v>
          </cell>
          <cell r="I60">
            <v>55</v>
          </cell>
          <cell r="K60">
            <v>326</v>
          </cell>
          <cell r="L60">
            <v>328</v>
          </cell>
          <cell r="N60">
            <v>1.48</v>
          </cell>
          <cell r="O60">
            <v>1.2</v>
          </cell>
          <cell r="P60">
            <v>1.3529227620230211</v>
          </cell>
          <cell r="Y60" t="str">
            <v>102AL</v>
          </cell>
          <cell r="Z60" t="str">
            <v>NO TIENE</v>
          </cell>
          <cell r="AA60">
            <v>2</v>
          </cell>
          <cell r="AB60" t="str">
            <v>SEDIMENTADA</v>
          </cell>
          <cell r="AC60" t="str">
            <v>MALO</v>
          </cell>
        </row>
        <row r="61">
          <cell r="A61">
            <v>1188</v>
          </cell>
          <cell r="B61">
            <v>9855.0400000000009</v>
          </cell>
          <cell r="C61">
            <v>9690.1200000000008</v>
          </cell>
          <cell r="D61">
            <v>93.52</v>
          </cell>
          <cell r="G61" t="str">
            <v>328330</v>
          </cell>
          <cell r="I61">
            <v>56</v>
          </cell>
          <cell r="K61">
            <v>328</v>
          </cell>
          <cell r="L61">
            <v>330</v>
          </cell>
          <cell r="M61">
            <v>1.55</v>
          </cell>
          <cell r="O61">
            <v>1.4291605927956454</v>
          </cell>
          <cell r="P61">
            <v>1.7</v>
          </cell>
          <cell r="Y61">
            <v>104</v>
          </cell>
          <cell r="Z61" t="str">
            <v>NO TIENE</v>
          </cell>
          <cell r="AA61">
            <v>3</v>
          </cell>
          <cell r="AB61" t="str">
            <v>SEDIMENTADA</v>
          </cell>
          <cell r="AC61" t="str">
            <v>BUENO</v>
          </cell>
        </row>
        <row r="62">
          <cell r="A62">
            <v>1190</v>
          </cell>
          <cell r="B62">
            <v>9795.1895422471789</v>
          </cell>
          <cell r="C62">
            <v>9700.1457863100932</v>
          </cell>
          <cell r="D62">
            <v>93.418000000000006</v>
          </cell>
          <cell r="G62" t="str">
            <v>330332</v>
          </cell>
          <cell r="I62">
            <v>57</v>
          </cell>
          <cell r="K62">
            <v>330</v>
          </cell>
          <cell r="L62">
            <v>332</v>
          </cell>
          <cell r="O62">
            <v>1.9</v>
          </cell>
          <cell r="P62">
            <v>1.86</v>
          </cell>
          <cell r="Y62">
            <v>106</v>
          </cell>
          <cell r="Z62" t="str">
            <v>NO OBSERVADO</v>
          </cell>
          <cell r="AA62">
            <v>1</v>
          </cell>
          <cell r="AB62" t="str">
            <v>SEDIMENTADA (0,9*0,8)</v>
          </cell>
          <cell r="AC62" t="str">
            <v>NO TIENE</v>
          </cell>
        </row>
        <row r="63">
          <cell r="A63">
            <v>1194</v>
          </cell>
          <cell r="B63">
            <v>9786.4071247647462</v>
          </cell>
          <cell r="C63">
            <v>9693.8739898223921</v>
          </cell>
          <cell r="D63">
            <v>93.153000000000006</v>
          </cell>
          <cell r="G63" t="str">
            <v>332334</v>
          </cell>
          <cell r="I63">
            <v>58</v>
          </cell>
          <cell r="K63">
            <v>332</v>
          </cell>
          <cell r="L63">
            <v>334</v>
          </cell>
          <cell r="O63">
            <v>1.86</v>
          </cell>
          <cell r="P63">
            <v>1.3</v>
          </cell>
          <cell r="Y63">
            <v>108</v>
          </cell>
          <cell r="Z63" t="str">
            <v>NO OBSERVADO</v>
          </cell>
          <cell r="AA63">
            <v>0</v>
          </cell>
          <cell r="AB63" t="str">
            <v>SEDIMENTADA</v>
          </cell>
          <cell r="AC63" t="str">
            <v>NO OBSERVADO</v>
          </cell>
        </row>
        <row r="64">
          <cell r="A64">
            <v>1196</v>
          </cell>
          <cell r="B64">
            <v>9744.7843289291668</v>
          </cell>
          <cell r="C64">
            <v>9699.0680441991481</v>
          </cell>
          <cell r="D64">
            <v>92.893000000000001</v>
          </cell>
          <cell r="G64" t="str">
            <v>334336</v>
          </cell>
          <cell r="I64">
            <v>59</v>
          </cell>
          <cell r="K64">
            <v>334</v>
          </cell>
          <cell r="L64">
            <v>336</v>
          </cell>
          <cell r="N64">
            <v>1.37</v>
          </cell>
          <cell r="O64">
            <v>1.45</v>
          </cell>
          <cell r="P64">
            <v>1.2316249429107873</v>
          </cell>
          <cell r="Y64">
            <v>110</v>
          </cell>
          <cell r="Z64" t="str">
            <v>BUENO</v>
          </cell>
          <cell r="AA64">
            <v>2</v>
          </cell>
          <cell r="AC64" t="str">
            <v>BUENO</v>
          </cell>
        </row>
        <row r="65">
          <cell r="A65">
            <v>1224</v>
          </cell>
          <cell r="B65">
            <v>9727.9376376923319</v>
          </cell>
          <cell r="C65">
            <v>9294.0948543638697</v>
          </cell>
          <cell r="D65">
            <v>87.088999999999999</v>
          </cell>
          <cell r="G65" t="str">
            <v>336338</v>
          </cell>
          <cell r="I65">
            <v>60</v>
          </cell>
          <cell r="K65">
            <v>336</v>
          </cell>
          <cell r="L65">
            <v>338</v>
          </cell>
          <cell r="M65">
            <v>1.37</v>
          </cell>
          <cell r="O65">
            <v>1.2316249429107873</v>
          </cell>
          <cell r="P65">
            <v>1.65</v>
          </cell>
          <cell r="Y65">
            <v>116</v>
          </cell>
          <cell r="Z65" t="str">
            <v>BUENO</v>
          </cell>
          <cell r="AA65">
            <v>1</v>
          </cell>
          <cell r="AC65" t="str">
            <v>BUENO</v>
          </cell>
        </row>
        <row r="66">
          <cell r="A66">
            <v>1244</v>
          </cell>
          <cell r="B66">
            <v>9822.859405266985</v>
          </cell>
          <cell r="C66">
            <v>9282.8371092059006</v>
          </cell>
          <cell r="D66">
            <v>86.838999999999999</v>
          </cell>
          <cell r="G66" t="str">
            <v>338340</v>
          </cell>
          <cell r="I66">
            <v>61</v>
          </cell>
          <cell r="K66">
            <v>338</v>
          </cell>
          <cell r="L66">
            <v>340</v>
          </cell>
          <cell r="N66">
            <v>1.69</v>
          </cell>
          <cell r="O66">
            <v>1.65</v>
          </cell>
          <cell r="P66">
            <v>1.5799050604387592</v>
          </cell>
          <cell r="Y66">
            <v>118</v>
          </cell>
          <cell r="Z66" t="str">
            <v>BUENO</v>
          </cell>
          <cell r="AA66">
            <v>0</v>
          </cell>
          <cell r="AC66" t="str">
            <v>BUENO</v>
          </cell>
        </row>
        <row r="67">
          <cell r="A67">
            <v>752</v>
          </cell>
          <cell r="B67">
            <v>10054.71845808032</v>
          </cell>
          <cell r="C67">
            <v>9258.9904698943938</v>
          </cell>
          <cell r="D67">
            <v>87.156000000000006</v>
          </cell>
          <cell r="G67" t="str">
            <v>340342</v>
          </cell>
          <cell r="I67">
            <v>62</v>
          </cell>
          <cell r="K67">
            <v>340</v>
          </cell>
          <cell r="L67">
            <v>342</v>
          </cell>
          <cell r="M67">
            <v>1.7</v>
          </cell>
          <cell r="N67">
            <v>1.44</v>
          </cell>
          <cell r="O67">
            <v>1.5905973720586866</v>
          </cell>
          <cell r="P67">
            <v>1.3090454537562857</v>
          </cell>
          <cell r="Y67">
            <v>120</v>
          </cell>
          <cell r="Z67" t="str">
            <v>BUENO</v>
          </cell>
          <cell r="AA67">
            <v>0</v>
          </cell>
          <cell r="AC67" t="str">
            <v>BUENO</v>
          </cell>
        </row>
        <row r="68">
          <cell r="A68">
            <v>753</v>
          </cell>
          <cell r="B68">
            <v>10050.724983602855</v>
          </cell>
          <cell r="C68">
            <v>9185.5354738217793</v>
          </cell>
          <cell r="D68">
            <v>85.885000000000005</v>
          </cell>
          <cell r="G68" t="str">
            <v>342344</v>
          </cell>
          <cell r="I68">
            <v>63</v>
          </cell>
          <cell r="K68">
            <v>342</v>
          </cell>
          <cell r="L68">
            <v>344</v>
          </cell>
          <cell r="M68">
            <v>1.64</v>
          </cell>
          <cell r="O68">
            <v>1.5263027222671128</v>
          </cell>
          <cell r="P68">
            <v>1.53</v>
          </cell>
          <cell r="Y68">
            <v>122</v>
          </cell>
          <cell r="Z68" t="str">
            <v>BUENO</v>
          </cell>
          <cell r="AA68">
            <v>2</v>
          </cell>
          <cell r="AC68" t="str">
            <v>BUENO</v>
          </cell>
        </row>
        <row r="69">
          <cell r="A69">
            <v>757</v>
          </cell>
          <cell r="B69">
            <v>10181.65966915782</v>
          </cell>
          <cell r="C69">
            <v>9179.9038444789021</v>
          </cell>
          <cell r="D69">
            <v>85.953999999999994</v>
          </cell>
          <cell r="G69" t="str">
            <v>344346</v>
          </cell>
          <cell r="I69">
            <v>64</v>
          </cell>
          <cell r="K69">
            <v>344</v>
          </cell>
          <cell r="L69">
            <v>346</v>
          </cell>
          <cell r="N69">
            <v>1.95</v>
          </cell>
          <cell r="O69">
            <v>1.74</v>
          </cell>
          <cell r="P69">
            <v>1.8553975315279472</v>
          </cell>
          <cell r="Y69">
            <v>124</v>
          </cell>
          <cell r="Z69" t="str">
            <v>BUENO</v>
          </cell>
          <cell r="AA69">
            <v>0</v>
          </cell>
          <cell r="AC69" t="str">
            <v>BUENO</v>
          </cell>
        </row>
        <row r="70">
          <cell r="A70">
            <v>759</v>
          </cell>
          <cell r="B70">
            <v>10180.138290577148</v>
          </cell>
          <cell r="C70">
            <v>9124.0668731033238</v>
          </cell>
          <cell r="D70">
            <v>85.138000000000005</v>
          </cell>
          <cell r="G70" t="str">
            <v>346348</v>
          </cell>
          <cell r="I70">
            <v>65</v>
          </cell>
          <cell r="K70">
            <v>346</v>
          </cell>
          <cell r="L70">
            <v>348</v>
          </cell>
          <cell r="M70">
            <v>1.98</v>
          </cell>
          <cell r="O70">
            <v>1.8869022232219665</v>
          </cell>
          <cell r="P70">
            <v>1.56</v>
          </cell>
          <cell r="Y70">
            <v>126</v>
          </cell>
          <cell r="Z70" t="str">
            <v>BUENO</v>
          </cell>
          <cell r="AA70">
            <v>2</v>
          </cell>
          <cell r="AC70" t="str">
            <v>BUENO</v>
          </cell>
        </row>
        <row r="71">
          <cell r="A71">
            <v>1094</v>
          </cell>
          <cell r="B71">
            <v>9972.2610118880093</v>
          </cell>
          <cell r="C71">
            <v>9827.8421053475868</v>
          </cell>
          <cell r="D71">
            <v>95.415000000000006</v>
          </cell>
          <cell r="G71" t="str">
            <v>348350</v>
          </cell>
          <cell r="I71">
            <v>66</v>
          </cell>
          <cell r="K71">
            <v>348</v>
          </cell>
          <cell r="L71">
            <v>350</v>
          </cell>
          <cell r="O71">
            <v>1.61</v>
          </cell>
          <cell r="P71">
            <v>1.38</v>
          </cell>
          <cell r="Y71">
            <v>128</v>
          </cell>
          <cell r="Z71" t="str">
            <v>NO OBSERVADO</v>
          </cell>
          <cell r="AA71">
            <v>0</v>
          </cell>
          <cell r="AB71" t="str">
            <v>SEDIMENTADA</v>
          </cell>
          <cell r="AC71" t="str">
            <v>BUENO</v>
          </cell>
        </row>
        <row r="72">
          <cell r="A72">
            <v>1098</v>
          </cell>
          <cell r="B72">
            <v>9958.5409643597741</v>
          </cell>
          <cell r="C72">
            <v>9737.3162372229654</v>
          </cell>
          <cell r="D72">
            <v>93.715000000000003</v>
          </cell>
          <cell r="G72" t="str">
            <v>35056</v>
          </cell>
          <cell r="I72">
            <v>67</v>
          </cell>
          <cell r="K72">
            <v>350</v>
          </cell>
          <cell r="L72">
            <v>56</v>
          </cell>
          <cell r="O72">
            <v>1.38</v>
          </cell>
          <cell r="P72">
            <v>2.9</v>
          </cell>
          <cell r="Y72">
            <v>130</v>
          </cell>
          <cell r="Z72" t="str">
            <v>BUENO</v>
          </cell>
          <cell r="AA72">
            <v>1</v>
          </cell>
          <cell r="AC72" t="str">
            <v>BUENO</v>
          </cell>
        </row>
        <row r="73">
          <cell r="A73">
            <v>1104</v>
          </cell>
          <cell r="B73">
            <v>9931.7411408511434</v>
          </cell>
          <cell r="C73">
            <v>9519.4717687266675</v>
          </cell>
          <cell r="D73">
            <v>90.370999999999995</v>
          </cell>
          <cell r="G73">
            <v>0</v>
          </cell>
          <cell r="Y73">
            <v>132</v>
          </cell>
          <cell r="Z73" t="str">
            <v>BUENO</v>
          </cell>
          <cell r="AA73">
            <v>1</v>
          </cell>
          <cell r="AC73" t="str">
            <v>BUENO</v>
          </cell>
        </row>
        <row r="74">
          <cell r="A74">
            <v>1108</v>
          </cell>
          <cell r="B74">
            <v>9919.3850817060302</v>
          </cell>
          <cell r="C74">
            <v>9416.4539399888636</v>
          </cell>
          <cell r="D74">
            <v>88.838999999999999</v>
          </cell>
          <cell r="G74">
            <v>0</v>
          </cell>
          <cell r="I74" t="str">
            <v xml:space="preserve">COLECTOR </v>
          </cell>
          <cell r="Y74">
            <v>134</v>
          </cell>
          <cell r="Z74" t="str">
            <v>NO OBSERVADO</v>
          </cell>
          <cell r="AA74">
            <v>1</v>
          </cell>
          <cell r="AB74" t="str">
            <v>SEDIMENTADA</v>
          </cell>
          <cell r="AC74" t="str">
            <v>BUENO</v>
          </cell>
        </row>
        <row r="75">
          <cell r="A75">
            <v>1110</v>
          </cell>
          <cell r="B75">
            <v>9914.6257227926744</v>
          </cell>
          <cell r="C75">
            <v>9373.741976088806</v>
          </cell>
          <cell r="D75">
            <v>88.251000000000005</v>
          </cell>
          <cell r="G75" t="str">
            <v>460462</v>
          </cell>
          <cell r="I75">
            <v>68</v>
          </cell>
          <cell r="J75">
            <v>1</v>
          </cell>
          <cell r="K75">
            <v>460</v>
          </cell>
          <cell r="L75">
            <v>462</v>
          </cell>
          <cell r="O75">
            <v>1.41</v>
          </cell>
          <cell r="P75">
            <v>1.46</v>
          </cell>
          <cell r="Y75">
            <v>136</v>
          </cell>
          <cell r="Z75" t="str">
            <v>NO TIENE</v>
          </cell>
          <cell r="AA75">
            <v>1</v>
          </cell>
          <cell r="AC75" t="str">
            <v>BUENO</v>
          </cell>
        </row>
        <row r="76">
          <cell r="A76">
            <v>1112</v>
          </cell>
          <cell r="B76">
            <v>9908.0224203422695</v>
          </cell>
          <cell r="C76">
            <v>9335.140634301295</v>
          </cell>
          <cell r="D76">
            <v>87.741</v>
          </cell>
          <cell r="G76" t="str">
            <v>462434</v>
          </cell>
          <cell r="I76">
            <v>69</v>
          </cell>
          <cell r="K76">
            <v>462</v>
          </cell>
          <cell r="L76">
            <v>434</v>
          </cell>
          <cell r="N76">
            <v>1.59</v>
          </cell>
          <cell r="O76">
            <v>1.5</v>
          </cell>
          <cell r="P76">
            <v>1.4724469430169633</v>
          </cell>
          <cell r="Y76">
            <v>138</v>
          </cell>
          <cell r="Z76" t="str">
            <v>NO TIENE</v>
          </cell>
          <cell r="AA76">
            <v>1</v>
          </cell>
          <cell r="AC76" t="str">
            <v>BUENO</v>
          </cell>
        </row>
        <row r="77">
          <cell r="A77">
            <v>1113</v>
          </cell>
          <cell r="B77">
            <v>9909.5840000000007</v>
          </cell>
          <cell r="C77">
            <v>9330.8580000000002</v>
          </cell>
          <cell r="D77">
            <v>87.691000000000003</v>
          </cell>
          <cell r="G77" t="str">
            <v>464434</v>
          </cell>
          <cell r="I77">
            <v>70</v>
          </cell>
          <cell r="J77">
            <v>1</v>
          </cell>
          <cell r="K77">
            <v>464</v>
          </cell>
          <cell r="L77">
            <v>434</v>
          </cell>
          <cell r="M77">
            <v>1.56</v>
          </cell>
          <cell r="N77">
            <v>1.54</v>
          </cell>
          <cell r="O77">
            <v>1.4400000000000002</v>
          </cell>
          <cell r="P77">
            <v>1.4183088521193119</v>
          </cell>
          <cell r="Y77">
            <v>140</v>
          </cell>
          <cell r="Z77" t="str">
            <v>NO TIENE</v>
          </cell>
          <cell r="AA77">
            <v>1</v>
          </cell>
          <cell r="AC77" t="str">
            <v>BUENO</v>
          </cell>
        </row>
        <row r="78">
          <cell r="A78">
            <v>1114</v>
          </cell>
          <cell r="B78">
            <v>9904.9737841742262</v>
          </cell>
          <cell r="C78">
            <v>9270.9880407230849</v>
          </cell>
          <cell r="D78">
            <v>86.745999999999995</v>
          </cell>
          <cell r="G78" t="str">
            <v>374466</v>
          </cell>
          <cell r="I78">
            <v>71</v>
          </cell>
          <cell r="J78">
            <v>1</v>
          </cell>
          <cell r="K78">
            <v>374</v>
          </cell>
          <cell r="L78">
            <v>466</v>
          </cell>
          <cell r="O78">
            <v>1.1499999999999999</v>
          </cell>
          <cell r="P78">
            <v>1.48</v>
          </cell>
          <cell r="Y78">
            <v>142</v>
          </cell>
          <cell r="Z78" t="str">
            <v>BUENO</v>
          </cell>
          <cell r="AA78">
            <v>1</v>
          </cell>
          <cell r="AC78" t="str">
            <v>BUENO</v>
          </cell>
        </row>
        <row r="79">
          <cell r="A79">
            <v>1166</v>
          </cell>
          <cell r="B79">
            <v>9900.4490000000005</v>
          </cell>
          <cell r="C79">
            <v>9197.9050000000007</v>
          </cell>
          <cell r="D79">
            <v>85.39</v>
          </cell>
          <cell r="G79" t="str">
            <v>466436</v>
          </cell>
          <cell r="I79">
            <v>72</v>
          </cell>
          <cell r="K79">
            <v>466</v>
          </cell>
          <cell r="L79">
            <v>436</v>
          </cell>
          <cell r="N79">
            <v>1.92</v>
          </cell>
          <cell r="O79">
            <v>1.54</v>
          </cell>
          <cell r="P79">
            <v>1.8238420984284796</v>
          </cell>
          <cell r="Y79">
            <v>144</v>
          </cell>
          <cell r="Z79" t="str">
            <v>MALO</v>
          </cell>
          <cell r="AA79">
            <v>2</v>
          </cell>
          <cell r="AC79" t="str">
            <v>BUENO</v>
          </cell>
        </row>
        <row r="80">
          <cell r="A80">
            <v>1118</v>
          </cell>
          <cell r="B80">
            <v>9978.40566379337</v>
          </cell>
          <cell r="C80">
            <v>9137.5875842277965</v>
          </cell>
          <cell r="D80">
            <v>85.108000000000004</v>
          </cell>
          <cell r="G80" t="str">
            <v>496468</v>
          </cell>
          <cell r="I80">
            <v>73</v>
          </cell>
          <cell r="J80">
            <v>1</v>
          </cell>
          <cell r="K80">
            <v>496</v>
          </cell>
          <cell r="L80">
            <v>468</v>
          </cell>
          <cell r="M80">
            <v>1.36</v>
          </cell>
          <cell r="N80">
            <v>1.38</v>
          </cell>
          <cell r="O80">
            <v>1.2204917041913887</v>
          </cell>
          <cell r="P80">
            <v>1.2427389106324787</v>
          </cell>
          <cell r="Y80">
            <v>146</v>
          </cell>
          <cell r="Z80" t="str">
            <v>BUENO</v>
          </cell>
          <cell r="AA80">
            <v>1</v>
          </cell>
          <cell r="AC80" t="str">
            <v>BUENO</v>
          </cell>
        </row>
        <row r="81">
          <cell r="A81">
            <v>1120</v>
          </cell>
          <cell r="B81">
            <v>10068.981209666776</v>
          </cell>
          <cell r="C81">
            <v>9141.6833603035175</v>
          </cell>
          <cell r="D81">
            <v>85.183000000000007</v>
          </cell>
          <cell r="G81" t="str">
            <v>468436</v>
          </cell>
          <cell r="I81">
            <v>74</v>
          </cell>
          <cell r="K81">
            <v>468</v>
          </cell>
          <cell r="L81">
            <v>436</v>
          </cell>
          <cell r="M81">
            <v>1.38</v>
          </cell>
          <cell r="N81">
            <v>1.63</v>
          </cell>
          <cell r="O81">
            <v>1.2427389106324787</v>
          </cell>
          <cell r="P81">
            <v>1.5155527044613131</v>
          </cell>
          <cell r="Y81">
            <v>148</v>
          </cell>
          <cell r="Z81" t="str">
            <v>NO TIENE</v>
          </cell>
          <cell r="AA81">
            <v>1</v>
          </cell>
          <cell r="AC81" t="str">
            <v>BUENO</v>
          </cell>
        </row>
        <row r="82">
          <cell r="A82">
            <v>960</v>
          </cell>
          <cell r="B82">
            <v>10534.28184280262</v>
          </cell>
          <cell r="C82">
            <v>10061.51062117063</v>
          </cell>
          <cell r="D82">
            <v>101.715</v>
          </cell>
          <cell r="G82" t="str">
            <v>500488</v>
          </cell>
          <cell r="I82">
            <v>75</v>
          </cell>
          <cell r="J82">
            <v>1</v>
          </cell>
          <cell r="K82">
            <v>500</v>
          </cell>
          <cell r="L82">
            <v>488</v>
          </cell>
          <cell r="M82">
            <v>1.1200000000000001</v>
          </cell>
          <cell r="N82">
            <v>1.43</v>
          </cell>
          <cell r="O82">
            <v>0.94572723340295128</v>
          </cell>
          <cell r="P82">
            <v>1.2980369794424194</v>
          </cell>
          <cell r="Y82">
            <v>149</v>
          </cell>
          <cell r="Z82" t="str">
            <v>NO TIENE</v>
          </cell>
          <cell r="AA82">
            <v>1</v>
          </cell>
          <cell r="AC82" t="str">
            <v>BUENO</v>
          </cell>
        </row>
        <row r="83">
          <cell r="A83">
            <v>816</v>
          </cell>
          <cell r="B83">
            <v>10241.493759363588</v>
          </cell>
          <cell r="C83">
            <v>10525.397528269132</v>
          </cell>
          <cell r="D83">
            <v>109.554</v>
          </cell>
          <cell r="G83" t="str">
            <v>488438</v>
          </cell>
          <cell r="I83">
            <v>76</v>
          </cell>
          <cell r="K83">
            <v>488</v>
          </cell>
          <cell r="L83">
            <v>438</v>
          </cell>
          <cell r="M83">
            <v>1.48</v>
          </cell>
          <cell r="N83">
            <v>1.2</v>
          </cell>
          <cell r="O83">
            <v>1.3529227620230211</v>
          </cell>
          <cell r="P83">
            <v>1.0392304845413265</v>
          </cell>
          <cell r="Y83">
            <v>150</v>
          </cell>
          <cell r="Z83" t="str">
            <v>NO OBSERVADO</v>
          </cell>
          <cell r="AA83">
            <v>2</v>
          </cell>
          <cell r="AB83" t="str">
            <v>SEDIMENTADA</v>
          </cell>
          <cell r="AC83" t="str">
            <v>BUENO</v>
          </cell>
        </row>
        <row r="84">
          <cell r="A84">
            <v>819</v>
          </cell>
          <cell r="B84">
            <v>10094.656436203581</v>
          </cell>
          <cell r="C84">
            <v>10528.054809304367</v>
          </cell>
          <cell r="D84">
            <v>109.20399999999999</v>
          </cell>
          <cell r="G84" t="str">
            <v>504520</v>
          </cell>
          <cell r="I84">
            <v>77</v>
          </cell>
          <cell r="J84">
            <v>1</v>
          </cell>
          <cell r="K84">
            <v>504</v>
          </cell>
          <cell r="L84">
            <v>520</v>
          </cell>
          <cell r="M84">
            <v>1.23</v>
          </cell>
          <cell r="N84">
            <v>1.38</v>
          </cell>
          <cell r="O84">
            <v>1.0737318100903968</v>
          </cell>
          <cell r="P84">
            <v>1.2427389106324787</v>
          </cell>
          <cell r="Y84">
            <v>152</v>
          </cell>
          <cell r="Z84" t="str">
            <v>BUENO</v>
          </cell>
          <cell r="AA84">
            <v>1</v>
          </cell>
          <cell r="AC84" t="str">
            <v>BUENO</v>
          </cell>
        </row>
        <row r="85">
          <cell r="A85">
            <v>961</v>
          </cell>
          <cell r="B85">
            <v>10080.387025111173</v>
          </cell>
          <cell r="C85">
            <v>10476.884379883042</v>
          </cell>
          <cell r="D85">
            <v>108.244</v>
          </cell>
          <cell r="G85" t="str">
            <v>520440</v>
          </cell>
          <cell r="I85">
            <v>78</v>
          </cell>
          <cell r="K85">
            <v>520</v>
          </cell>
          <cell r="L85">
            <v>440</v>
          </cell>
          <cell r="M85">
            <v>1.39</v>
          </cell>
          <cell r="N85">
            <v>1.42</v>
          </cell>
          <cell r="O85">
            <v>1.2538341198101126</v>
          </cell>
          <cell r="P85">
            <v>1.2870120434556935</v>
          </cell>
          <cell r="Y85">
            <v>154</v>
          </cell>
          <cell r="Z85" t="str">
            <v>MALO</v>
          </cell>
          <cell r="AA85">
            <v>2</v>
          </cell>
          <cell r="AC85" t="str">
            <v>BUENO</v>
          </cell>
        </row>
        <row r="86">
          <cell r="A86">
            <v>965</v>
          </cell>
          <cell r="B86">
            <v>10078.189083818203</v>
          </cell>
          <cell r="C86">
            <v>10439.859808061732</v>
          </cell>
          <cell r="D86">
            <v>108.17</v>
          </cell>
          <cell r="G86" t="str">
            <v>524444</v>
          </cell>
          <cell r="I86">
            <v>79</v>
          </cell>
          <cell r="J86">
            <v>1</v>
          </cell>
          <cell r="K86">
            <v>524</v>
          </cell>
          <cell r="L86">
            <v>444</v>
          </cell>
          <cell r="N86">
            <v>1.58</v>
          </cell>
          <cell r="O86">
            <v>0.99</v>
          </cell>
          <cell r="P86">
            <v>1.4616429112474771</v>
          </cell>
          <cell r="Y86">
            <v>160</v>
          </cell>
          <cell r="Z86" t="str">
            <v>NO OBSERVADO</v>
          </cell>
          <cell r="AA86">
            <v>2</v>
          </cell>
          <cell r="AB86" t="str">
            <v>SEDIMENTADA</v>
          </cell>
          <cell r="AC86" t="str">
            <v>BUENO</v>
          </cell>
        </row>
        <row r="87">
          <cell r="A87">
            <v>820</v>
          </cell>
          <cell r="B87">
            <v>10245.062116101459</v>
          </cell>
          <cell r="C87">
            <v>10437.636880159122</v>
          </cell>
          <cell r="D87">
            <v>107.988</v>
          </cell>
          <cell r="G87" t="str">
            <v>378472</v>
          </cell>
          <cell r="I87">
            <v>80</v>
          </cell>
          <cell r="J87">
            <v>1</v>
          </cell>
          <cell r="K87">
            <v>378</v>
          </cell>
          <cell r="L87">
            <v>472</v>
          </cell>
          <cell r="M87">
            <v>1.1000000000000001</v>
          </cell>
          <cell r="N87">
            <v>1.35</v>
          </cell>
          <cell r="O87">
            <v>0.92195444572928886</v>
          </cell>
          <cell r="P87">
            <v>1.2093386622447826</v>
          </cell>
          <cell r="Y87">
            <v>162</v>
          </cell>
          <cell r="Z87" t="str">
            <v>BUENO</v>
          </cell>
          <cell r="AA87">
            <v>2</v>
          </cell>
          <cell r="AC87" t="str">
            <v>BUENO</v>
          </cell>
        </row>
        <row r="88">
          <cell r="A88">
            <v>824</v>
          </cell>
          <cell r="B88">
            <v>10263.231082837357</v>
          </cell>
          <cell r="C88">
            <v>10321.886329735287</v>
          </cell>
          <cell r="D88">
            <v>106.08199999999999</v>
          </cell>
          <cell r="G88" t="str">
            <v>380478</v>
          </cell>
          <cell r="I88">
            <v>81</v>
          </cell>
          <cell r="J88">
            <v>1</v>
          </cell>
          <cell r="K88">
            <v>380</v>
          </cell>
          <cell r="L88">
            <v>478</v>
          </cell>
          <cell r="M88">
            <v>1.1399999999999999</v>
          </cell>
          <cell r="N88">
            <v>1.44</v>
          </cell>
          <cell r="O88">
            <v>0.96932966528421072</v>
          </cell>
          <cell r="P88">
            <v>1.3090454537562857</v>
          </cell>
          <cell r="Y88">
            <v>164</v>
          </cell>
          <cell r="Z88" t="str">
            <v>NO OBSERVADO</v>
          </cell>
          <cell r="AA88">
            <v>0</v>
          </cell>
          <cell r="AC88" t="str">
            <v>NO OBSERVADO</v>
          </cell>
        </row>
        <row r="89">
          <cell r="A89">
            <v>1006</v>
          </cell>
          <cell r="B89">
            <v>10119.234576111921</v>
          </cell>
          <cell r="C89">
            <v>10247.021137647109</v>
          </cell>
          <cell r="D89">
            <v>104.571</v>
          </cell>
          <cell r="G89" t="str">
            <v>438476</v>
          </cell>
          <cell r="I89">
            <v>82</v>
          </cell>
          <cell r="J89">
            <v>1</v>
          </cell>
          <cell r="K89">
            <v>438</v>
          </cell>
          <cell r="L89">
            <v>476</v>
          </cell>
          <cell r="M89">
            <v>1.29</v>
          </cell>
          <cell r="N89">
            <v>1.32</v>
          </cell>
          <cell r="O89">
            <v>1.1419719786404567</v>
          </cell>
          <cell r="P89">
            <v>1.1757550765359255</v>
          </cell>
          <cell r="Y89">
            <v>166</v>
          </cell>
          <cell r="Z89" t="str">
            <v>BUENO</v>
          </cell>
          <cell r="AA89">
            <v>2</v>
          </cell>
          <cell r="AC89" t="str">
            <v>BUENO</v>
          </cell>
        </row>
        <row r="90">
          <cell r="A90">
            <v>1126</v>
          </cell>
          <cell r="B90">
            <v>10097.413961992967</v>
          </cell>
          <cell r="C90">
            <v>10149.225109171841</v>
          </cell>
          <cell r="D90">
            <v>102.652</v>
          </cell>
          <cell r="G90" t="str">
            <v>474476</v>
          </cell>
          <cell r="I90">
            <v>83</v>
          </cell>
          <cell r="J90">
            <v>1</v>
          </cell>
          <cell r="K90">
            <v>474</v>
          </cell>
          <cell r="L90">
            <v>476</v>
          </cell>
          <cell r="M90">
            <v>1.45</v>
          </cell>
          <cell r="N90">
            <v>1.28</v>
          </cell>
          <cell r="O90">
            <v>1.3200378782444087</v>
          </cell>
          <cell r="P90">
            <v>1.1306635220082055</v>
          </cell>
          <cell r="Y90">
            <v>168</v>
          </cell>
          <cell r="Z90" t="str">
            <v>NO OBSERVADO</v>
          </cell>
          <cell r="AA90">
            <v>2</v>
          </cell>
          <cell r="AB90" t="str">
            <v>SEDIMENTADA</v>
          </cell>
          <cell r="AC90" t="str">
            <v>BUENO</v>
          </cell>
        </row>
        <row r="91">
          <cell r="A91">
            <v>966</v>
          </cell>
          <cell r="B91">
            <v>10155.070868265055</v>
          </cell>
          <cell r="C91">
            <v>10332.126855047882</v>
          </cell>
          <cell r="D91">
            <v>106.167</v>
          </cell>
          <cell r="G91" t="str">
            <v>476478</v>
          </cell>
          <cell r="I91">
            <v>84</v>
          </cell>
          <cell r="K91">
            <v>476</v>
          </cell>
          <cell r="L91">
            <v>478</v>
          </cell>
          <cell r="M91">
            <v>1.33</v>
          </cell>
          <cell r="N91">
            <v>1.44</v>
          </cell>
          <cell r="O91">
            <v>1.1869709347747315</v>
          </cell>
          <cell r="P91">
            <v>1.3090454537562857</v>
          </cell>
          <cell r="Y91">
            <v>170</v>
          </cell>
          <cell r="Z91" t="str">
            <v>NO OBSERVADO</v>
          </cell>
          <cell r="AA91">
            <v>1</v>
          </cell>
          <cell r="AB91" t="str">
            <v>SEDIMENTADA</v>
          </cell>
          <cell r="AC91" t="str">
            <v>BUENO</v>
          </cell>
        </row>
        <row r="92">
          <cell r="A92">
            <v>967</v>
          </cell>
          <cell r="B92">
            <v>10069.379759400141</v>
          </cell>
          <cell r="C92">
            <v>10332.469494439227</v>
          </cell>
          <cell r="D92">
            <v>104.886</v>
          </cell>
          <cell r="G92" t="str">
            <v>440480</v>
          </cell>
          <cell r="I92">
            <v>85</v>
          </cell>
          <cell r="J92">
            <v>1</v>
          </cell>
          <cell r="K92">
            <v>440</v>
          </cell>
          <cell r="L92">
            <v>480</v>
          </cell>
          <cell r="M92">
            <v>1.42</v>
          </cell>
          <cell r="N92">
            <v>1.43</v>
          </cell>
          <cell r="O92">
            <v>1.2870120434556935</v>
          </cell>
          <cell r="P92">
            <v>1.2980369794424194</v>
          </cell>
          <cell r="Y92">
            <v>171</v>
          </cell>
          <cell r="Z92" t="str">
            <v>BUENO</v>
          </cell>
          <cell r="AA92">
            <v>2</v>
          </cell>
          <cell r="AC92" t="str">
            <v>BUENO</v>
          </cell>
        </row>
        <row r="93">
          <cell r="A93">
            <v>1124</v>
          </cell>
          <cell r="B93">
            <v>10106.053868453211</v>
          </cell>
          <cell r="C93">
            <v>10247.837332082074</v>
          </cell>
          <cell r="D93">
            <v>103.661</v>
          </cell>
          <cell r="G93" t="str">
            <v>470472</v>
          </cell>
          <cell r="I93">
            <v>86</v>
          </cell>
          <cell r="J93">
            <v>1</v>
          </cell>
          <cell r="K93">
            <v>470</v>
          </cell>
          <cell r="L93">
            <v>472</v>
          </cell>
          <cell r="M93">
            <v>1.37</v>
          </cell>
          <cell r="N93">
            <v>1.35</v>
          </cell>
          <cell r="O93">
            <v>1.2316249429107873</v>
          </cell>
          <cell r="P93">
            <v>1.2093386622447826</v>
          </cell>
          <cell r="Y93">
            <v>172</v>
          </cell>
          <cell r="Z93" t="str">
            <v>BUENO</v>
          </cell>
          <cell r="AA93">
            <v>2</v>
          </cell>
          <cell r="AC93" t="str">
            <v>BUENO</v>
          </cell>
        </row>
        <row r="94">
          <cell r="A94">
            <v>970</v>
          </cell>
          <cell r="B94">
            <v>10154.467618283787</v>
          </cell>
          <cell r="C94">
            <v>10149.065926864883</v>
          </cell>
          <cell r="D94">
            <v>102.855</v>
          </cell>
          <cell r="G94" t="str">
            <v>472478</v>
          </cell>
          <cell r="I94">
            <v>87</v>
          </cell>
          <cell r="K94">
            <v>472</v>
          </cell>
          <cell r="L94">
            <v>478</v>
          </cell>
          <cell r="M94">
            <v>1.38</v>
          </cell>
          <cell r="N94">
            <v>1.47</v>
          </cell>
          <cell r="O94">
            <v>1.2427389106324787</v>
          </cell>
          <cell r="P94">
            <v>1.3419761547807025</v>
          </cell>
          <cell r="Y94">
            <v>173</v>
          </cell>
          <cell r="Z94" t="str">
            <v>BUENO</v>
          </cell>
          <cell r="AA94">
            <v>1</v>
          </cell>
          <cell r="AC94" t="str">
            <v>BUENO</v>
          </cell>
        </row>
        <row r="95">
          <cell r="A95" t="str">
            <v>967A</v>
          </cell>
          <cell r="B95">
            <v>10053.883673104843</v>
          </cell>
          <cell r="C95">
            <v>10333.513188459265</v>
          </cell>
          <cell r="D95">
            <v>104.476</v>
          </cell>
          <cell r="G95" t="str">
            <v>478480</v>
          </cell>
          <cell r="I95">
            <v>88</v>
          </cell>
          <cell r="K95">
            <v>478</v>
          </cell>
          <cell r="L95">
            <v>480</v>
          </cell>
          <cell r="M95">
            <v>1.49</v>
          </cell>
          <cell r="N95">
            <v>1.46</v>
          </cell>
          <cell r="O95">
            <v>1.3638548309845884</v>
          </cell>
          <cell r="P95">
            <v>1.331014650557987</v>
          </cell>
          <cell r="Y95">
            <v>174</v>
          </cell>
          <cell r="Z95" t="str">
            <v>MALO</v>
          </cell>
          <cell r="AA95">
            <v>1</v>
          </cell>
          <cell r="AC95" t="str">
            <v>BUENO</v>
          </cell>
        </row>
        <row r="96">
          <cell r="A96">
            <v>1123</v>
          </cell>
          <cell r="B96">
            <v>10036.902584499925</v>
          </cell>
          <cell r="C96">
            <v>10249.116097761846</v>
          </cell>
          <cell r="D96">
            <v>103.136</v>
          </cell>
          <cell r="G96" t="str">
            <v>480482</v>
          </cell>
          <cell r="I96">
            <v>89</v>
          </cell>
          <cell r="K96">
            <v>480</v>
          </cell>
          <cell r="L96">
            <v>482</v>
          </cell>
          <cell r="M96">
            <v>1.52</v>
          </cell>
          <cell r="N96">
            <v>1.44</v>
          </cell>
          <cell r="O96">
            <v>1.3965672200076873</v>
          </cell>
          <cell r="P96">
            <v>1.3090454537562857</v>
          </cell>
          <cell r="Y96">
            <v>176</v>
          </cell>
          <cell r="Z96" t="str">
            <v>NO OBSERVADO</v>
          </cell>
          <cell r="AA96">
            <v>1</v>
          </cell>
          <cell r="AB96" t="str">
            <v>SEDIMENTADA</v>
          </cell>
          <cell r="AC96" t="str">
            <v>NO TIENE</v>
          </cell>
        </row>
        <row r="97">
          <cell r="A97">
            <v>1128</v>
          </cell>
          <cell r="B97">
            <v>10034.110469586778</v>
          </cell>
          <cell r="C97">
            <v>10147.713575025005</v>
          </cell>
          <cell r="D97">
            <v>102.366</v>
          </cell>
          <cell r="G97" t="str">
            <v>482484</v>
          </cell>
          <cell r="I97">
            <v>90</v>
          </cell>
          <cell r="K97">
            <v>482</v>
          </cell>
          <cell r="L97">
            <v>484</v>
          </cell>
          <cell r="M97">
            <v>1.48</v>
          </cell>
          <cell r="N97">
            <v>1.75</v>
          </cell>
          <cell r="O97">
            <v>1.3529227620230211</v>
          </cell>
          <cell r="P97">
            <v>1.6439282222773597</v>
          </cell>
          <cell r="Y97" t="str">
            <v>177AL</v>
          </cell>
          <cell r="Z97" t="str">
            <v>BUENO</v>
          </cell>
          <cell r="AA97">
            <v>0</v>
          </cell>
          <cell r="AC97" t="str">
            <v>BUENO</v>
          </cell>
        </row>
        <row r="98">
          <cell r="A98">
            <v>978</v>
          </cell>
          <cell r="B98">
            <v>10153.639831346856</v>
          </cell>
          <cell r="C98">
            <v>9902.1799545763224</v>
          </cell>
          <cell r="D98">
            <v>97.784999999999997</v>
          </cell>
          <cell r="G98" t="str">
            <v>484444</v>
          </cell>
          <cell r="I98">
            <v>91</v>
          </cell>
          <cell r="K98">
            <v>484</v>
          </cell>
          <cell r="L98">
            <v>444</v>
          </cell>
          <cell r="M98">
            <v>1.78</v>
          </cell>
          <cell r="N98">
            <v>1.78</v>
          </cell>
          <cell r="O98">
            <v>1.6758281534811379</v>
          </cell>
          <cell r="P98">
            <v>1.6758281534811379</v>
          </cell>
          <cell r="Y98">
            <v>178</v>
          </cell>
          <cell r="Z98" t="str">
            <v>NO OBSERVADO</v>
          </cell>
          <cell r="AA98">
            <v>2</v>
          </cell>
          <cell r="AB98" t="str">
            <v>SEDIMENTADA</v>
          </cell>
          <cell r="AC98" t="str">
            <v>BUENO</v>
          </cell>
        </row>
        <row r="99">
          <cell r="A99">
            <v>1008</v>
          </cell>
          <cell r="B99">
            <v>10093.617030477482</v>
          </cell>
          <cell r="C99">
            <v>10073.895319802647</v>
          </cell>
          <cell r="D99">
            <v>101.46</v>
          </cell>
          <cell r="G99" t="str">
            <v>426452</v>
          </cell>
          <cell r="I99">
            <v>92</v>
          </cell>
          <cell r="J99">
            <v>1</v>
          </cell>
          <cell r="K99">
            <v>426</v>
          </cell>
          <cell r="L99">
            <v>452</v>
          </cell>
          <cell r="O99">
            <v>0.75</v>
          </cell>
          <cell r="P99">
            <v>0.95</v>
          </cell>
          <cell r="Y99">
            <v>180</v>
          </cell>
          <cell r="Z99" t="str">
            <v>NO TIENE</v>
          </cell>
          <cell r="AA99">
            <v>2</v>
          </cell>
          <cell r="AB99" t="str">
            <v>SEDIMENTADA</v>
          </cell>
          <cell r="AC99" t="str">
            <v>MALO</v>
          </cell>
        </row>
        <row r="100">
          <cell r="A100">
            <v>1132</v>
          </cell>
          <cell r="B100">
            <v>10030.207116519834</v>
          </cell>
          <cell r="C100">
            <v>10000.003450840435</v>
          </cell>
          <cell r="D100">
            <v>99.885999999999996</v>
          </cell>
          <cell r="G100" t="str">
            <v>426428</v>
          </cell>
          <cell r="I100">
            <v>93</v>
          </cell>
          <cell r="J100">
            <v>1</v>
          </cell>
          <cell r="K100">
            <v>426</v>
          </cell>
          <cell r="L100">
            <v>428</v>
          </cell>
          <cell r="O100">
            <v>1.01</v>
          </cell>
          <cell r="P100">
            <v>1.74</v>
          </cell>
          <cell r="Y100">
            <v>182</v>
          </cell>
          <cell r="Z100" t="str">
            <v>BUENO</v>
          </cell>
          <cell r="AA100">
            <v>1</v>
          </cell>
          <cell r="AC100" t="str">
            <v>BUENO</v>
          </cell>
        </row>
        <row r="101">
          <cell r="A101">
            <v>1134</v>
          </cell>
          <cell r="B101">
            <v>10030.007300352272</v>
          </cell>
          <cell r="C101">
            <v>9957.3652553691973</v>
          </cell>
          <cell r="D101">
            <v>98.894000000000005</v>
          </cell>
          <cell r="G101" t="str">
            <v>426430</v>
          </cell>
          <cell r="I101">
            <v>94</v>
          </cell>
          <cell r="J101">
            <v>1</v>
          </cell>
          <cell r="K101">
            <v>426</v>
          </cell>
          <cell r="L101">
            <v>430</v>
          </cell>
          <cell r="N101">
            <v>1.69</v>
          </cell>
          <cell r="O101">
            <v>1.01</v>
          </cell>
          <cell r="P101">
            <v>1.5799050604387592</v>
          </cell>
          <cell r="Y101">
            <v>186</v>
          </cell>
          <cell r="Z101" t="str">
            <v>NO TIENE</v>
          </cell>
          <cell r="AA101">
            <v>0</v>
          </cell>
          <cell r="AC101" t="str">
            <v>BUENO</v>
          </cell>
        </row>
        <row r="102">
          <cell r="A102">
            <v>976</v>
          </cell>
          <cell r="B102">
            <v>10154.630803091706</v>
          </cell>
          <cell r="C102">
            <v>9945.0094440430203</v>
          </cell>
          <cell r="D102">
            <v>98.667000000000002</v>
          </cell>
          <cell r="G102" t="str">
            <v>344428</v>
          </cell>
          <cell r="I102">
            <v>95</v>
          </cell>
          <cell r="J102">
            <v>1</v>
          </cell>
          <cell r="K102">
            <v>344</v>
          </cell>
          <cell r="L102">
            <v>428</v>
          </cell>
          <cell r="M102">
            <v>1.4</v>
          </cell>
          <cell r="O102">
            <v>1.2649110640673515</v>
          </cell>
          <cell r="P102">
            <v>1.7</v>
          </cell>
          <cell r="Y102" t="str">
            <v>187A</v>
          </cell>
          <cell r="Z102" t="str">
            <v>BUENO</v>
          </cell>
          <cell r="AA102">
            <v>2</v>
          </cell>
          <cell r="AC102" t="str">
            <v>BUENO</v>
          </cell>
        </row>
        <row r="103">
          <cell r="A103">
            <v>972</v>
          </cell>
          <cell r="B103">
            <v>10156.834792063379</v>
          </cell>
          <cell r="C103">
            <v>10074.963550801014</v>
          </cell>
          <cell r="D103">
            <v>101.855</v>
          </cell>
          <cell r="G103" t="str">
            <v>428432</v>
          </cell>
          <cell r="I103">
            <v>96</v>
          </cell>
          <cell r="K103">
            <v>428</v>
          </cell>
          <cell r="L103">
            <v>432</v>
          </cell>
          <cell r="N103">
            <v>1.37</v>
          </cell>
          <cell r="O103">
            <v>1.73</v>
          </cell>
          <cell r="P103">
            <v>0.55000000000000004</v>
          </cell>
          <cell r="Y103">
            <v>188</v>
          </cell>
          <cell r="Z103" t="str">
            <v>NO OBSERVADO</v>
          </cell>
          <cell r="AA103">
            <v>0</v>
          </cell>
          <cell r="AB103" t="str">
            <v>SEDIMENTADA</v>
          </cell>
          <cell r="AC103" t="str">
            <v>BUENO</v>
          </cell>
        </row>
        <row r="104">
          <cell r="A104">
            <v>974</v>
          </cell>
          <cell r="B104">
            <v>10154.705810973204</v>
          </cell>
          <cell r="C104">
            <v>9995.9296858710986</v>
          </cell>
          <cell r="D104">
            <v>100.33499999999999</v>
          </cell>
          <cell r="G104" t="str">
            <v>432430</v>
          </cell>
          <cell r="I104">
            <v>97</v>
          </cell>
          <cell r="K104">
            <v>432</v>
          </cell>
          <cell r="L104">
            <v>430</v>
          </cell>
          <cell r="N104">
            <v>2.2599999999999998</v>
          </cell>
          <cell r="O104">
            <v>0.55000000000000004</v>
          </cell>
          <cell r="P104">
            <v>2.1788988044422801</v>
          </cell>
          <cell r="Y104">
            <v>190</v>
          </cell>
          <cell r="Z104" t="str">
            <v>NO OBSERVADO</v>
          </cell>
          <cell r="AA104">
            <v>1</v>
          </cell>
          <cell r="AB104" t="str">
            <v>SEDIMENTADA</v>
          </cell>
          <cell r="AC104" t="str">
            <v>BUENO</v>
          </cell>
        </row>
        <row r="105">
          <cell r="A105">
            <v>1010</v>
          </cell>
          <cell r="B105">
            <v>10089.162110710684</v>
          </cell>
          <cell r="C105">
            <v>9998.6561314407681</v>
          </cell>
          <cell r="D105">
            <v>99.771000000000001</v>
          </cell>
          <cell r="G105" t="str">
            <v>430454</v>
          </cell>
          <cell r="I105">
            <v>98</v>
          </cell>
          <cell r="K105">
            <v>430</v>
          </cell>
          <cell r="L105">
            <v>454</v>
          </cell>
          <cell r="M105">
            <v>2.33</v>
          </cell>
          <cell r="N105">
            <v>2.87</v>
          </cell>
          <cell r="O105">
            <v>2.2514217730136661</v>
          </cell>
          <cell r="P105">
            <v>2.8065815505700167</v>
          </cell>
          <cell r="Y105">
            <v>192</v>
          </cell>
          <cell r="Z105" t="str">
            <v>NO TIENE</v>
          </cell>
          <cell r="AA105">
            <v>0</v>
          </cell>
          <cell r="AC105" t="str">
            <v>BUENO</v>
          </cell>
        </row>
        <row r="106">
          <cell r="A106">
            <v>1012</v>
          </cell>
          <cell r="B106">
            <v>10089.030000000001</v>
          </cell>
          <cell r="C106">
            <v>9952.85</v>
          </cell>
          <cell r="D106">
            <v>98.641999999999996</v>
          </cell>
          <cell r="G106" t="str">
            <v>464494</v>
          </cell>
          <cell r="I106">
            <v>99</v>
          </cell>
          <cell r="J106">
            <v>1</v>
          </cell>
          <cell r="K106">
            <v>464</v>
          </cell>
          <cell r="L106">
            <v>494</v>
          </cell>
          <cell r="N106">
            <v>1.49</v>
          </cell>
          <cell r="O106">
            <v>0.8</v>
          </cell>
          <cell r="P106">
            <v>1.3638548309845884</v>
          </cell>
          <cell r="Y106">
            <v>194</v>
          </cell>
          <cell r="Z106" t="str">
            <v>NO OBSERVADO</v>
          </cell>
          <cell r="AA106">
            <v>1</v>
          </cell>
          <cell r="AB106" t="str">
            <v>SEDIMENTADA</v>
          </cell>
          <cell r="AC106" t="str">
            <v>BUENO</v>
          </cell>
        </row>
        <row r="107">
          <cell r="A107">
            <v>980</v>
          </cell>
          <cell r="B107">
            <v>10154.8644418886</v>
          </cell>
          <cell r="C107">
            <v>9822.1650103707852</v>
          </cell>
          <cell r="D107">
            <v>95.786000000000001</v>
          </cell>
          <cell r="G107" t="str">
            <v>558494</v>
          </cell>
          <cell r="I107">
            <v>100</v>
          </cell>
          <cell r="J107">
            <v>1</v>
          </cell>
          <cell r="K107">
            <v>558</v>
          </cell>
          <cell r="L107">
            <v>494</v>
          </cell>
          <cell r="M107">
            <v>1.48</v>
          </cell>
          <cell r="N107">
            <v>1.47</v>
          </cell>
          <cell r="O107">
            <v>1.3529227620230211</v>
          </cell>
          <cell r="P107">
            <v>1.3419761547807025</v>
          </cell>
          <cell r="Y107">
            <v>196</v>
          </cell>
          <cell r="Z107" t="str">
            <v>NO TIENE</v>
          </cell>
          <cell r="AA107">
            <v>1</v>
          </cell>
          <cell r="AC107" t="str">
            <v>BUENO</v>
          </cell>
        </row>
        <row r="108">
          <cell r="A108">
            <v>982</v>
          </cell>
          <cell r="B108">
            <v>10156.258968591394</v>
          </cell>
          <cell r="C108">
            <v>9788.0725583186322</v>
          </cell>
          <cell r="D108">
            <v>94.489000000000004</v>
          </cell>
          <cell r="G108" t="str">
            <v>560498</v>
          </cell>
          <cell r="I108">
            <v>101</v>
          </cell>
          <cell r="J108">
            <v>1</v>
          </cell>
          <cell r="K108">
            <v>560</v>
          </cell>
          <cell r="L108">
            <v>498</v>
          </cell>
          <cell r="M108">
            <v>1.32</v>
          </cell>
          <cell r="O108">
            <v>1.1757550765359255</v>
          </cell>
          <cell r="P108">
            <v>1.23</v>
          </cell>
          <cell r="Y108">
            <v>198</v>
          </cell>
          <cell r="Z108" t="str">
            <v>NO TIENE</v>
          </cell>
          <cell r="AA108">
            <v>1</v>
          </cell>
          <cell r="AB108" t="str">
            <v>SEDIMENTADA</v>
          </cell>
          <cell r="AC108" t="str">
            <v>BUENO</v>
          </cell>
        </row>
        <row r="109">
          <cell r="A109">
            <v>1066</v>
          </cell>
          <cell r="B109">
            <v>10285.345531242812</v>
          </cell>
          <cell r="C109">
            <v>9777.1919332053531</v>
          </cell>
          <cell r="D109">
            <v>94.596999999999994</v>
          </cell>
          <cell r="G109" t="str">
            <v>498500</v>
          </cell>
          <cell r="I109">
            <v>102</v>
          </cell>
          <cell r="K109">
            <v>498</v>
          </cell>
          <cell r="L109">
            <v>500</v>
          </cell>
          <cell r="O109">
            <v>1.29</v>
          </cell>
          <cell r="P109">
            <v>1.22</v>
          </cell>
          <cell r="Y109">
            <v>200</v>
          </cell>
          <cell r="Z109" t="str">
            <v>NO TIENE</v>
          </cell>
          <cell r="AA109">
            <v>1</v>
          </cell>
          <cell r="AB109" t="str">
            <v>SEDIMENTADA</v>
          </cell>
          <cell r="AC109" t="str">
            <v>BUENO</v>
          </cell>
        </row>
        <row r="110">
          <cell r="A110">
            <v>664</v>
          </cell>
          <cell r="B110">
            <v>10537.769146863549</v>
          </cell>
          <cell r="C110">
            <v>9920.7243323776875</v>
          </cell>
          <cell r="D110">
            <v>98.106999999999999</v>
          </cell>
          <cell r="G110" t="str">
            <v>562502</v>
          </cell>
          <cell r="I110">
            <v>103</v>
          </cell>
          <cell r="J110">
            <v>1</v>
          </cell>
          <cell r="K110">
            <v>562</v>
          </cell>
          <cell r="L110">
            <v>502</v>
          </cell>
          <cell r="N110">
            <v>1.33</v>
          </cell>
          <cell r="O110">
            <v>1.74</v>
          </cell>
          <cell r="P110">
            <v>1.1869709347747315</v>
          </cell>
          <cell r="Y110">
            <v>202</v>
          </cell>
          <cell r="Z110" t="str">
            <v>NO TIENE</v>
          </cell>
          <cell r="AA110">
            <v>0</v>
          </cell>
          <cell r="AB110" t="str">
            <v>SEDIMENTADA</v>
          </cell>
          <cell r="AC110" t="str">
            <v>BUENO</v>
          </cell>
        </row>
        <row r="111">
          <cell r="A111">
            <v>776</v>
          </cell>
          <cell r="B111">
            <v>10401.708035245363</v>
          </cell>
          <cell r="C111">
            <v>9991.3351328771969</v>
          </cell>
          <cell r="D111">
            <v>99.888000000000005</v>
          </cell>
          <cell r="G111" t="str">
            <v>502504</v>
          </cell>
          <cell r="I111">
            <v>104</v>
          </cell>
          <cell r="K111">
            <v>502</v>
          </cell>
          <cell r="L111">
            <v>504</v>
          </cell>
          <cell r="M111">
            <v>1.38</v>
          </cell>
          <cell r="N111">
            <v>1.27</v>
          </cell>
          <cell r="O111">
            <v>1.2427389106324787</v>
          </cell>
          <cell r="P111">
            <v>1.1193301568348812</v>
          </cell>
          <cell r="Y111">
            <v>204</v>
          </cell>
          <cell r="Z111" t="str">
            <v>NO OBSERVADO</v>
          </cell>
          <cell r="AA111">
            <v>0</v>
          </cell>
          <cell r="AC111" t="str">
            <v>NO OBSERVADO</v>
          </cell>
        </row>
        <row r="112">
          <cell r="A112">
            <v>774</v>
          </cell>
          <cell r="B112">
            <v>10337.10555245873</v>
          </cell>
          <cell r="C112">
            <v>9993.1168317089432</v>
          </cell>
          <cell r="D112">
            <v>99.700999999999993</v>
          </cell>
          <cell r="G112" t="str">
            <v>566508</v>
          </cell>
          <cell r="I112">
            <v>105</v>
          </cell>
          <cell r="J112">
            <v>1</v>
          </cell>
          <cell r="K112">
            <v>566</v>
          </cell>
          <cell r="L112">
            <v>508</v>
          </cell>
          <cell r="M112">
            <v>1.38</v>
          </cell>
          <cell r="O112">
            <v>1.2427389106324787</v>
          </cell>
          <cell r="P112">
            <v>1.24</v>
          </cell>
          <cell r="Y112">
            <v>206</v>
          </cell>
          <cell r="Z112" t="str">
            <v>NO OBSERVADO</v>
          </cell>
          <cell r="AA112">
            <v>0</v>
          </cell>
          <cell r="AC112" t="str">
            <v>NO OBSERVADO</v>
          </cell>
        </row>
        <row r="113">
          <cell r="A113">
            <v>1046</v>
          </cell>
          <cell r="B113">
            <v>10232.021000000001</v>
          </cell>
          <cell r="C113">
            <v>9939.6919999999991</v>
          </cell>
          <cell r="D113">
            <v>98.162999999999997</v>
          </cell>
          <cell r="G113" t="str">
            <v>508510</v>
          </cell>
          <cell r="I113">
            <v>106</v>
          </cell>
          <cell r="K113">
            <v>508</v>
          </cell>
          <cell r="L113">
            <v>510</v>
          </cell>
          <cell r="N113">
            <v>1.47</v>
          </cell>
          <cell r="O113">
            <v>1.32</v>
          </cell>
          <cell r="P113">
            <v>1.3419761547807025</v>
          </cell>
          <cell r="Y113">
            <v>208</v>
          </cell>
          <cell r="Z113" t="str">
            <v>NO TIENE</v>
          </cell>
          <cell r="AA113">
            <v>2</v>
          </cell>
          <cell r="AC113" t="str">
            <v>BUENO</v>
          </cell>
        </row>
        <row r="114">
          <cell r="A114">
            <v>1060</v>
          </cell>
          <cell r="B114">
            <v>10394.326704511728</v>
          </cell>
          <cell r="C114">
            <v>9802.3059562379094</v>
          </cell>
          <cell r="D114">
            <v>96.075000000000003</v>
          </cell>
          <cell r="G114" t="str">
            <v>568514</v>
          </cell>
          <cell r="I114">
            <v>107</v>
          </cell>
          <cell r="J114">
            <v>1</v>
          </cell>
          <cell r="K114">
            <v>568</v>
          </cell>
          <cell r="L114">
            <v>514</v>
          </cell>
          <cell r="M114">
            <v>1.35</v>
          </cell>
          <cell r="N114">
            <v>1.35</v>
          </cell>
          <cell r="O114">
            <v>1.2093386622447826</v>
          </cell>
          <cell r="P114">
            <v>1.2093386622447826</v>
          </cell>
          <cell r="Y114">
            <v>210</v>
          </cell>
          <cell r="Z114" t="str">
            <v>BUENO</v>
          </cell>
          <cell r="AA114">
            <v>2</v>
          </cell>
          <cell r="AC114" t="str">
            <v>BUENO</v>
          </cell>
        </row>
        <row r="115">
          <cell r="A115">
            <v>1054</v>
          </cell>
          <cell r="B115">
            <v>10225.510453051735</v>
          </cell>
          <cell r="C115">
            <v>9816.7221368780938</v>
          </cell>
          <cell r="D115">
            <v>95.665000000000006</v>
          </cell>
          <cell r="G115" t="str">
            <v>514516</v>
          </cell>
          <cell r="I115">
            <v>108</v>
          </cell>
          <cell r="K115">
            <v>514</v>
          </cell>
          <cell r="L115">
            <v>516</v>
          </cell>
          <cell r="M115">
            <v>1.44</v>
          </cell>
          <cell r="N115">
            <v>1.76</v>
          </cell>
          <cell r="O115">
            <v>1.3090454537562857</v>
          </cell>
          <cell r="P115">
            <v>1.6545694303957148</v>
          </cell>
          <cell r="Y115">
            <v>211</v>
          </cell>
          <cell r="Z115" t="str">
            <v>NO TIENE</v>
          </cell>
          <cell r="AA115">
            <v>1</v>
          </cell>
          <cell r="AB115" t="str">
            <v>SEDIMENTADA</v>
          </cell>
          <cell r="AC115" t="str">
            <v>BUENO</v>
          </cell>
        </row>
        <row r="116">
          <cell r="A116">
            <v>1064</v>
          </cell>
          <cell r="B116">
            <v>10325.439619752648</v>
          </cell>
          <cell r="C116">
            <v>9770.8562167367218</v>
          </cell>
          <cell r="D116">
            <v>94.716999999999999</v>
          </cell>
          <cell r="G116" t="str">
            <v>442522</v>
          </cell>
          <cell r="I116">
            <v>109</v>
          </cell>
          <cell r="J116">
            <v>1</v>
          </cell>
          <cell r="K116">
            <v>442</v>
          </cell>
          <cell r="L116">
            <v>522</v>
          </cell>
          <cell r="N116">
            <v>0.82</v>
          </cell>
          <cell r="O116">
            <v>0.7</v>
          </cell>
          <cell r="P116">
            <v>0.55892754449928472</v>
          </cell>
          <cell r="Y116">
            <v>212</v>
          </cell>
          <cell r="Z116" t="str">
            <v>BUENO</v>
          </cell>
          <cell r="AA116">
            <v>2</v>
          </cell>
          <cell r="AC116" t="str">
            <v>BUENO</v>
          </cell>
        </row>
        <row r="117">
          <cell r="A117">
            <v>704</v>
          </cell>
          <cell r="B117">
            <v>10454.027417544406</v>
          </cell>
          <cell r="C117">
            <v>9856.2371968079588</v>
          </cell>
          <cell r="D117">
            <v>98.043999999999997</v>
          </cell>
          <cell r="G117" t="str">
            <v>520522</v>
          </cell>
          <cell r="I117">
            <v>110</v>
          </cell>
          <cell r="J117">
            <v>1</v>
          </cell>
          <cell r="K117">
            <v>520</v>
          </cell>
          <cell r="L117">
            <v>522</v>
          </cell>
          <cell r="M117">
            <v>1.18</v>
          </cell>
          <cell r="N117">
            <v>1</v>
          </cell>
          <cell r="O117">
            <v>1.016070863670443</v>
          </cell>
          <cell r="P117">
            <v>0.8</v>
          </cell>
          <cell r="Y117">
            <v>213</v>
          </cell>
          <cell r="Z117" t="str">
            <v>NO TIENE</v>
          </cell>
          <cell r="AA117">
            <v>2</v>
          </cell>
          <cell r="AC117" t="str">
            <v>BUENO</v>
          </cell>
        </row>
        <row r="118">
          <cell r="A118" t="str">
            <v>TC1</v>
          </cell>
          <cell r="B118">
            <v>10409.3176</v>
          </cell>
          <cell r="C118">
            <v>9800.4290000000001</v>
          </cell>
          <cell r="D118">
            <v>96.08</v>
          </cell>
          <cell r="G118" t="str">
            <v>522524</v>
          </cell>
          <cell r="I118">
            <v>111</v>
          </cell>
          <cell r="K118">
            <v>522</v>
          </cell>
          <cell r="L118">
            <v>524</v>
          </cell>
          <cell r="M118">
            <v>1.1100000000000001</v>
          </cell>
          <cell r="N118">
            <v>1.06</v>
          </cell>
          <cell r="O118">
            <v>0.93386294497640299</v>
          </cell>
          <cell r="P118">
            <v>0.87384209099813914</v>
          </cell>
          <cell r="Y118">
            <v>214</v>
          </cell>
          <cell r="Z118" t="str">
            <v>NO OBSERVADO</v>
          </cell>
          <cell r="AA118">
            <v>0</v>
          </cell>
          <cell r="AB118" t="str">
            <v>TAPADA</v>
          </cell>
          <cell r="AC118" t="str">
            <v>NO OBSERVADO</v>
          </cell>
        </row>
        <row r="119">
          <cell r="A119">
            <v>1070</v>
          </cell>
          <cell r="B119">
            <v>10405.081499098289</v>
          </cell>
          <cell r="C119">
            <v>9724.8410023601427</v>
          </cell>
          <cell r="D119">
            <v>94.888999999999996</v>
          </cell>
          <cell r="G119" t="str">
            <v>524526</v>
          </cell>
          <cell r="I119">
            <v>112</v>
          </cell>
          <cell r="K119">
            <v>524</v>
          </cell>
          <cell r="L119">
            <v>526</v>
          </cell>
          <cell r="M119">
            <v>1.06</v>
          </cell>
          <cell r="O119">
            <v>0.87384209099813914</v>
          </cell>
          <cell r="P119">
            <v>1.5</v>
          </cell>
          <cell r="Y119">
            <v>215</v>
          </cell>
          <cell r="Z119" t="str">
            <v>NO OBSERVADO</v>
          </cell>
          <cell r="AA119">
            <v>0</v>
          </cell>
          <cell r="AC119" t="str">
            <v>NO OBSERVADO</v>
          </cell>
        </row>
        <row r="120">
          <cell r="A120">
            <v>1072</v>
          </cell>
          <cell r="B120">
            <v>10408.003875253204</v>
          </cell>
          <cell r="C120">
            <v>9677.7380171479563</v>
          </cell>
          <cell r="D120">
            <v>94.442999999999998</v>
          </cell>
          <cell r="G120" t="str">
            <v>572518</v>
          </cell>
          <cell r="I120">
            <v>113</v>
          </cell>
          <cell r="J120">
            <v>1</v>
          </cell>
          <cell r="K120">
            <v>572</v>
          </cell>
          <cell r="L120">
            <v>518</v>
          </cell>
          <cell r="M120">
            <v>1.55</v>
          </cell>
          <cell r="O120">
            <v>1.4291605927956454</v>
          </cell>
          <cell r="P120">
            <v>1.33</v>
          </cell>
          <cell r="Y120">
            <v>216</v>
          </cell>
          <cell r="Z120" t="str">
            <v>BUENO</v>
          </cell>
          <cell r="AA120">
            <v>1</v>
          </cell>
          <cell r="AC120" t="str">
            <v>BUENO</v>
          </cell>
        </row>
        <row r="121">
          <cell r="A121">
            <v>1044</v>
          </cell>
          <cell r="B121">
            <v>10398.366595973579</v>
          </cell>
          <cell r="C121">
            <v>9926.3026696330726</v>
          </cell>
          <cell r="D121">
            <v>98.543999999999997</v>
          </cell>
          <cell r="G121" t="str">
            <v>518526</v>
          </cell>
          <cell r="I121">
            <v>114</v>
          </cell>
          <cell r="K121">
            <v>518</v>
          </cell>
          <cell r="L121">
            <v>526</v>
          </cell>
          <cell r="O121">
            <v>1.33</v>
          </cell>
          <cell r="P121">
            <v>1.1399999999999999</v>
          </cell>
          <cell r="Y121">
            <v>218</v>
          </cell>
          <cell r="Z121" t="str">
            <v>BUENO</v>
          </cell>
          <cell r="AA121">
            <v>1</v>
          </cell>
          <cell r="AC121" t="str">
            <v>MALO</v>
          </cell>
        </row>
        <row r="122">
          <cell r="A122">
            <v>1058</v>
          </cell>
          <cell r="B122">
            <v>10396.382</v>
          </cell>
          <cell r="C122">
            <v>9860.3770000000004</v>
          </cell>
          <cell r="D122">
            <v>97.478999999999999</v>
          </cell>
          <cell r="G122" t="str">
            <v>446528</v>
          </cell>
          <cell r="I122">
            <v>115</v>
          </cell>
          <cell r="J122">
            <v>1</v>
          </cell>
          <cell r="K122">
            <v>446</v>
          </cell>
          <cell r="L122">
            <v>528</v>
          </cell>
          <cell r="N122">
            <v>1.51</v>
          </cell>
          <cell r="O122">
            <v>1.2</v>
          </cell>
          <cell r="P122">
            <v>1.3856767299770896</v>
          </cell>
          <cell r="Y122">
            <v>220</v>
          </cell>
          <cell r="Z122" t="str">
            <v>NO OBSERVADO</v>
          </cell>
          <cell r="AA122">
            <v>1</v>
          </cell>
          <cell r="AB122" t="str">
            <v>SEDIMENTADA</v>
          </cell>
          <cell r="AC122" t="str">
            <v>BUENO</v>
          </cell>
        </row>
        <row r="123">
          <cell r="A123">
            <v>1062</v>
          </cell>
          <cell r="B123">
            <v>10395.087186512723</v>
          </cell>
          <cell r="C123">
            <v>9761.2471436040269</v>
          </cell>
          <cell r="D123">
            <v>95.171999999999997</v>
          </cell>
          <cell r="G123" t="str">
            <v>528530</v>
          </cell>
          <cell r="I123">
            <v>116</v>
          </cell>
          <cell r="K123">
            <v>528</v>
          </cell>
          <cell r="L123">
            <v>530</v>
          </cell>
          <cell r="M123">
            <v>1.52</v>
          </cell>
          <cell r="N123">
            <v>1.69</v>
          </cell>
          <cell r="O123">
            <v>1.3965672200076873</v>
          </cell>
          <cell r="P123">
            <v>1.5799050604387592</v>
          </cell>
          <cell r="Y123">
            <v>222</v>
          </cell>
          <cell r="Z123" t="str">
            <v>MALO</v>
          </cell>
          <cell r="AA123">
            <v>0</v>
          </cell>
          <cell r="AC123" t="str">
            <v>BUENO</v>
          </cell>
        </row>
        <row r="124">
          <cell r="A124">
            <v>1073</v>
          </cell>
          <cell r="B124">
            <v>10330.58468624098</v>
          </cell>
          <cell r="C124">
            <v>9690.4398446160503</v>
          </cell>
          <cell r="D124">
            <v>93.453000000000003</v>
          </cell>
          <cell r="G124" t="str">
            <v>578534</v>
          </cell>
          <cell r="I124">
            <v>117</v>
          </cell>
          <cell r="J124">
            <v>1</v>
          </cell>
          <cell r="K124">
            <v>578</v>
          </cell>
          <cell r="L124">
            <v>534</v>
          </cell>
          <cell r="M124">
            <v>1.41</v>
          </cell>
          <cell r="N124">
            <v>1.77</v>
          </cell>
          <cell r="O124">
            <v>1.2759702190882043</v>
          </cell>
          <cell r="P124">
            <v>1.6652026903653503</v>
          </cell>
          <cell r="Y124">
            <v>224</v>
          </cell>
          <cell r="Z124" t="str">
            <v>NO OBSERVADO</v>
          </cell>
          <cell r="AA124">
            <v>0</v>
          </cell>
          <cell r="AB124" t="str">
            <v>SEDIMENTADA</v>
          </cell>
          <cell r="AC124" t="str">
            <v>BUENO</v>
          </cell>
        </row>
        <row r="125">
          <cell r="A125">
            <v>1074</v>
          </cell>
          <cell r="B125">
            <v>10323.28636775385</v>
          </cell>
          <cell r="C125">
            <v>9674.1600484637383</v>
          </cell>
          <cell r="D125">
            <v>93.308000000000007</v>
          </cell>
          <cell r="E125">
            <v>95.04</v>
          </cell>
          <cell r="G125" t="str">
            <v>450534</v>
          </cell>
          <cell r="I125">
            <v>118</v>
          </cell>
          <cell r="J125">
            <v>1</v>
          </cell>
          <cell r="K125">
            <v>450</v>
          </cell>
          <cell r="L125">
            <v>534</v>
          </cell>
          <cell r="M125">
            <v>1.2</v>
          </cell>
          <cell r="N125">
            <v>1.78</v>
          </cell>
          <cell r="O125">
            <v>1.0392304845413265</v>
          </cell>
          <cell r="P125">
            <v>1.6758281534811379</v>
          </cell>
          <cell r="Y125">
            <v>226</v>
          </cell>
          <cell r="Z125" t="str">
            <v>NO OBSERVADO</v>
          </cell>
          <cell r="AA125">
            <v>3</v>
          </cell>
          <cell r="AC125" t="str">
            <v>BUENO</v>
          </cell>
        </row>
        <row r="126">
          <cell r="A126">
            <v>1076</v>
          </cell>
          <cell r="B126">
            <v>10300.492944130167</v>
          </cell>
          <cell r="C126">
            <v>9663.5842519002599</v>
          </cell>
          <cell r="D126">
            <v>93.087999999999994</v>
          </cell>
          <cell r="G126" t="str">
            <v>580536</v>
          </cell>
          <cell r="I126">
            <v>119</v>
          </cell>
          <cell r="J126">
            <v>1</v>
          </cell>
          <cell r="K126">
            <v>580</v>
          </cell>
          <cell r="L126">
            <v>536</v>
          </cell>
          <cell r="N126">
            <v>1.65</v>
          </cell>
          <cell r="O126">
            <v>1</v>
          </cell>
          <cell r="P126">
            <v>1.5370426148939398</v>
          </cell>
          <cell r="Y126">
            <v>230</v>
          </cell>
          <cell r="Z126" t="str">
            <v>NO OBSERVADO</v>
          </cell>
          <cell r="AA126">
            <v>4</v>
          </cell>
          <cell r="AB126" t="str">
            <v>SEDIMENTADA</v>
          </cell>
          <cell r="AC126" t="str">
            <v>BUENO</v>
          </cell>
        </row>
        <row r="127">
          <cell r="A127">
            <v>778</v>
          </cell>
          <cell r="B127">
            <v>10461.88148786821</v>
          </cell>
          <cell r="C127">
            <v>9989.0930954810501</v>
          </cell>
          <cell r="D127">
            <v>99.73</v>
          </cell>
          <cell r="G127" t="str">
            <v>582540</v>
          </cell>
          <cell r="I127">
            <v>120</v>
          </cell>
          <cell r="J127">
            <v>1</v>
          </cell>
          <cell r="K127">
            <v>582</v>
          </cell>
          <cell r="L127">
            <v>540</v>
          </cell>
          <cell r="M127">
            <v>1.36</v>
          </cell>
          <cell r="O127">
            <v>1.2204917041913887</v>
          </cell>
          <cell r="P127">
            <v>1.35</v>
          </cell>
          <cell r="Y127">
            <v>234</v>
          </cell>
          <cell r="Z127" t="str">
            <v>NO OBSERVADO</v>
          </cell>
          <cell r="AA127">
            <v>2</v>
          </cell>
          <cell r="AB127" t="str">
            <v>SEDIMENTADA</v>
          </cell>
          <cell r="AC127" t="str">
            <v>BUENO</v>
          </cell>
        </row>
        <row r="128">
          <cell r="A128">
            <v>702</v>
          </cell>
          <cell r="B128">
            <v>10457.572522219076</v>
          </cell>
          <cell r="C128">
            <v>9924.6009578200901</v>
          </cell>
          <cell r="D128">
            <v>98.872</v>
          </cell>
          <cell r="G128" t="str">
            <v>540542</v>
          </cell>
          <cell r="I128">
            <v>121</v>
          </cell>
          <cell r="K128">
            <v>540</v>
          </cell>
          <cell r="L128">
            <v>542</v>
          </cell>
          <cell r="M128">
            <v>1.49</v>
          </cell>
          <cell r="O128">
            <v>1.3638548309845884</v>
          </cell>
          <cell r="P128">
            <v>1.44</v>
          </cell>
          <cell r="Y128">
            <v>236</v>
          </cell>
          <cell r="Z128" t="str">
            <v>NO OBSERVADO</v>
          </cell>
          <cell r="AA128">
            <v>0</v>
          </cell>
          <cell r="AB128" t="str">
            <v>SEDIMENTADA</v>
          </cell>
          <cell r="AC128" t="str">
            <v>BUENO</v>
          </cell>
        </row>
        <row r="129">
          <cell r="A129">
            <v>1048</v>
          </cell>
          <cell r="B129">
            <v>10330.92</v>
          </cell>
          <cell r="C129">
            <v>9932.68</v>
          </cell>
          <cell r="D129">
            <v>97.564999999999998</v>
          </cell>
          <cell r="G129" t="str">
            <v>556490</v>
          </cell>
          <cell r="I129">
            <v>122</v>
          </cell>
          <cell r="J129">
            <v>1</v>
          </cell>
          <cell r="K129">
            <v>556</v>
          </cell>
          <cell r="L129">
            <v>490</v>
          </cell>
          <cell r="M129">
            <v>1.37</v>
          </cell>
          <cell r="N129">
            <v>1.42</v>
          </cell>
          <cell r="O129">
            <v>1.2316249429107873</v>
          </cell>
          <cell r="P129">
            <v>1.2870120434556935</v>
          </cell>
          <cell r="Y129">
            <v>238</v>
          </cell>
          <cell r="Z129" t="str">
            <v>BUENO</v>
          </cell>
          <cell r="AA129">
            <v>0</v>
          </cell>
          <cell r="AC129" t="str">
            <v>BUENO</v>
          </cell>
        </row>
        <row r="130">
          <cell r="A130">
            <v>1052</v>
          </cell>
          <cell r="B130">
            <v>10317.467771977352</v>
          </cell>
          <cell r="C130">
            <v>9875.8101203107926</v>
          </cell>
          <cell r="D130">
            <v>96.498999999999995</v>
          </cell>
          <cell r="G130" t="str">
            <v>490492</v>
          </cell>
          <cell r="I130">
            <v>123</v>
          </cell>
          <cell r="K130">
            <v>490</v>
          </cell>
          <cell r="L130">
            <v>492</v>
          </cell>
          <cell r="M130">
            <v>1.45</v>
          </cell>
          <cell r="N130">
            <v>1.21</v>
          </cell>
          <cell r="O130">
            <v>1.3200378782444087</v>
          </cell>
          <cell r="P130">
            <v>1.050761628534274</v>
          </cell>
          <cell r="Y130">
            <v>240</v>
          </cell>
          <cell r="Z130" t="str">
            <v>NO OBSERVADO</v>
          </cell>
          <cell r="AA130">
            <v>2</v>
          </cell>
          <cell r="AB130" t="str">
            <v>SEDIMENTADA</v>
          </cell>
          <cell r="AC130" t="str">
            <v>BUENO</v>
          </cell>
        </row>
        <row r="131">
          <cell r="A131">
            <v>1056</v>
          </cell>
          <cell r="B131">
            <v>10296.281190446127</v>
          </cell>
          <cell r="C131">
            <v>9809.1477869370246</v>
          </cell>
          <cell r="D131">
            <v>94.99</v>
          </cell>
          <cell r="G131" t="str">
            <v>492494</v>
          </cell>
          <cell r="I131">
            <v>124</v>
          </cell>
          <cell r="K131">
            <v>492</v>
          </cell>
          <cell r="L131">
            <v>494</v>
          </cell>
          <cell r="M131">
            <v>1.32</v>
          </cell>
          <cell r="N131">
            <v>1.5</v>
          </cell>
          <cell r="O131">
            <v>1.1757550765359255</v>
          </cell>
          <cell r="P131">
            <v>1.374772708486752</v>
          </cell>
          <cell r="Y131">
            <v>242</v>
          </cell>
          <cell r="Z131" t="str">
            <v>NO OBSERVADO</v>
          </cell>
          <cell r="AA131">
            <v>5</v>
          </cell>
          <cell r="AC131" t="str">
            <v>BUENO</v>
          </cell>
        </row>
        <row r="132">
          <cell r="A132">
            <v>1068</v>
          </cell>
          <cell r="B132">
            <v>10264.349091730792</v>
          </cell>
          <cell r="C132">
            <v>9719.8041688072644</v>
          </cell>
          <cell r="D132">
            <v>93.662000000000006</v>
          </cell>
          <cell r="G132" t="str">
            <v>494496</v>
          </cell>
          <cell r="I132">
            <v>125</v>
          </cell>
          <cell r="K132">
            <v>494</v>
          </cell>
          <cell r="L132">
            <v>496</v>
          </cell>
          <cell r="M132">
            <v>1.54</v>
          </cell>
          <cell r="N132">
            <v>1.58</v>
          </cell>
          <cell r="O132">
            <v>1.4183088521193119</v>
          </cell>
          <cell r="P132">
            <v>1.4616429112474771</v>
          </cell>
          <cell r="Y132">
            <v>244</v>
          </cell>
          <cell r="Z132" t="str">
            <v>BUENO</v>
          </cell>
          <cell r="AA132">
            <v>0</v>
          </cell>
          <cell r="AC132" t="str">
            <v>BUENO</v>
          </cell>
        </row>
        <row r="133">
          <cell r="A133">
            <v>1078</v>
          </cell>
          <cell r="B133">
            <v>10243.533279603695</v>
          </cell>
          <cell r="C133">
            <v>9662.9179458382296</v>
          </cell>
          <cell r="D133">
            <v>92.837999999999994</v>
          </cell>
          <cell r="G133" t="str">
            <v>496500</v>
          </cell>
          <cell r="I133">
            <v>126</v>
          </cell>
          <cell r="K133">
            <v>496</v>
          </cell>
          <cell r="L133">
            <v>500</v>
          </cell>
          <cell r="M133">
            <v>1.59</v>
          </cell>
          <cell r="O133">
            <v>1.4724469430169633</v>
          </cell>
          <cell r="P133">
            <v>1.22</v>
          </cell>
          <cell r="Y133">
            <v>246</v>
          </cell>
          <cell r="Z133" t="str">
            <v>BUENO</v>
          </cell>
          <cell r="AA133">
            <v>2</v>
          </cell>
          <cell r="AC133" t="str">
            <v>BUENO</v>
          </cell>
        </row>
        <row r="134">
          <cell r="A134">
            <v>714</v>
          </cell>
          <cell r="B134">
            <v>10479.536720519765</v>
          </cell>
          <cell r="C134">
            <v>9624.0635517242408</v>
          </cell>
          <cell r="D134">
            <v>94.44</v>
          </cell>
          <cell r="G134" t="str">
            <v>500504</v>
          </cell>
          <cell r="I134">
            <v>127</v>
          </cell>
          <cell r="K134">
            <v>500</v>
          </cell>
          <cell r="L134">
            <v>504</v>
          </cell>
          <cell r="N134">
            <v>1.3</v>
          </cell>
          <cell r="O134">
            <v>1.37</v>
          </cell>
          <cell r="P134">
            <v>1.1532562594670797</v>
          </cell>
          <cell r="Y134">
            <v>248</v>
          </cell>
          <cell r="Z134" t="str">
            <v>NO OBSERVADO</v>
          </cell>
          <cell r="AA134">
            <v>4</v>
          </cell>
          <cell r="AB134" t="str">
            <v>SEDIMENTADA</v>
          </cell>
          <cell r="AC134" t="str">
            <v>BUENO</v>
          </cell>
        </row>
        <row r="135">
          <cell r="A135">
            <v>726</v>
          </cell>
          <cell r="B135">
            <v>10414.891354009929</v>
          </cell>
          <cell r="C135">
            <v>9631.7706078723095</v>
          </cell>
          <cell r="D135">
            <v>93.787999999999997</v>
          </cell>
          <cell r="G135" t="str">
            <v>504506</v>
          </cell>
          <cell r="I135">
            <v>128</v>
          </cell>
          <cell r="K135">
            <v>504</v>
          </cell>
          <cell r="L135">
            <v>506</v>
          </cell>
          <cell r="M135">
            <v>1.4</v>
          </cell>
          <cell r="N135">
            <v>1.43</v>
          </cell>
          <cell r="O135">
            <v>1.2649110640673515</v>
          </cell>
          <cell r="P135">
            <v>1.2980369794424194</v>
          </cell>
          <cell r="Y135">
            <v>250</v>
          </cell>
          <cell r="Z135" t="str">
            <v>NO OBSERVADO</v>
          </cell>
          <cell r="AA135">
            <v>0</v>
          </cell>
          <cell r="AB135" t="str">
            <v>SEDIMENTADA</v>
          </cell>
          <cell r="AC135" t="str">
            <v>BUENO</v>
          </cell>
        </row>
        <row r="136">
          <cell r="A136">
            <v>990</v>
          </cell>
          <cell r="B136">
            <v>10260.281999999999</v>
          </cell>
          <cell r="C136">
            <v>9638.8439999999991</v>
          </cell>
          <cell r="D136">
            <v>92.283000000000001</v>
          </cell>
          <cell r="G136" t="str">
            <v>506510</v>
          </cell>
          <cell r="I136">
            <v>129</v>
          </cell>
          <cell r="K136">
            <v>506</v>
          </cell>
          <cell r="L136">
            <v>510</v>
          </cell>
          <cell r="M136">
            <v>1.67</v>
          </cell>
          <cell r="O136">
            <v>1.5584928617096712</v>
          </cell>
          <cell r="P136">
            <v>1.54</v>
          </cell>
          <cell r="Y136">
            <v>252</v>
          </cell>
          <cell r="Z136" t="str">
            <v>NO OBSERVADO</v>
          </cell>
          <cell r="AA136">
            <v>1</v>
          </cell>
          <cell r="AB136" t="str">
            <v>SEDIMENTADA</v>
          </cell>
          <cell r="AC136" t="str">
            <v>BUENO</v>
          </cell>
        </row>
        <row r="137">
          <cell r="A137">
            <v>1032</v>
          </cell>
          <cell r="B137">
            <v>10194.007622031577</v>
          </cell>
          <cell r="C137">
            <v>9598.7828894664599</v>
          </cell>
          <cell r="D137">
            <v>92.221000000000004</v>
          </cell>
          <cell r="G137" t="str">
            <v>510516</v>
          </cell>
          <cell r="I137">
            <v>130</v>
          </cell>
          <cell r="K137">
            <v>510</v>
          </cell>
          <cell r="L137">
            <v>516</v>
          </cell>
          <cell r="N137">
            <v>1.74</v>
          </cell>
          <cell r="O137">
            <v>1.56</v>
          </cell>
          <cell r="P137">
            <v>1.6332789106579439</v>
          </cell>
          <cell r="Y137" t="str">
            <v>252A</v>
          </cell>
          <cell r="Z137" t="str">
            <v>NO TIENE</v>
          </cell>
          <cell r="AA137">
            <v>2</v>
          </cell>
          <cell r="AB137" t="str">
            <v>SEDIMENTADA</v>
          </cell>
          <cell r="AC137" t="str">
            <v>BUENO</v>
          </cell>
        </row>
        <row r="138">
          <cell r="A138">
            <v>716</v>
          </cell>
          <cell r="B138">
            <v>10479.977951915453</v>
          </cell>
          <cell r="C138">
            <v>9595.5994413018398</v>
          </cell>
          <cell r="D138">
            <v>94.067999999999998</v>
          </cell>
          <cell r="G138" t="str">
            <v>516526</v>
          </cell>
          <cell r="I138">
            <v>131</v>
          </cell>
          <cell r="K138">
            <v>516</v>
          </cell>
          <cell r="L138">
            <v>526</v>
          </cell>
          <cell r="M138">
            <v>1.74</v>
          </cell>
          <cell r="O138">
            <v>1.6332789106579439</v>
          </cell>
          <cell r="P138">
            <v>1.59</v>
          </cell>
          <cell r="Y138">
            <v>253</v>
          </cell>
          <cell r="Z138" t="str">
            <v>NO OBSERVADO</v>
          </cell>
          <cell r="AA138">
            <v>2</v>
          </cell>
          <cell r="AB138" t="str">
            <v>SEDIMENTADA</v>
          </cell>
          <cell r="AC138" t="str">
            <v>BUENO</v>
          </cell>
        </row>
        <row r="139">
          <cell r="A139">
            <v>728</v>
          </cell>
          <cell r="B139">
            <v>10419.327440065717</v>
          </cell>
          <cell r="C139">
            <v>9597.3472264581451</v>
          </cell>
          <cell r="D139">
            <v>93.153999999999996</v>
          </cell>
          <cell r="G139" t="str">
            <v>526530</v>
          </cell>
          <cell r="I139">
            <v>132</v>
          </cell>
          <cell r="K139">
            <v>526</v>
          </cell>
          <cell r="L139">
            <v>530</v>
          </cell>
          <cell r="N139">
            <v>1.67</v>
          </cell>
          <cell r="O139">
            <v>1.59</v>
          </cell>
          <cell r="P139">
            <v>1.5584928617096712</v>
          </cell>
          <cell r="Y139">
            <v>254</v>
          </cell>
          <cell r="Z139" t="str">
            <v>NO OBSERVADO</v>
          </cell>
          <cell r="AA139">
            <v>0</v>
          </cell>
          <cell r="AC139" t="str">
            <v>NO OBSERVADO</v>
          </cell>
        </row>
        <row r="140">
          <cell r="A140">
            <v>1082</v>
          </cell>
          <cell r="B140">
            <v>10338.077797082964</v>
          </cell>
          <cell r="C140">
            <v>9598.3811456573785</v>
          </cell>
          <cell r="D140">
            <v>92.361000000000004</v>
          </cell>
          <cell r="G140" t="str">
            <v>530532</v>
          </cell>
          <cell r="I140">
            <v>133</v>
          </cell>
          <cell r="K140">
            <v>530</v>
          </cell>
          <cell r="L140">
            <v>532</v>
          </cell>
          <cell r="N140">
            <v>2.15</v>
          </cell>
          <cell r="O140">
            <v>1.64</v>
          </cell>
          <cell r="P140">
            <v>2.0645822822062576</v>
          </cell>
          <cell r="Y140">
            <v>256</v>
          </cell>
          <cell r="Z140" t="str">
            <v>BUENO</v>
          </cell>
          <cell r="AA140">
            <v>2</v>
          </cell>
          <cell r="AC140" t="str">
            <v>BUENO</v>
          </cell>
        </row>
        <row r="141">
          <cell r="A141" t="str">
            <v>TC2</v>
          </cell>
          <cell r="B141">
            <v>10424.0085</v>
          </cell>
          <cell r="C141">
            <v>9554.1124999999993</v>
          </cell>
          <cell r="D141">
            <v>91.97</v>
          </cell>
          <cell r="G141" t="str">
            <v>532534</v>
          </cell>
          <cell r="I141">
            <v>134</v>
          </cell>
          <cell r="K141">
            <v>532</v>
          </cell>
          <cell r="L141">
            <v>534</v>
          </cell>
          <cell r="M141">
            <v>2.2000000000000002</v>
          </cell>
          <cell r="N141">
            <v>1.87</v>
          </cell>
          <cell r="O141">
            <v>2.1166010488516727</v>
          </cell>
          <cell r="P141">
            <v>1.7711295830627416</v>
          </cell>
          <cell r="Y141">
            <v>258</v>
          </cell>
          <cell r="Z141" t="str">
            <v>BUENO</v>
          </cell>
          <cell r="AA141">
            <v>1</v>
          </cell>
          <cell r="AB141" t="str">
            <v>SEDIMENTADA</v>
          </cell>
          <cell r="AC141" t="str">
            <v>BUENO</v>
          </cell>
        </row>
        <row r="142">
          <cell r="A142">
            <v>1034</v>
          </cell>
          <cell r="B142">
            <v>10191.584314508646</v>
          </cell>
          <cell r="C142">
            <v>9524.568475462891</v>
          </cell>
          <cell r="D142">
            <v>91.4</v>
          </cell>
          <cell r="G142" t="str">
            <v>534536</v>
          </cell>
          <cell r="I142">
            <v>135</v>
          </cell>
          <cell r="K142">
            <v>534</v>
          </cell>
          <cell r="L142">
            <v>536</v>
          </cell>
          <cell r="M142">
            <v>1.9</v>
          </cell>
          <cell r="O142">
            <v>1.8027756377319946</v>
          </cell>
          <cell r="P142">
            <v>1.69</v>
          </cell>
          <cell r="Y142">
            <v>260</v>
          </cell>
          <cell r="Z142" t="str">
            <v>NO OBSERVADO</v>
          </cell>
          <cell r="AA142">
            <v>0</v>
          </cell>
          <cell r="AC142" t="str">
            <v>NO OBSERVADO</v>
          </cell>
        </row>
        <row r="143">
          <cell r="A143">
            <v>718</v>
          </cell>
          <cell r="B143">
            <v>10480.095355820422</v>
          </cell>
          <cell r="C143">
            <v>9534.3660292585027</v>
          </cell>
          <cell r="D143">
            <v>92.504999999999995</v>
          </cell>
          <cell r="G143" t="str">
            <v>536538</v>
          </cell>
          <cell r="I143">
            <v>136</v>
          </cell>
          <cell r="K143">
            <v>536</v>
          </cell>
          <cell r="L143">
            <v>538</v>
          </cell>
          <cell r="O143">
            <v>1.7</v>
          </cell>
          <cell r="P143">
            <v>1.31</v>
          </cell>
          <cell r="Y143">
            <v>262</v>
          </cell>
          <cell r="Z143" t="str">
            <v>BUENO</v>
          </cell>
          <cell r="AA143">
            <v>4</v>
          </cell>
          <cell r="AC143" t="str">
            <v>BUENO</v>
          </cell>
        </row>
        <row r="144">
          <cell r="A144">
            <v>730</v>
          </cell>
          <cell r="B144">
            <v>10425.452844322375</v>
          </cell>
          <cell r="C144">
            <v>9534.171060540988</v>
          </cell>
          <cell r="D144">
            <v>91.97</v>
          </cell>
          <cell r="G144" t="str">
            <v>538542</v>
          </cell>
          <cell r="I144">
            <v>137</v>
          </cell>
          <cell r="K144">
            <v>538</v>
          </cell>
          <cell r="L144">
            <v>542</v>
          </cell>
          <cell r="O144">
            <v>1.41</v>
          </cell>
          <cell r="P144">
            <v>1.42</v>
          </cell>
          <cell r="Y144">
            <v>264</v>
          </cell>
          <cell r="Z144" t="str">
            <v>BUENO</v>
          </cell>
          <cell r="AA144">
            <v>3</v>
          </cell>
          <cell r="AC144" t="str">
            <v>BUENO</v>
          </cell>
        </row>
        <row r="145">
          <cell r="A145">
            <v>1080</v>
          </cell>
          <cell r="B145">
            <v>10344.23713908048</v>
          </cell>
          <cell r="C145">
            <v>9531.8417931398708</v>
          </cell>
          <cell r="D145">
            <v>91.6</v>
          </cell>
          <cell r="G145" t="str">
            <v>542544</v>
          </cell>
          <cell r="I145">
            <v>138</v>
          </cell>
          <cell r="K145">
            <v>542</v>
          </cell>
          <cell r="L145">
            <v>544</v>
          </cell>
          <cell r="N145">
            <v>2.15</v>
          </cell>
          <cell r="O145">
            <v>1.46</v>
          </cell>
          <cell r="P145">
            <v>2.0645822822062576</v>
          </cell>
          <cell r="Y145">
            <v>266</v>
          </cell>
          <cell r="Z145" t="str">
            <v>NO TIENE</v>
          </cell>
          <cell r="AA145">
            <v>1</v>
          </cell>
          <cell r="AB145" t="str">
            <v>SEDIMENTADA</v>
          </cell>
          <cell r="AC145" t="str">
            <v>BUENO</v>
          </cell>
        </row>
        <row r="146">
          <cell r="A146">
            <v>732</v>
          </cell>
          <cell r="B146">
            <v>10355.633877530128</v>
          </cell>
          <cell r="C146">
            <v>9478.511785757657</v>
          </cell>
          <cell r="D146">
            <v>90.834999999999994</v>
          </cell>
          <cell r="G146" t="str">
            <v>544456</v>
          </cell>
          <cell r="I146">
            <v>139</v>
          </cell>
          <cell r="K146">
            <v>544</v>
          </cell>
          <cell r="L146">
            <v>456</v>
          </cell>
          <cell r="M146">
            <v>2.16</v>
          </cell>
          <cell r="N146">
            <v>2.41</v>
          </cell>
          <cell r="O146">
            <v>2.0749939758948699</v>
          </cell>
          <cell r="P146">
            <v>2.3341165352226954</v>
          </cell>
          <cell r="Y146">
            <v>268</v>
          </cell>
          <cell r="Z146" t="str">
            <v>BUENO</v>
          </cell>
          <cell r="AA146">
            <v>2</v>
          </cell>
          <cell r="AC146" t="str">
            <v>BUENO</v>
          </cell>
        </row>
        <row r="147">
          <cell r="A147">
            <v>736</v>
          </cell>
          <cell r="B147">
            <v>10356.907939814546</v>
          </cell>
          <cell r="C147">
            <v>9410.8571757357495</v>
          </cell>
          <cell r="D147">
            <v>89.73</v>
          </cell>
          <cell r="G147" t="str">
            <v>430458</v>
          </cell>
          <cell r="I147">
            <v>140</v>
          </cell>
          <cell r="J147">
            <v>1</v>
          </cell>
          <cell r="K147">
            <v>430</v>
          </cell>
          <cell r="L147">
            <v>458</v>
          </cell>
          <cell r="M147">
            <v>1.26</v>
          </cell>
          <cell r="O147">
            <v>1.1079711187571635</v>
          </cell>
          <cell r="P147">
            <v>2.4</v>
          </cell>
          <cell r="Y147">
            <v>270</v>
          </cell>
          <cell r="Z147" t="str">
            <v>BUENO</v>
          </cell>
          <cell r="AA147">
            <v>2</v>
          </cell>
          <cell r="AC147" t="str">
            <v>BUENO</v>
          </cell>
        </row>
        <row r="148">
          <cell r="A148">
            <v>740</v>
          </cell>
          <cell r="B148">
            <v>10429.905784771492</v>
          </cell>
          <cell r="C148">
            <v>9368.2866571141021</v>
          </cell>
          <cell r="D148">
            <v>89.162000000000006</v>
          </cell>
          <cell r="G148" t="str">
            <v>432486</v>
          </cell>
          <cell r="H148">
            <v>925.23</v>
          </cell>
          <cell r="I148">
            <v>141</v>
          </cell>
          <cell r="J148">
            <v>1</v>
          </cell>
          <cell r="K148">
            <v>432</v>
          </cell>
          <cell r="L148">
            <v>486</v>
          </cell>
          <cell r="M148">
            <v>1.28</v>
          </cell>
          <cell r="N148">
            <v>2.17</v>
          </cell>
          <cell r="O148">
            <v>1.1306635220082055</v>
          </cell>
          <cell r="P148">
            <v>2.0854016399725017</v>
          </cell>
          <cell r="Y148">
            <v>272</v>
          </cell>
          <cell r="Z148" t="str">
            <v>NO OBSERVADO</v>
          </cell>
          <cell r="AA148">
            <v>3</v>
          </cell>
          <cell r="AB148" t="str">
            <v>SEDIMENTADA</v>
          </cell>
          <cell r="AC148" t="str">
            <v>BUENO</v>
          </cell>
        </row>
        <row r="149">
          <cell r="A149">
            <v>1084</v>
          </cell>
          <cell r="B149">
            <v>10349.90972792886</v>
          </cell>
          <cell r="C149">
            <v>9370.9566063921011</v>
          </cell>
          <cell r="D149">
            <v>89.347999999999999</v>
          </cell>
          <cell r="G149" t="str">
            <v>433434</v>
          </cell>
          <cell r="I149">
            <v>142</v>
          </cell>
          <cell r="J149">
            <v>1</v>
          </cell>
          <cell r="K149">
            <v>433</v>
          </cell>
          <cell r="L149">
            <v>434</v>
          </cell>
          <cell r="M149">
            <v>1.4</v>
          </cell>
          <cell r="N149">
            <v>1.34</v>
          </cell>
          <cell r="O149">
            <v>1.2649110640673515</v>
          </cell>
          <cell r="P149">
            <v>1.1981652640600129</v>
          </cell>
          <cell r="Y149">
            <v>274</v>
          </cell>
          <cell r="Z149" t="str">
            <v>NO OBSERVADO</v>
          </cell>
          <cell r="AA149">
            <v>0</v>
          </cell>
          <cell r="AC149" t="str">
            <v>BUENO</v>
          </cell>
        </row>
        <row r="150">
          <cell r="A150">
            <v>1024</v>
          </cell>
          <cell r="B150">
            <v>10127.932763780107</v>
          </cell>
          <cell r="C150">
            <v>9637.8224508447893</v>
          </cell>
          <cell r="D150">
            <v>93.68</v>
          </cell>
          <cell r="G150" t="str">
            <v>434436</v>
          </cell>
          <cell r="I150">
            <v>143</v>
          </cell>
          <cell r="K150">
            <v>434</v>
          </cell>
          <cell r="L150">
            <v>436</v>
          </cell>
          <cell r="M150">
            <v>1.68</v>
          </cell>
          <cell r="N150">
            <v>1.92</v>
          </cell>
          <cell r="O150">
            <v>1.5692036196746424</v>
          </cell>
          <cell r="P150">
            <v>1.8238420984284796</v>
          </cell>
          <cell r="Y150">
            <v>276</v>
          </cell>
          <cell r="Z150" t="str">
            <v>NO TIENE</v>
          </cell>
          <cell r="AA150">
            <v>1</v>
          </cell>
          <cell r="AB150" t="str">
            <v>SEDIMENTADA</v>
          </cell>
          <cell r="AC150" t="str">
            <v>BUENO</v>
          </cell>
        </row>
        <row r="151">
          <cell r="A151">
            <v>1026</v>
          </cell>
          <cell r="B151">
            <v>10156.328875704863</v>
          </cell>
          <cell r="C151">
            <v>9634.7629958402322</v>
          </cell>
          <cell r="D151">
            <v>93.26</v>
          </cell>
          <cell r="G151" t="str">
            <v>436438</v>
          </cell>
          <cell r="I151">
            <v>144</v>
          </cell>
          <cell r="K151">
            <v>436</v>
          </cell>
          <cell r="L151">
            <v>438</v>
          </cell>
          <cell r="N151">
            <v>1.85</v>
          </cell>
          <cell r="O151">
            <v>1.94</v>
          </cell>
          <cell r="P151">
            <v>1.7500000000000002</v>
          </cell>
          <cell r="Y151">
            <v>278</v>
          </cell>
          <cell r="Z151" t="str">
            <v>NO OBSERVADO</v>
          </cell>
          <cell r="AA151">
            <v>2</v>
          </cell>
          <cell r="AB151" t="str">
            <v>SEDIMENTADA</v>
          </cell>
          <cell r="AC151" t="str">
            <v>NO TIENE</v>
          </cell>
        </row>
        <row r="152">
          <cell r="A152">
            <v>1028</v>
          </cell>
          <cell r="B152">
            <v>10154.687218572872</v>
          </cell>
          <cell r="C152">
            <v>9602.561573124307</v>
          </cell>
          <cell r="D152">
            <v>93.191000000000003</v>
          </cell>
          <cell r="G152" t="str">
            <v>438440</v>
          </cell>
          <cell r="I152">
            <v>145</v>
          </cell>
          <cell r="K152">
            <v>438</v>
          </cell>
          <cell r="L152">
            <v>440</v>
          </cell>
          <cell r="M152">
            <v>1.91</v>
          </cell>
          <cell r="N152">
            <v>1.7</v>
          </cell>
          <cell r="O152">
            <v>1.8133118871280804</v>
          </cell>
          <cell r="P152">
            <v>1.5905973720586866</v>
          </cell>
          <cell r="Y152">
            <v>280</v>
          </cell>
          <cell r="Z152" t="str">
            <v>BUENO</v>
          </cell>
          <cell r="AA152">
            <v>2</v>
          </cell>
          <cell r="AC152" t="str">
            <v>BUENO</v>
          </cell>
        </row>
        <row r="153">
          <cell r="A153">
            <v>1035</v>
          </cell>
          <cell r="B153">
            <v>10189.750284157559</v>
          </cell>
          <cell r="C153">
            <v>9522.5234153282072</v>
          </cell>
          <cell r="D153">
            <v>91.39</v>
          </cell>
          <cell r="G153" t="str">
            <v>440442</v>
          </cell>
          <cell r="I153">
            <v>146</v>
          </cell>
          <cell r="K153">
            <v>440</v>
          </cell>
          <cell r="L153">
            <v>442</v>
          </cell>
          <cell r="M153">
            <v>1.87</v>
          </cell>
          <cell r="N153">
            <v>1.85</v>
          </cell>
          <cell r="O153">
            <v>1.7711295830627416</v>
          </cell>
          <cell r="P153">
            <v>1.7500000000000002</v>
          </cell>
          <cell r="Y153">
            <v>282</v>
          </cell>
          <cell r="Z153" t="str">
            <v>NO OBSERVADO</v>
          </cell>
          <cell r="AA153">
            <v>2</v>
          </cell>
          <cell r="AB153" t="str">
            <v>SEDIMENTADA</v>
          </cell>
          <cell r="AC153" t="str">
            <v>BUENO</v>
          </cell>
        </row>
        <row r="154">
          <cell r="A154">
            <v>814</v>
          </cell>
          <cell r="B154">
            <v>10242.686140118376</v>
          </cell>
          <cell r="C154">
            <v>10605.509689211831</v>
          </cell>
          <cell r="D154">
            <v>111.244</v>
          </cell>
          <cell r="G154" t="str">
            <v>442444</v>
          </cell>
          <cell r="I154">
            <v>147</v>
          </cell>
          <cell r="K154">
            <v>442</v>
          </cell>
          <cell r="L154">
            <v>444</v>
          </cell>
          <cell r="M154">
            <v>1.88</v>
          </cell>
          <cell r="N154">
            <v>1.85</v>
          </cell>
          <cell r="O154">
            <v>1.7816845961056069</v>
          </cell>
          <cell r="P154">
            <v>1.7500000000000002</v>
          </cell>
          <cell r="Y154">
            <v>284</v>
          </cell>
          <cell r="Z154" t="str">
            <v>NO TIENE</v>
          </cell>
          <cell r="AA154">
            <v>3</v>
          </cell>
          <cell r="AC154" t="str">
            <v>BUENO</v>
          </cell>
        </row>
        <row r="155">
          <cell r="A155">
            <v>815</v>
          </cell>
          <cell r="B155">
            <v>10158.611495919613</v>
          </cell>
          <cell r="C155">
            <v>10608.23838150383</v>
          </cell>
          <cell r="D155">
            <v>110.569</v>
          </cell>
          <cell r="G155" t="str">
            <v>444446</v>
          </cell>
          <cell r="I155">
            <v>148</v>
          </cell>
          <cell r="K155">
            <v>444</v>
          </cell>
          <cell r="L155">
            <v>446</v>
          </cell>
          <cell r="M155">
            <v>1.98</v>
          </cell>
          <cell r="O155">
            <v>1.8869022232219665</v>
          </cell>
          <cell r="P155">
            <v>1.5</v>
          </cell>
          <cell r="Y155">
            <v>286</v>
          </cell>
          <cell r="Z155" t="str">
            <v>NO OBSERVADO</v>
          </cell>
          <cell r="AA155">
            <v>2</v>
          </cell>
          <cell r="AB155" t="str">
            <v>SEDIMENTADA</v>
          </cell>
          <cell r="AC155" t="str">
            <v>BUENO</v>
          </cell>
        </row>
        <row r="156">
          <cell r="A156">
            <v>817</v>
          </cell>
          <cell r="B156">
            <v>10155.864496550039</v>
          </cell>
          <cell r="C156">
            <v>10526.954586838172</v>
          </cell>
          <cell r="D156">
            <v>109.515</v>
          </cell>
          <cell r="G156" t="str">
            <v>446448</v>
          </cell>
          <cell r="I156">
            <v>149</v>
          </cell>
          <cell r="K156">
            <v>446</v>
          </cell>
          <cell r="L156">
            <v>448</v>
          </cell>
          <cell r="O156">
            <v>1.63</v>
          </cell>
          <cell r="P156">
            <v>1.35</v>
          </cell>
          <cell r="Y156">
            <v>288</v>
          </cell>
          <cell r="Z156" t="str">
            <v>NO OBSERVADO</v>
          </cell>
          <cell r="AA156">
            <v>2</v>
          </cell>
          <cell r="AB156" t="str">
            <v>SEDIMENTADA</v>
          </cell>
          <cell r="AC156" t="str">
            <v>BUENO</v>
          </cell>
        </row>
        <row r="157">
          <cell r="A157">
            <v>962</v>
          </cell>
          <cell r="B157">
            <v>10156.424237296178</v>
          </cell>
          <cell r="C157">
            <v>10470.38890095746</v>
          </cell>
          <cell r="D157">
            <v>108.422</v>
          </cell>
          <cell r="G157" t="str">
            <v>448450</v>
          </cell>
          <cell r="I157">
            <v>150</v>
          </cell>
          <cell r="K157">
            <v>448</v>
          </cell>
          <cell r="L157">
            <v>450</v>
          </cell>
          <cell r="N157">
            <v>0.92</v>
          </cell>
          <cell r="O157">
            <v>1.41</v>
          </cell>
          <cell r="P157">
            <v>0.69742383096650784</v>
          </cell>
          <cell r="Y157">
            <v>290</v>
          </cell>
          <cell r="Z157" t="str">
            <v>BUENO</v>
          </cell>
          <cell r="AA157">
            <v>2</v>
          </cell>
          <cell r="AB157" t="str">
            <v>SEDIMENTADA</v>
          </cell>
          <cell r="AC157" t="str">
            <v>BUENO</v>
          </cell>
        </row>
        <row r="158">
          <cell r="A158">
            <v>964</v>
          </cell>
          <cell r="B158">
            <v>10167.060738130944</v>
          </cell>
          <cell r="C158">
            <v>10438.779812987212</v>
          </cell>
          <cell r="D158">
            <v>107.64400000000001</v>
          </cell>
          <cell r="G158" t="str">
            <v>450452</v>
          </cell>
          <cell r="I158">
            <v>151</v>
          </cell>
          <cell r="K158">
            <v>450</v>
          </cell>
          <cell r="L158">
            <v>452</v>
          </cell>
          <cell r="M158">
            <v>1.04</v>
          </cell>
          <cell r="O158">
            <v>0.84947042326381217</v>
          </cell>
          <cell r="P158">
            <v>0.78</v>
          </cell>
          <cell r="Y158">
            <v>292</v>
          </cell>
          <cell r="Z158" t="str">
            <v>NO OBSERVADO</v>
          </cell>
          <cell r="AA158">
            <v>2</v>
          </cell>
          <cell r="AB158" t="str">
            <v>SEDIMENTADA</v>
          </cell>
          <cell r="AC158" t="str">
            <v>BUENO</v>
          </cell>
        </row>
        <row r="159">
          <cell r="A159">
            <v>968</v>
          </cell>
          <cell r="B159">
            <v>10153.81824226865</v>
          </cell>
          <cell r="C159">
            <v>10244.837508520926</v>
          </cell>
          <cell r="D159">
            <v>104.91</v>
          </cell>
          <cell r="G159" t="str">
            <v>452454</v>
          </cell>
          <cell r="I159">
            <v>152</v>
          </cell>
          <cell r="K159">
            <v>452</v>
          </cell>
          <cell r="L159">
            <v>454</v>
          </cell>
          <cell r="N159">
            <v>1.87</v>
          </cell>
          <cell r="O159">
            <v>1.04</v>
          </cell>
          <cell r="P159">
            <v>1.7711295830627416</v>
          </cell>
          <cell r="Y159">
            <v>294</v>
          </cell>
          <cell r="Z159" t="str">
            <v>NO TIENE</v>
          </cell>
          <cell r="AA159">
            <v>2</v>
          </cell>
          <cell r="AC159" t="str">
            <v>BUENO</v>
          </cell>
        </row>
        <row r="160">
          <cell r="A160">
            <v>1130</v>
          </cell>
          <cell r="B160">
            <v>10032.360946016655</v>
          </cell>
          <cell r="C160">
            <v>10072.939953282324</v>
          </cell>
          <cell r="D160">
            <v>101.215</v>
          </cell>
          <cell r="G160" t="str">
            <v>454456</v>
          </cell>
          <cell r="I160">
            <v>153</v>
          </cell>
          <cell r="K160">
            <v>454</v>
          </cell>
          <cell r="L160">
            <v>456</v>
          </cell>
          <cell r="M160">
            <v>2.91</v>
          </cell>
          <cell r="N160">
            <v>2.36</v>
          </cell>
          <cell r="O160">
            <v>2.8474725635201477</v>
          </cell>
          <cell r="P160">
            <v>2.2824548188299367</v>
          </cell>
          <cell r="Y160" t="str">
            <v>294A</v>
          </cell>
          <cell r="Z160" t="str">
            <v>BUENO</v>
          </cell>
          <cell r="AA160">
            <v>1</v>
          </cell>
          <cell r="AB160" t="str">
            <v>SEDIMENTADA</v>
          </cell>
          <cell r="AC160" t="str">
            <v>BUENO</v>
          </cell>
        </row>
        <row r="161">
          <cell r="A161">
            <v>1014</v>
          </cell>
          <cell r="B161">
            <v>10089.871093838379</v>
          </cell>
          <cell r="C161">
            <v>9912.4751534956995</v>
          </cell>
          <cell r="D161">
            <v>97.373999999999995</v>
          </cell>
          <cell r="G161" t="str">
            <v>456458</v>
          </cell>
          <cell r="I161">
            <v>154</v>
          </cell>
          <cell r="K161">
            <v>456</v>
          </cell>
          <cell r="L161">
            <v>458</v>
          </cell>
          <cell r="M161">
            <v>2.56</v>
          </cell>
          <cell r="O161">
            <v>2.4886944368483648</v>
          </cell>
          <cell r="P161">
            <v>2.42</v>
          </cell>
          <cell r="Y161">
            <v>296</v>
          </cell>
          <cell r="Z161" t="str">
            <v>BUENO</v>
          </cell>
          <cell r="AA161">
            <v>2</v>
          </cell>
          <cell r="AC161" t="str">
            <v>BUENO</v>
          </cell>
        </row>
        <row r="162">
          <cell r="A162">
            <v>1016</v>
          </cell>
          <cell r="B162">
            <v>10100.589456366919</v>
          </cell>
          <cell r="C162">
            <v>9824.4663304627938</v>
          </cell>
          <cell r="D162">
            <v>95.525000000000006</v>
          </cell>
          <cell r="G162" t="str">
            <v>458486</v>
          </cell>
          <cell r="I162">
            <v>155</v>
          </cell>
          <cell r="K162">
            <v>458</v>
          </cell>
          <cell r="L162">
            <v>486</v>
          </cell>
          <cell r="O162">
            <v>2.46</v>
          </cell>
          <cell r="P162">
            <v>2.73</v>
          </cell>
          <cell r="Y162">
            <v>298</v>
          </cell>
          <cell r="Z162" t="str">
            <v>NO OBSERVADO</v>
          </cell>
          <cell r="AA162">
            <v>2</v>
          </cell>
          <cell r="AB162" t="str">
            <v>SEDIMENTADA</v>
          </cell>
          <cell r="AC162" t="str">
            <v>BUENO</v>
          </cell>
        </row>
        <row r="163">
          <cell r="A163">
            <v>1018</v>
          </cell>
          <cell r="B163">
            <v>10103.340054540216</v>
          </cell>
          <cell r="C163">
            <v>9787.4281355295407</v>
          </cell>
          <cell r="D163">
            <v>94.875</v>
          </cell>
          <cell r="G163" t="str">
            <v>48658</v>
          </cell>
          <cell r="I163">
            <v>156</v>
          </cell>
          <cell r="K163">
            <v>486</v>
          </cell>
          <cell r="L163">
            <v>58</v>
          </cell>
          <cell r="O163">
            <v>2.8200000000000003</v>
          </cell>
          <cell r="P163">
            <v>3.9</v>
          </cell>
          <cell r="Y163">
            <v>300</v>
          </cell>
          <cell r="Z163" t="str">
            <v>NO OBSERVADO</v>
          </cell>
          <cell r="AA163">
            <v>2</v>
          </cell>
          <cell r="AB163" t="str">
            <v>SEDIMENTADA</v>
          </cell>
          <cell r="AC163" t="str">
            <v>BUENO</v>
          </cell>
        </row>
        <row r="164">
          <cell r="A164">
            <v>1020</v>
          </cell>
          <cell r="B164">
            <v>10108.407595030221</v>
          </cell>
          <cell r="C164">
            <v>9717.4478650087749</v>
          </cell>
          <cell r="D164">
            <v>94.14</v>
          </cell>
          <cell r="G164">
            <v>0</v>
          </cell>
          <cell r="Y164">
            <v>304</v>
          </cell>
          <cell r="Z164" t="str">
            <v>NO OBSERVADO</v>
          </cell>
          <cell r="AA164">
            <v>6</v>
          </cell>
          <cell r="AB164" t="str">
            <v>SEDIMENTADA</v>
          </cell>
          <cell r="AC164" t="str">
            <v>BUENO</v>
          </cell>
        </row>
        <row r="165">
          <cell r="A165">
            <v>986</v>
          </cell>
          <cell r="B165">
            <v>10158.915999999999</v>
          </cell>
          <cell r="C165">
            <v>9645.3150000000005</v>
          </cell>
          <cell r="D165">
            <v>93.29</v>
          </cell>
          <cell r="G165">
            <v>0</v>
          </cell>
          <cell r="I165" t="str">
            <v>COLECTOR</v>
          </cell>
          <cell r="Y165">
            <v>306</v>
          </cell>
          <cell r="Z165" t="str">
            <v>NO TIENE</v>
          </cell>
          <cell r="AA165">
            <v>2</v>
          </cell>
          <cell r="AC165" t="str">
            <v>BUENO</v>
          </cell>
        </row>
        <row r="166">
          <cell r="A166">
            <v>988</v>
          </cell>
          <cell r="B166">
            <v>10235.587114381082</v>
          </cell>
          <cell r="C166">
            <v>9640.3385852189949</v>
          </cell>
          <cell r="D166">
            <v>92.662999999999997</v>
          </cell>
          <cell r="G166" t="str">
            <v>816817</v>
          </cell>
          <cell r="I166">
            <v>157</v>
          </cell>
          <cell r="J166">
            <v>1</v>
          </cell>
          <cell r="K166">
            <v>816</v>
          </cell>
          <cell r="L166">
            <v>817</v>
          </cell>
          <cell r="M166">
            <v>1.24</v>
          </cell>
          <cell r="N166">
            <v>1.54</v>
          </cell>
          <cell r="O166">
            <v>1.0851727973000429</v>
          </cell>
          <cell r="P166">
            <v>1.4183088521193119</v>
          </cell>
          <cell r="Y166">
            <v>308</v>
          </cell>
          <cell r="Z166" t="str">
            <v>BUENO</v>
          </cell>
          <cell r="AA166">
            <v>2</v>
          </cell>
          <cell r="AC166" t="str">
            <v>BUENO</v>
          </cell>
        </row>
        <row r="167">
          <cell r="A167">
            <v>992</v>
          </cell>
          <cell r="B167">
            <v>10260.497725993029</v>
          </cell>
          <cell r="C167">
            <v>9631.5303022017142</v>
          </cell>
          <cell r="D167">
            <v>92.132999999999996</v>
          </cell>
          <cell r="G167" t="str">
            <v>819817</v>
          </cell>
          <cell r="I167">
            <v>158</v>
          </cell>
          <cell r="J167">
            <v>1</v>
          </cell>
          <cell r="K167">
            <v>819</v>
          </cell>
          <cell r="L167">
            <v>817</v>
          </cell>
          <cell r="M167">
            <v>0.96</v>
          </cell>
          <cell r="N167">
            <v>1.48</v>
          </cell>
          <cell r="O167">
            <v>0.74939975980780782</v>
          </cell>
          <cell r="P167">
            <v>1.3529227620230211</v>
          </cell>
          <cell r="Y167">
            <v>310</v>
          </cell>
          <cell r="Z167" t="str">
            <v>NO OBSERVADO</v>
          </cell>
          <cell r="AA167">
            <v>3</v>
          </cell>
          <cell r="AB167" t="str">
            <v>SEDIMENTADA</v>
          </cell>
          <cell r="AC167" t="str">
            <v>BUENO</v>
          </cell>
        </row>
        <row r="168">
          <cell r="A168">
            <v>994</v>
          </cell>
          <cell r="B168">
            <v>10261.071924158383</v>
          </cell>
          <cell r="C168">
            <v>9598.9867998706177</v>
          </cell>
          <cell r="D168">
            <v>91.790999999999997</v>
          </cell>
          <cell r="G168" t="str">
            <v>961962</v>
          </cell>
          <cell r="I168">
            <v>159</v>
          </cell>
          <cell r="J168">
            <v>1</v>
          </cell>
          <cell r="K168">
            <v>961</v>
          </cell>
          <cell r="L168">
            <v>962</v>
          </cell>
          <cell r="M168">
            <v>1.48</v>
          </cell>
          <cell r="O168">
            <v>1.3529227620230211</v>
          </cell>
          <cell r="P168">
            <v>1.59</v>
          </cell>
          <cell r="Y168">
            <v>312</v>
          </cell>
          <cell r="Z168" t="str">
            <v>BUENO</v>
          </cell>
          <cell r="AA168">
            <v>1</v>
          </cell>
          <cell r="AC168" t="str">
            <v>BUENO</v>
          </cell>
        </row>
        <row r="169">
          <cell r="A169">
            <v>996</v>
          </cell>
          <cell r="B169">
            <v>10265.243648912359</v>
          </cell>
          <cell r="C169">
            <v>9525.2068172801992</v>
          </cell>
          <cell r="D169">
            <v>91.23</v>
          </cell>
          <cell r="G169" t="str">
            <v>961965</v>
          </cell>
          <cell r="I169">
            <v>160</v>
          </cell>
          <cell r="J169">
            <v>1</v>
          </cell>
          <cell r="K169">
            <v>961</v>
          </cell>
          <cell r="L169">
            <v>965</v>
          </cell>
          <cell r="M169">
            <v>0.85</v>
          </cell>
          <cell r="N169">
            <v>1.58</v>
          </cell>
          <cell r="O169">
            <v>0.6020797289396147</v>
          </cell>
          <cell r="P169">
            <v>1.4616429112474771</v>
          </cell>
          <cell r="Y169">
            <v>314</v>
          </cell>
          <cell r="Z169" t="str">
            <v>NO OBSERVADO</v>
          </cell>
          <cell r="AA169">
            <v>2</v>
          </cell>
          <cell r="AB169" t="str">
            <v>SEDIMENTADA</v>
          </cell>
          <cell r="AC169" t="str">
            <v>BUENO</v>
          </cell>
        </row>
        <row r="170">
          <cell r="A170">
            <v>998</v>
          </cell>
          <cell r="B170">
            <v>10266.086858401415</v>
          </cell>
          <cell r="C170">
            <v>9482.2164752445387</v>
          </cell>
          <cell r="D170">
            <v>90.716999999999999</v>
          </cell>
          <cell r="G170" t="str">
            <v>965964</v>
          </cell>
          <cell r="I170">
            <v>161</v>
          </cell>
          <cell r="K170">
            <v>965</v>
          </cell>
          <cell r="L170">
            <v>964</v>
          </cell>
          <cell r="M170">
            <v>1.58</v>
          </cell>
          <cell r="N170">
            <v>1.2</v>
          </cell>
          <cell r="O170">
            <v>1.4616429112474771</v>
          </cell>
          <cell r="P170">
            <v>1.0392304845413265</v>
          </cell>
          <cell r="Y170">
            <v>316</v>
          </cell>
          <cell r="Z170" t="str">
            <v>MALO</v>
          </cell>
          <cell r="AA170">
            <v>3</v>
          </cell>
          <cell r="AC170" t="str">
            <v>MALO</v>
          </cell>
        </row>
        <row r="171">
          <cell r="A171">
            <v>1000</v>
          </cell>
          <cell r="B171">
            <v>10267.519219949236</v>
          </cell>
          <cell r="C171">
            <v>9408.589824527844</v>
          </cell>
          <cell r="D171">
            <v>89.82</v>
          </cell>
          <cell r="G171" t="str">
            <v>820964</v>
          </cell>
          <cell r="I171">
            <v>162</v>
          </cell>
          <cell r="J171">
            <v>1</v>
          </cell>
          <cell r="K171">
            <v>820</v>
          </cell>
          <cell r="L171">
            <v>964</v>
          </cell>
          <cell r="O171">
            <v>1.41</v>
          </cell>
          <cell r="P171">
            <v>1.43</v>
          </cell>
          <cell r="Y171" t="str">
            <v>B318</v>
          </cell>
          <cell r="Z171" t="str">
            <v>NO TIENE</v>
          </cell>
          <cell r="AA171">
            <v>2</v>
          </cell>
          <cell r="AC171" t="str">
            <v>BUENO</v>
          </cell>
        </row>
        <row r="172">
          <cell r="A172">
            <v>1002</v>
          </cell>
          <cell r="B172">
            <v>10268.146388443072</v>
          </cell>
          <cell r="C172">
            <v>9373.8059380059531</v>
          </cell>
          <cell r="D172">
            <v>89.173000000000002</v>
          </cell>
          <cell r="G172" t="str">
            <v>824966</v>
          </cell>
          <cell r="I172">
            <v>163</v>
          </cell>
          <cell r="J172">
            <v>1</v>
          </cell>
          <cell r="K172">
            <v>824</v>
          </cell>
          <cell r="L172">
            <v>966</v>
          </cell>
          <cell r="N172">
            <v>1.54</v>
          </cell>
          <cell r="O172">
            <v>1.26</v>
          </cell>
          <cell r="P172">
            <v>1.4183088521193119</v>
          </cell>
          <cell r="Y172">
            <v>320</v>
          </cell>
          <cell r="Z172" t="str">
            <v>MALO</v>
          </cell>
          <cell r="AA172">
            <v>2</v>
          </cell>
          <cell r="AC172" t="str">
            <v>BUENO</v>
          </cell>
        </row>
        <row r="173">
          <cell r="A173">
            <v>1004</v>
          </cell>
          <cell r="B173">
            <v>10268.466471293683</v>
          </cell>
          <cell r="C173">
            <v>9370.2785149245665</v>
          </cell>
          <cell r="D173">
            <v>89.067999999999998</v>
          </cell>
          <cell r="G173" t="str">
            <v>1006968</v>
          </cell>
          <cell r="I173">
            <v>164</v>
          </cell>
          <cell r="J173">
            <v>1</v>
          </cell>
          <cell r="K173">
            <v>1006</v>
          </cell>
          <cell r="L173">
            <v>968</v>
          </cell>
          <cell r="M173">
            <v>1.26</v>
          </cell>
          <cell r="N173">
            <v>1.69</v>
          </cell>
          <cell r="O173">
            <v>1.1079711187571635</v>
          </cell>
          <cell r="P173">
            <v>1.5799050604387592</v>
          </cell>
          <cell r="Y173">
            <v>322</v>
          </cell>
          <cell r="Z173" t="str">
            <v>NO OBSERVADO</v>
          </cell>
          <cell r="AA173">
            <v>3</v>
          </cell>
          <cell r="AB173" t="str">
            <v>SEDIMENTADA</v>
          </cell>
          <cell r="AC173" t="str">
            <v>BUENO</v>
          </cell>
        </row>
        <row r="174">
          <cell r="A174">
            <v>896</v>
          </cell>
          <cell r="B174">
            <v>10616.828400057953</v>
          </cell>
          <cell r="C174">
            <v>10513.784854025585</v>
          </cell>
          <cell r="D174">
            <v>109.75</v>
          </cell>
          <cell r="G174" t="str">
            <v>11261008</v>
          </cell>
          <cell r="I174">
            <v>165</v>
          </cell>
          <cell r="J174">
            <v>1</v>
          </cell>
          <cell r="K174">
            <v>1126</v>
          </cell>
          <cell r="L174">
            <v>1008</v>
          </cell>
          <cell r="M174">
            <v>1.48</v>
          </cell>
          <cell r="N174">
            <v>1.6</v>
          </cell>
          <cell r="O174">
            <v>1.3529227620230211</v>
          </cell>
          <cell r="P174">
            <v>1.4832396974191329</v>
          </cell>
          <cell r="Y174">
            <v>324</v>
          </cell>
          <cell r="Z174" t="str">
            <v>NO OBSERVADO</v>
          </cell>
          <cell r="AA174">
            <v>0</v>
          </cell>
          <cell r="AB174" t="str">
            <v>TAPADA</v>
          </cell>
          <cell r="AC174" t="str">
            <v>NO OBSERVADO</v>
          </cell>
        </row>
        <row r="175">
          <cell r="A175">
            <v>898</v>
          </cell>
          <cell r="B175">
            <v>10623.199717458849</v>
          </cell>
          <cell r="C175">
            <v>10435.805451582339</v>
          </cell>
          <cell r="D175">
            <v>107.69199999999999</v>
          </cell>
          <cell r="G175" t="str">
            <v>966967B</v>
          </cell>
          <cell r="I175">
            <v>166</v>
          </cell>
          <cell r="J175">
            <v>1</v>
          </cell>
          <cell r="K175">
            <v>966</v>
          </cell>
          <cell r="L175" t="str">
            <v>967B</v>
          </cell>
          <cell r="O175">
            <v>1.2</v>
          </cell>
          <cell r="P175">
            <v>1.25</v>
          </cell>
          <cell r="Y175">
            <v>326</v>
          </cell>
          <cell r="Z175" t="str">
            <v>NO OBSERVADO</v>
          </cell>
          <cell r="AA175">
            <v>0</v>
          </cell>
          <cell r="AB175" t="str">
            <v>TAPADA</v>
          </cell>
          <cell r="AC175" t="str">
            <v>NO OBSERVADO</v>
          </cell>
        </row>
        <row r="176">
          <cell r="A176">
            <v>634</v>
          </cell>
          <cell r="B176">
            <v>10693.932837401326</v>
          </cell>
          <cell r="C176">
            <v>10423.010049104714</v>
          </cell>
          <cell r="D176">
            <v>107.572</v>
          </cell>
          <cell r="G176" t="str">
            <v>967B967</v>
          </cell>
          <cell r="I176">
            <v>167</v>
          </cell>
          <cell r="K176" t="str">
            <v>967B</v>
          </cell>
          <cell r="L176">
            <v>967</v>
          </cell>
          <cell r="O176">
            <v>1.26</v>
          </cell>
          <cell r="P176">
            <v>1.706</v>
          </cell>
          <cell r="Y176">
            <v>328</v>
          </cell>
          <cell r="Z176" t="str">
            <v>MALO</v>
          </cell>
          <cell r="AA176">
            <v>1</v>
          </cell>
          <cell r="AC176" t="str">
            <v>BUENO</v>
          </cell>
        </row>
        <row r="177">
          <cell r="A177">
            <v>900</v>
          </cell>
          <cell r="B177">
            <v>10626.417761306515</v>
          </cell>
          <cell r="C177">
            <v>10364.405733075851</v>
          </cell>
          <cell r="D177">
            <v>106.46899999999999</v>
          </cell>
          <cell r="G177" t="str">
            <v>967967A</v>
          </cell>
          <cell r="I177">
            <v>168</v>
          </cell>
          <cell r="K177">
            <v>967</v>
          </cell>
          <cell r="L177" t="str">
            <v>967A</v>
          </cell>
          <cell r="M177">
            <v>1.81</v>
          </cell>
          <cell r="N177">
            <v>1.63</v>
          </cell>
          <cell r="O177">
            <v>1.7076592165886026</v>
          </cell>
          <cell r="P177">
            <v>1.5155527044613131</v>
          </cell>
          <cell r="Y177">
            <v>330</v>
          </cell>
          <cell r="Z177" t="str">
            <v>NO OBSERVADO</v>
          </cell>
          <cell r="AA177">
            <v>4</v>
          </cell>
          <cell r="AB177" t="str">
            <v>SEDIMENTADA</v>
          </cell>
          <cell r="AC177" t="str">
            <v>BUENO</v>
          </cell>
        </row>
        <row r="178">
          <cell r="A178">
            <v>636</v>
          </cell>
          <cell r="B178">
            <v>10707.221641129112</v>
          </cell>
          <cell r="C178">
            <v>10358.878632070684</v>
          </cell>
          <cell r="D178">
            <v>106.137</v>
          </cell>
          <cell r="E178">
            <v>109.825</v>
          </cell>
          <cell r="G178" t="str">
            <v>967B1124</v>
          </cell>
          <cell r="I178">
            <v>169</v>
          </cell>
          <cell r="J178">
            <v>1</v>
          </cell>
          <cell r="K178" t="str">
            <v>967B</v>
          </cell>
          <cell r="L178">
            <v>1124</v>
          </cell>
          <cell r="M178">
            <v>1.65</v>
          </cell>
          <cell r="N178">
            <v>1.74</v>
          </cell>
          <cell r="O178">
            <v>1.5370426148939398</v>
          </cell>
          <cell r="P178">
            <v>1.6332789106579439</v>
          </cell>
          <cell r="Y178">
            <v>332</v>
          </cell>
          <cell r="Z178" t="str">
            <v>NO OBSERVADO</v>
          </cell>
          <cell r="AA178">
            <v>1</v>
          </cell>
          <cell r="AB178" t="str">
            <v>SEDIMENTADA</v>
          </cell>
          <cell r="AC178" t="str">
            <v>BUENO</v>
          </cell>
        </row>
        <row r="179">
          <cell r="A179">
            <v>879</v>
          </cell>
          <cell r="B179">
            <v>10831.807733734075</v>
          </cell>
          <cell r="C179">
            <v>10141.077215179088</v>
          </cell>
          <cell r="D179">
            <v>101.797</v>
          </cell>
          <cell r="G179" t="str">
            <v>11241123</v>
          </cell>
          <cell r="I179">
            <v>170</v>
          </cell>
          <cell r="K179">
            <v>1124</v>
          </cell>
          <cell r="L179">
            <v>1123</v>
          </cell>
          <cell r="M179">
            <v>1.88</v>
          </cell>
          <cell r="O179">
            <v>1.98</v>
          </cell>
          <cell r="P179">
            <v>1.98</v>
          </cell>
          <cell r="Y179">
            <v>334</v>
          </cell>
          <cell r="Z179" t="str">
            <v>NO OBSERVADO</v>
          </cell>
          <cell r="AA179">
            <v>1</v>
          </cell>
          <cell r="AB179" t="str">
            <v>SEDIMENTADA</v>
          </cell>
          <cell r="AC179" t="str">
            <v>BUENO</v>
          </cell>
        </row>
        <row r="180">
          <cell r="A180">
            <v>884</v>
          </cell>
          <cell r="B180">
            <v>10814.996636151702</v>
          </cell>
          <cell r="C180">
            <v>9989.0521781568295</v>
          </cell>
          <cell r="D180">
            <v>100.003</v>
          </cell>
          <cell r="G180" t="str">
            <v>11691123</v>
          </cell>
          <cell r="I180">
            <v>171</v>
          </cell>
          <cell r="J180">
            <v>1</v>
          </cell>
          <cell r="K180">
            <v>1169</v>
          </cell>
          <cell r="L180">
            <v>1123</v>
          </cell>
          <cell r="O180">
            <v>1.25</v>
          </cell>
          <cell r="P180">
            <v>1.5</v>
          </cell>
          <cell r="Y180">
            <v>336</v>
          </cell>
          <cell r="Z180" t="str">
            <v>NO OBSERVADO</v>
          </cell>
          <cell r="AA180">
            <v>2</v>
          </cell>
          <cell r="AB180" t="str">
            <v>SEDIMENTADA</v>
          </cell>
          <cell r="AC180" t="str">
            <v>BUENO</v>
          </cell>
        </row>
        <row r="181">
          <cell r="A181">
            <v>638</v>
          </cell>
          <cell r="B181">
            <v>10879.226000000001</v>
          </cell>
          <cell r="C181">
            <v>9911.3189999999995</v>
          </cell>
          <cell r="D181">
            <v>97.908000000000001</v>
          </cell>
          <cell r="G181" t="str">
            <v>9701126</v>
          </cell>
          <cell r="I181">
            <v>172</v>
          </cell>
          <cell r="J181">
            <v>1</v>
          </cell>
          <cell r="K181">
            <v>970</v>
          </cell>
          <cell r="L181">
            <v>1126</v>
          </cell>
          <cell r="M181">
            <v>1.2</v>
          </cell>
          <cell r="N181">
            <v>1.63</v>
          </cell>
          <cell r="O181">
            <v>1.0392304845413265</v>
          </cell>
          <cell r="P181">
            <v>1.5155527044613131</v>
          </cell>
          <cell r="Y181">
            <v>338</v>
          </cell>
          <cell r="Z181" t="str">
            <v>MALO</v>
          </cell>
          <cell r="AA181">
            <v>1</v>
          </cell>
          <cell r="AC181" t="str">
            <v>BUENO</v>
          </cell>
        </row>
        <row r="182">
          <cell r="A182">
            <v>566</v>
          </cell>
          <cell r="B182">
            <v>10901.899809708897</v>
          </cell>
          <cell r="C182">
            <v>10029.989832506451</v>
          </cell>
          <cell r="D182">
            <v>99.25</v>
          </cell>
          <cell r="G182" t="str">
            <v>11241126</v>
          </cell>
          <cell r="I182">
            <v>173</v>
          </cell>
          <cell r="J182">
            <v>1</v>
          </cell>
          <cell r="K182">
            <v>1124</v>
          </cell>
          <cell r="L182">
            <v>1126</v>
          </cell>
          <cell r="M182">
            <v>1.95</v>
          </cell>
          <cell r="N182">
            <v>1.49</v>
          </cell>
          <cell r="O182">
            <v>1.8553975315279472</v>
          </cell>
          <cell r="P182">
            <v>1.56</v>
          </cell>
          <cell r="Y182">
            <v>340</v>
          </cell>
          <cell r="Z182" t="str">
            <v>MALO</v>
          </cell>
          <cell r="AA182">
            <v>1</v>
          </cell>
          <cell r="AC182" t="str">
            <v>BUENO</v>
          </cell>
        </row>
        <row r="183">
          <cell r="A183">
            <v>922</v>
          </cell>
          <cell r="B183">
            <v>10646.884865495376</v>
          </cell>
          <cell r="C183">
            <v>10050.650933938918</v>
          </cell>
          <cell r="D183">
            <v>100.23699999999999</v>
          </cell>
          <cell r="G183" t="str">
            <v>11261128</v>
          </cell>
          <cell r="I183">
            <v>174</v>
          </cell>
          <cell r="K183">
            <v>1126</v>
          </cell>
          <cell r="L183">
            <v>1128</v>
          </cell>
          <cell r="M183">
            <v>1.73</v>
          </cell>
          <cell r="N183">
            <v>1.66</v>
          </cell>
          <cell r="O183">
            <v>1.622621335986927</v>
          </cell>
          <cell r="P183">
            <v>1.5477725931156683</v>
          </cell>
          <cell r="Y183">
            <v>342</v>
          </cell>
          <cell r="Z183" t="str">
            <v>NO OBSERVADO</v>
          </cell>
          <cell r="AA183">
            <v>1</v>
          </cell>
          <cell r="AC183" t="str">
            <v>BUENO</v>
          </cell>
        </row>
        <row r="184">
          <cell r="A184">
            <v>880</v>
          </cell>
          <cell r="B184">
            <v>10733.435766985551</v>
          </cell>
          <cell r="C184">
            <v>10043.617110248464</v>
          </cell>
          <cell r="D184">
            <v>100.416</v>
          </cell>
          <cell r="G184" t="str">
            <v>965967A</v>
          </cell>
          <cell r="I184">
            <v>175</v>
          </cell>
          <cell r="J184">
            <v>1</v>
          </cell>
          <cell r="K184">
            <v>965</v>
          </cell>
          <cell r="L184" t="str">
            <v>967A</v>
          </cell>
          <cell r="M184">
            <v>1.59</v>
          </cell>
          <cell r="O184">
            <v>1.4724469430169633</v>
          </cell>
          <cell r="P184">
            <v>1.59</v>
          </cell>
          <cell r="Y184">
            <v>344</v>
          </cell>
          <cell r="Z184" t="str">
            <v>NO OBSERVADO</v>
          </cell>
          <cell r="AA184">
            <v>0</v>
          </cell>
          <cell r="AC184" t="str">
            <v>BUENO</v>
          </cell>
        </row>
        <row r="185">
          <cell r="A185">
            <v>784</v>
          </cell>
          <cell r="B185">
            <v>10647.642026912348</v>
          </cell>
          <cell r="C185">
            <v>9989.1114955231224</v>
          </cell>
          <cell r="D185">
            <v>97.46</v>
          </cell>
          <cell r="G185" t="str">
            <v>967A1123</v>
          </cell>
          <cell r="I185">
            <v>176</v>
          </cell>
          <cell r="K185" t="str">
            <v>967A</v>
          </cell>
          <cell r="L185">
            <v>1123</v>
          </cell>
          <cell r="M185">
            <v>1.7</v>
          </cell>
          <cell r="O185">
            <v>1.5905973720586866</v>
          </cell>
          <cell r="P185">
            <v>1.98</v>
          </cell>
          <cell r="Y185">
            <v>346</v>
          </cell>
          <cell r="Z185" t="str">
            <v>BUENO</v>
          </cell>
          <cell r="AA185">
            <v>1</v>
          </cell>
          <cell r="AC185" t="str">
            <v>BUENO</v>
          </cell>
        </row>
        <row r="186">
          <cell r="A186">
            <v>886</v>
          </cell>
          <cell r="B186">
            <v>10753.155769575184</v>
          </cell>
          <cell r="C186">
            <v>9991.3290558149456</v>
          </cell>
          <cell r="D186">
            <v>98.822999999999993</v>
          </cell>
          <cell r="G186" t="str">
            <v>11231128</v>
          </cell>
          <cell r="I186">
            <v>177</v>
          </cell>
          <cell r="K186">
            <v>1123</v>
          </cell>
          <cell r="L186">
            <v>1128</v>
          </cell>
          <cell r="N186">
            <v>1.65</v>
          </cell>
          <cell r="O186">
            <v>1.98</v>
          </cell>
          <cell r="P186">
            <v>1.5370426148939398</v>
          </cell>
          <cell r="Y186">
            <v>348</v>
          </cell>
          <cell r="Z186" t="str">
            <v>NO OBSERVADO</v>
          </cell>
          <cell r="AA186">
            <v>2</v>
          </cell>
          <cell r="AB186" t="str">
            <v>SEDIMENTADA</v>
          </cell>
          <cell r="AC186" t="str">
            <v>BUENO</v>
          </cell>
        </row>
        <row r="187">
          <cell r="A187">
            <v>888</v>
          </cell>
          <cell r="B187">
            <v>10754.251634599765</v>
          </cell>
          <cell r="C187">
            <v>9915.305046224119</v>
          </cell>
          <cell r="D187">
            <v>96.715000000000003</v>
          </cell>
          <cell r="G187" t="str">
            <v>11281130</v>
          </cell>
          <cell r="I187">
            <v>178</v>
          </cell>
          <cell r="K187">
            <v>1128</v>
          </cell>
          <cell r="L187">
            <v>1130</v>
          </cell>
          <cell r="M187">
            <v>1.7</v>
          </cell>
          <cell r="N187">
            <v>1.42</v>
          </cell>
          <cell r="O187">
            <v>1.5905973720586866</v>
          </cell>
          <cell r="P187">
            <v>1.2870120434556935</v>
          </cell>
          <cell r="Y187">
            <v>350</v>
          </cell>
          <cell r="Z187" t="str">
            <v>BUENO</v>
          </cell>
          <cell r="AA187">
            <v>1</v>
          </cell>
          <cell r="AC187" t="str">
            <v>BUENO</v>
          </cell>
        </row>
        <row r="188">
          <cell r="A188" t="str">
            <v>792AL</v>
          </cell>
          <cell r="B188">
            <v>10662.163158582778</v>
          </cell>
          <cell r="C188">
            <v>9854.3887782547008</v>
          </cell>
          <cell r="D188">
            <v>95.491</v>
          </cell>
          <cell r="G188" t="str">
            <v>10901134</v>
          </cell>
          <cell r="I188">
            <v>179</v>
          </cell>
          <cell r="J188">
            <v>1</v>
          </cell>
          <cell r="K188">
            <v>1090</v>
          </cell>
          <cell r="L188">
            <v>1134</v>
          </cell>
          <cell r="O188">
            <v>1.2</v>
          </cell>
          <cell r="P188">
            <v>1.1200000000000001</v>
          </cell>
          <cell r="Y188">
            <v>352</v>
          </cell>
          <cell r="Z188" t="str">
            <v>BUENO</v>
          </cell>
          <cell r="AA188">
            <v>0</v>
          </cell>
          <cell r="AB188" t="str">
            <v>SEDIMENTADA</v>
          </cell>
          <cell r="AC188" t="str">
            <v>BUENO</v>
          </cell>
        </row>
        <row r="189">
          <cell r="A189">
            <v>892</v>
          </cell>
          <cell r="B189">
            <v>10743.416753724176</v>
          </cell>
          <cell r="C189">
            <v>9852.8754740567747</v>
          </cell>
          <cell r="D189">
            <v>95.233000000000004</v>
          </cell>
          <cell r="G189" t="str">
            <v>10921136</v>
          </cell>
          <cell r="I189">
            <v>180</v>
          </cell>
          <cell r="J189">
            <v>1</v>
          </cell>
          <cell r="K189">
            <v>1092</v>
          </cell>
          <cell r="L189">
            <v>1136</v>
          </cell>
          <cell r="O189">
            <v>1.1000000000000001</v>
          </cell>
          <cell r="P189">
            <v>1.25</v>
          </cell>
          <cell r="Y189">
            <v>354</v>
          </cell>
          <cell r="Z189" t="str">
            <v>BUENO</v>
          </cell>
          <cell r="AA189">
            <v>1</v>
          </cell>
          <cell r="AB189" t="str">
            <v>SEDIMENTADA</v>
          </cell>
          <cell r="AC189" t="str">
            <v>BUENO</v>
          </cell>
        </row>
        <row r="190">
          <cell r="A190">
            <v>876</v>
          </cell>
          <cell r="B190">
            <v>10802.055260908017</v>
          </cell>
          <cell r="C190">
            <v>10202.897366399424</v>
          </cell>
          <cell r="D190">
            <v>102.678</v>
          </cell>
          <cell r="G190" t="str">
            <v>1014978</v>
          </cell>
          <cell r="I190">
            <v>181</v>
          </cell>
          <cell r="J190" t="str">
            <v>Ver nota</v>
          </cell>
          <cell r="K190">
            <v>1014</v>
          </cell>
          <cell r="L190">
            <v>978</v>
          </cell>
          <cell r="M190">
            <v>1.69</v>
          </cell>
          <cell r="O190">
            <v>1.5799050604387592</v>
          </cell>
          <cell r="P190">
            <v>1.46</v>
          </cell>
          <cell r="Y190">
            <v>356</v>
          </cell>
          <cell r="Z190" t="str">
            <v>NO OBSERVADO</v>
          </cell>
          <cell r="AA190">
            <v>0</v>
          </cell>
          <cell r="AB190" t="str">
            <v>SEDIMENTADA</v>
          </cell>
          <cell r="AC190" t="str">
            <v>NO TIENE</v>
          </cell>
        </row>
        <row r="191">
          <cell r="A191">
            <v>878</v>
          </cell>
          <cell r="B191">
            <v>10805.370382481799</v>
          </cell>
          <cell r="C191">
            <v>10142.455866393495</v>
          </cell>
          <cell r="D191">
            <v>101.63</v>
          </cell>
          <cell r="G191" t="str">
            <v>10081010</v>
          </cell>
          <cell r="I191">
            <v>182</v>
          </cell>
          <cell r="J191">
            <v>1</v>
          </cell>
          <cell r="K191">
            <v>1008</v>
          </cell>
          <cell r="L191">
            <v>1010</v>
          </cell>
          <cell r="M191">
            <v>1.1200000000000001</v>
          </cell>
          <cell r="N191">
            <v>1.8</v>
          </cell>
          <cell r="O191">
            <v>0.94572723340295128</v>
          </cell>
          <cell r="P191">
            <v>1.6970562748477143</v>
          </cell>
          <cell r="Y191">
            <v>358</v>
          </cell>
          <cell r="Z191" t="str">
            <v>NO OBSERVADO</v>
          </cell>
          <cell r="AA191">
            <v>0</v>
          </cell>
          <cell r="AC191" t="str">
            <v>NO OBSERVADO</v>
          </cell>
        </row>
        <row r="192">
          <cell r="A192">
            <v>882</v>
          </cell>
          <cell r="B192">
            <v>10815.206604272931</v>
          </cell>
          <cell r="C192">
            <v>10036.740833347121</v>
          </cell>
          <cell r="D192">
            <v>100.721</v>
          </cell>
          <cell r="G192" t="str">
            <v>11321010</v>
          </cell>
          <cell r="I192">
            <v>183</v>
          </cell>
          <cell r="J192">
            <v>1</v>
          </cell>
          <cell r="K192">
            <v>1132</v>
          </cell>
          <cell r="L192">
            <v>1010</v>
          </cell>
          <cell r="M192">
            <v>1.36</v>
          </cell>
          <cell r="N192">
            <v>1.79</v>
          </cell>
          <cell r="O192">
            <v>1.2204917041913887</v>
          </cell>
          <cell r="P192">
            <v>1.6864459671154604</v>
          </cell>
          <cell r="Y192">
            <v>360</v>
          </cell>
          <cell r="Z192" t="str">
            <v>BUENO</v>
          </cell>
          <cell r="AA192">
            <v>1</v>
          </cell>
          <cell r="AC192" t="str">
            <v>BUENO</v>
          </cell>
        </row>
        <row r="193">
          <cell r="A193">
            <v>890</v>
          </cell>
          <cell r="B193">
            <v>10818.9</v>
          </cell>
          <cell r="C193">
            <v>9912.89</v>
          </cell>
          <cell r="D193">
            <v>97.11</v>
          </cell>
          <cell r="G193" t="str">
            <v>11341012</v>
          </cell>
          <cell r="I193">
            <v>184</v>
          </cell>
          <cell r="J193">
            <v>1</v>
          </cell>
          <cell r="K193">
            <v>1134</v>
          </cell>
          <cell r="L193">
            <v>1012</v>
          </cell>
          <cell r="N193">
            <v>1.78</v>
          </cell>
          <cell r="O193">
            <v>1.2</v>
          </cell>
          <cell r="P193">
            <v>1.6758281534811379</v>
          </cell>
          <cell r="Y193">
            <v>362</v>
          </cell>
          <cell r="Z193" t="str">
            <v>NO OBSERVADO</v>
          </cell>
          <cell r="AA193">
            <v>1</v>
          </cell>
          <cell r="AB193" t="str">
            <v>SEDIMENTADA</v>
          </cell>
          <cell r="AC193" t="str">
            <v>BUENO</v>
          </cell>
        </row>
        <row r="194">
          <cell r="A194">
            <v>894</v>
          </cell>
          <cell r="B194">
            <v>10823.485725335006</v>
          </cell>
          <cell r="C194">
            <v>9851.4525245633158</v>
          </cell>
          <cell r="D194">
            <v>96.064999999999998</v>
          </cell>
          <cell r="G194" t="str">
            <v>9761012</v>
          </cell>
          <cell r="I194">
            <v>185</v>
          </cell>
          <cell r="J194">
            <v>1</v>
          </cell>
          <cell r="K194">
            <v>976</v>
          </cell>
          <cell r="L194">
            <v>1012</v>
          </cell>
          <cell r="M194">
            <v>1.58</v>
          </cell>
          <cell r="N194">
            <v>1.81</v>
          </cell>
          <cell r="O194">
            <v>1.4616429112474771</v>
          </cell>
          <cell r="P194">
            <v>1.7076592165886026</v>
          </cell>
          <cell r="Y194">
            <v>364</v>
          </cell>
          <cell r="Z194" t="str">
            <v>BUENO</v>
          </cell>
          <cell r="AA194">
            <v>0</v>
          </cell>
          <cell r="AC194" t="str">
            <v>BUENO</v>
          </cell>
        </row>
        <row r="195">
          <cell r="A195">
            <v>640</v>
          </cell>
          <cell r="B195">
            <v>10883.398605390688</v>
          </cell>
          <cell r="C195">
            <v>9857.0310274517287</v>
          </cell>
          <cell r="D195">
            <v>97.094999999999999</v>
          </cell>
          <cell r="G195" t="str">
            <v>972974</v>
          </cell>
          <cell r="I195">
            <v>186</v>
          </cell>
          <cell r="J195">
            <v>1</v>
          </cell>
          <cell r="K195">
            <v>972</v>
          </cell>
          <cell r="L195">
            <v>974</v>
          </cell>
          <cell r="N195">
            <v>1.59</v>
          </cell>
          <cell r="O195">
            <v>2.2799999999999998</v>
          </cell>
          <cell r="P195">
            <v>1.4724469430169633</v>
          </cell>
          <cell r="Y195">
            <v>366</v>
          </cell>
          <cell r="Z195" t="str">
            <v>BUENO</v>
          </cell>
          <cell r="AA195">
            <v>0</v>
          </cell>
          <cell r="AC195" t="str">
            <v>BUENO</v>
          </cell>
        </row>
        <row r="196">
          <cell r="A196">
            <v>530</v>
          </cell>
          <cell r="B196">
            <v>11108.160752073692</v>
          </cell>
          <cell r="C196">
            <v>9819.0173430121795</v>
          </cell>
          <cell r="D196">
            <v>94.638999999999996</v>
          </cell>
          <cell r="G196" t="str">
            <v>9741010</v>
          </cell>
          <cell r="I196">
            <v>187</v>
          </cell>
          <cell r="K196">
            <v>974</v>
          </cell>
          <cell r="L196">
            <v>1010</v>
          </cell>
          <cell r="M196">
            <v>1.59</v>
          </cell>
          <cell r="N196">
            <v>2.02</v>
          </cell>
          <cell r="O196">
            <v>1.4724469430169633</v>
          </cell>
          <cell r="P196">
            <v>1.9288338445807094</v>
          </cell>
          <cell r="Y196">
            <v>368</v>
          </cell>
          <cell r="Z196" t="str">
            <v>BUENO</v>
          </cell>
          <cell r="AA196">
            <v>0</v>
          </cell>
          <cell r="AC196" t="str">
            <v>BUENO</v>
          </cell>
        </row>
        <row r="197">
          <cell r="A197">
            <v>1248</v>
          </cell>
          <cell r="B197">
            <v>11053.287466454643</v>
          </cell>
          <cell r="C197">
            <v>9799.4269433421086</v>
          </cell>
          <cell r="D197">
            <v>94.974000000000004</v>
          </cell>
          <cell r="G197" t="str">
            <v>10101012</v>
          </cell>
          <cell r="I197">
            <v>188</v>
          </cell>
          <cell r="K197">
            <v>1010</v>
          </cell>
          <cell r="L197">
            <v>1012</v>
          </cell>
          <cell r="M197">
            <v>2.0499999999999998</v>
          </cell>
          <cell r="N197">
            <v>2.0299999999999998</v>
          </cell>
          <cell r="O197">
            <v>1.9602295783912658</v>
          </cell>
          <cell r="P197">
            <v>1.9393039988614469</v>
          </cell>
          <cell r="Y197">
            <v>370</v>
          </cell>
          <cell r="Z197" t="str">
            <v>BUENO</v>
          </cell>
          <cell r="AA197">
            <v>1</v>
          </cell>
          <cell r="AC197" t="str">
            <v>BUENO</v>
          </cell>
        </row>
        <row r="198">
          <cell r="A198">
            <v>642</v>
          </cell>
          <cell r="B198">
            <v>10955.830370673373</v>
          </cell>
          <cell r="C198">
            <v>9768.5685701714647</v>
          </cell>
          <cell r="D198">
            <v>95.106999999999999</v>
          </cell>
          <cell r="G198" t="str">
            <v>10121014</v>
          </cell>
          <cell r="I198">
            <v>189</v>
          </cell>
          <cell r="K198">
            <v>1012</v>
          </cell>
          <cell r="L198">
            <v>1014</v>
          </cell>
          <cell r="M198">
            <v>2.0299999999999998</v>
          </cell>
          <cell r="N198">
            <v>1.96</v>
          </cell>
          <cell r="O198">
            <v>1.9393039988614469</v>
          </cell>
          <cell r="P198">
            <v>1.865904606350496</v>
          </cell>
          <cell r="Y198">
            <v>372</v>
          </cell>
          <cell r="Z198" t="str">
            <v>BUENO</v>
          </cell>
          <cell r="AA198">
            <v>1</v>
          </cell>
          <cell r="AC198" t="str">
            <v>BUENO</v>
          </cell>
        </row>
        <row r="199">
          <cell r="A199">
            <v>244</v>
          </cell>
          <cell r="B199">
            <v>10789.382</v>
          </cell>
          <cell r="C199">
            <v>9247.0849999999991</v>
          </cell>
          <cell r="D199">
            <v>87.081000000000003</v>
          </cell>
          <cell r="G199" t="str">
            <v>11381016</v>
          </cell>
          <cell r="I199">
            <v>190</v>
          </cell>
          <cell r="J199">
            <v>1</v>
          </cell>
          <cell r="K199">
            <v>1138</v>
          </cell>
          <cell r="L199">
            <v>1016</v>
          </cell>
          <cell r="M199">
            <v>1.3</v>
          </cell>
          <cell r="O199">
            <v>1.1532562594670797</v>
          </cell>
          <cell r="P199">
            <v>1.44</v>
          </cell>
          <cell r="Y199">
            <v>374</v>
          </cell>
          <cell r="Z199" t="str">
            <v>NO OBSERVADO</v>
          </cell>
          <cell r="AA199">
            <v>0</v>
          </cell>
          <cell r="AC199" t="str">
            <v>NO OBSERVADO</v>
          </cell>
        </row>
        <row r="200">
          <cell r="A200">
            <v>646</v>
          </cell>
          <cell r="B200">
            <v>11020.136919202583</v>
          </cell>
          <cell r="C200">
            <v>9697.7457330633697</v>
          </cell>
          <cell r="D200">
            <v>93.228999999999999</v>
          </cell>
          <cell r="G200" t="str">
            <v>9801016</v>
          </cell>
          <cell r="I200">
            <v>191</v>
          </cell>
          <cell r="J200">
            <v>1</v>
          </cell>
          <cell r="K200">
            <v>980</v>
          </cell>
          <cell r="L200">
            <v>1016</v>
          </cell>
          <cell r="O200">
            <v>1.36</v>
          </cell>
          <cell r="P200">
            <v>1.5</v>
          </cell>
          <cell r="Y200">
            <v>376</v>
          </cell>
          <cell r="Z200" t="str">
            <v>BUENO</v>
          </cell>
          <cell r="AA200">
            <v>0</v>
          </cell>
          <cell r="AC200" t="str">
            <v>BUENO</v>
          </cell>
        </row>
        <row r="201">
          <cell r="A201">
            <v>652</v>
          </cell>
          <cell r="B201">
            <v>10895.748438424042</v>
          </cell>
          <cell r="C201">
            <v>9607.2837960324687</v>
          </cell>
          <cell r="D201">
            <v>92.245999999999995</v>
          </cell>
          <cell r="G201" t="str">
            <v>11401018</v>
          </cell>
          <cell r="I201">
            <v>192</v>
          </cell>
          <cell r="J201">
            <v>1</v>
          </cell>
          <cell r="K201">
            <v>1140</v>
          </cell>
          <cell r="L201">
            <v>1018</v>
          </cell>
          <cell r="O201">
            <v>1.2</v>
          </cell>
          <cell r="P201">
            <v>1.76</v>
          </cell>
          <cell r="Y201">
            <v>378</v>
          </cell>
          <cell r="Z201" t="str">
            <v>MALO</v>
          </cell>
          <cell r="AA201">
            <v>0</v>
          </cell>
          <cell r="AC201" t="str">
            <v>BUENO</v>
          </cell>
        </row>
        <row r="202">
          <cell r="A202">
            <v>804</v>
          </cell>
          <cell r="B202">
            <v>10842.385908711451</v>
          </cell>
          <cell r="C202">
            <v>9576.5909480467071</v>
          </cell>
          <cell r="D202">
            <v>91.034000000000006</v>
          </cell>
          <cell r="G202" t="str">
            <v>9821018</v>
          </cell>
          <cell r="I202">
            <v>193</v>
          </cell>
          <cell r="J202">
            <v>1</v>
          </cell>
          <cell r="K202">
            <v>982</v>
          </cell>
          <cell r="L202">
            <v>1018</v>
          </cell>
          <cell r="O202">
            <v>1.2</v>
          </cell>
          <cell r="P202">
            <v>1.84</v>
          </cell>
          <cell r="Y202">
            <v>380</v>
          </cell>
          <cell r="Z202" t="str">
            <v>BUENO</v>
          </cell>
          <cell r="AA202">
            <v>0</v>
          </cell>
          <cell r="AC202" t="str">
            <v>BUENO</v>
          </cell>
        </row>
        <row r="203">
          <cell r="A203">
            <v>648</v>
          </cell>
          <cell r="B203">
            <v>11061.44306276948</v>
          </cell>
          <cell r="C203">
            <v>9593.6271843952909</v>
          </cell>
          <cell r="D203">
            <v>91.635999999999996</v>
          </cell>
          <cell r="G203" t="str">
            <v>976978</v>
          </cell>
          <cell r="I203">
            <v>194</v>
          </cell>
          <cell r="J203">
            <v>1</v>
          </cell>
          <cell r="K203">
            <v>976</v>
          </cell>
          <cell r="L203">
            <v>978</v>
          </cell>
          <cell r="M203">
            <v>1.6</v>
          </cell>
          <cell r="N203">
            <v>1.41</v>
          </cell>
          <cell r="O203">
            <v>1.4832396974191329</v>
          </cell>
          <cell r="P203">
            <v>1.2759702190882043</v>
          </cell>
          <cell r="Y203">
            <v>382</v>
          </cell>
          <cell r="Z203" t="str">
            <v>NO TIENE</v>
          </cell>
          <cell r="AA203">
            <v>0</v>
          </cell>
          <cell r="AC203" t="str">
            <v>BUENO</v>
          </cell>
        </row>
        <row r="204">
          <cell r="A204">
            <v>650</v>
          </cell>
          <cell r="B204">
            <v>10962.063937199275</v>
          </cell>
          <cell r="C204">
            <v>9601.8952218903905</v>
          </cell>
          <cell r="D204">
            <v>91.787999999999997</v>
          </cell>
          <cell r="G204" t="str">
            <v>978980</v>
          </cell>
          <cell r="I204">
            <v>195</v>
          </cell>
          <cell r="K204">
            <v>978</v>
          </cell>
          <cell r="L204">
            <v>980</v>
          </cell>
          <cell r="O204">
            <v>1.6</v>
          </cell>
          <cell r="P204">
            <v>1.34</v>
          </cell>
          <cell r="Y204">
            <v>384</v>
          </cell>
          <cell r="Z204" t="str">
            <v>BUENO</v>
          </cell>
          <cell r="AA204">
            <v>1</v>
          </cell>
          <cell r="AC204" t="str">
            <v>BUENO</v>
          </cell>
        </row>
        <row r="205">
          <cell r="A205">
            <v>654</v>
          </cell>
          <cell r="B205">
            <v>10927.699018808013</v>
          </cell>
          <cell r="C205">
            <v>9604.7200028293955</v>
          </cell>
          <cell r="D205">
            <v>91.715999999999994</v>
          </cell>
          <cell r="G205" t="str">
            <v>980982</v>
          </cell>
          <cell r="I205">
            <v>196</v>
          </cell>
          <cell r="K205">
            <v>980</v>
          </cell>
          <cell r="L205">
            <v>982</v>
          </cell>
          <cell r="O205">
            <v>1.36</v>
          </cell>
          <cell r="P205">
            <v>1.1499999999999999</v>
          </cell>
          <cell r="Y205">
            <v>386</v>
          </cell>
          <cell r="Z205" t="str">
            <v>NO TIENE</v>
          </cell>
          <cell r="AA205">
            <v>0</v>
          </cell>
          <cell r="AB205" t="str">
            <v>SEDIMENTADA</v>
          </cell>
          <cell r="AC205" t="str">
            <v>BUENO</v>
          </cell>
        </row>
        <row r="206">
          <cell r="A206">
            <v>656</v>
          </cell>
          <cell r="B206">
            <v>10929.219537433113</v>
          </cell>
          <cell r="C206">
            <v>9571.3602418945156</v>
          </cell>
          <cell r="D206">
            <v>91.165999999999997</v>
          </cell>
          <cell r="G206" t="str">
            <v>982984</v>
          </cell>
          <cell r="I206">
            <v>197</v>
          </cell>
          <cell r="K206">
            <v>982</v>
          </cell>
          <cell r="L206">
            <v>984</v>
          </cell>
          <cell r="N206">
            <v>1.35</v>
          </cell>
          <cell r="O206">
            <v>1.42</v>
          </cell>
          <cell r="P206">
            <v>1.2093386622447826</v>
          </cell>
          <cell r="Y206">
            <v>388</v>
          </cell>
          <cell r="Z206" t="str">
            <v>NO TIENE</v>
          </cell>
          <cell r="AA206">
            <v>1</v>
          </cell>
          <cell r="AC206" t="str">
            <v>BUENO</v>
          </cell>
        </row>
        <row r="207">
          <cell r="A207">
            <v>658</v>
          </cell>
          <cell r="B207">
            <v>11011.877673633226</v>
          </cell>
          <cell r="C207">
            <v>9566.1666738605418</v>
          </cell>
          <cell r="D207">
            <v>91.156000000000006</v>
          </cell>
          <cell r="G207" t="str">
            <v>984986</v>
          </cell>
          <cell r="I207">
            <v>198</v>
          </cell>
          <cell r="K207">
            <v>984</v>
          </cell>
          <cell r="L207">
            <v>986</v>
          </cell>
          <cell r="M207">
            <v>1.43</v>
          </cell>
          <cell r="N207">
            <v>2.54</v>
          </cell>
          <cell r="O207">
            <v>1.2980369794424194</v>
          </cell>
          <cell r="P207">
            <v>2.4681166909204273</v>
          </cell>
          <cell r="Y207">
            <v>390</v>
          </cell>
          <cell r="Z207" t="str">
            <v>BUENO</v>
          </cell>
          <cell r="AA207">
            <v>0</v>
          </cell>
          <cell r="AC207" t="str">
            <v>BUENO</v>
          </cell>
        </row>
        <row r="208">
          <cell r="A208">
            <v>660</v>
          </cell>
          <cell r="B208">
            <v>10937.444779686626</v>
          </cell>
          <cell r="C208">
            <v>9523.6724638446049</v>
          </cell>
          <cell r="D208">
            <v>90.378</v>
          </cell>
          <cell r="G208" t="str">
            <v>986988</v>
          </cell>
          <cell r="I208">
            <v>199</v>
          </cell>
          <cell r="K208">
            <v>986</v>
          </cell>
          <cell r="L208">
            <v>988</v>
          </cell>
          <cell r="M208">
            <v>3.54</v>
          </cell>
          <cell r="O208">
            <v>3.4887820224255917</v>
          </cell>
          <cell r="P208">
            <v>3</v>
          </cell>
          <cell r="Y208">
            <v>392</v>
          </cell>
          <cell r="Z208" t="str">
            <v>NO OBSERVADO</v>
          </cell>
          <cell r="AA208">
            <v>0</v>
          </cell>
          <cell r="AB208" t="str">
            <v>SEDIMENTADA</v>
          </cell>
          <cell r="AC208" t="str">
            <v>BUENO</v>
          </cell>
        </row>
        <row r="209">
          <cell r="A209">
            <v>662</v>
          </cell>
          <cell r="B209">
            <v>11023.859055590272</v>
          </cell>
          <cell r="C209">
            <v>9521.5072719871987</v>
          </cell>
          <cell r="D209">
            <v>90.512</v>
          </cell>
          <cell r="G209" t="str">
            <v>988990</v>
          </cell>
          <cell r="I209">
            <v>200</v>
          </cell>
          <cell r="K209">
            <v>988</v>
          </cell>
          <cell r="L209">
            <v>990</v>
          </cell>
          <cell r="N209">
            <v>3.34</v>
          </cell>
          <cell r="O209">
            <v>3</v>
          </cell>
          <cell r="P209">
            <v>3.2856658381521395</v>
          </cell>
          <cell r="Y209">
            <v>394</v>
          </cell>
          <cell r="Z209" t="str">
            <v>NO OBSERVADO</v>
          </cell>
          <cell r="AA209">
            <v>0</v>
          </cell>
          <cell r="AB209" t="str">
            <v>SEDIMENTADA</v>
          </cell>
          <cell r="AC209" t="str">
            <v>BUENO</v>
          </cell>
        </row>
        <row r="210">
          <cell r="A210">
            <v>112</v>
          </cell>
          <cell r="B210">
            <v>11349.68</v>
          </cell>
          <cell r="C210">
            <v>10697.75</v>
          </cell>
          <cell r="D210">
            <v>106.17400000000001</v>
          </cell>
          <cell r="G210" t="str">
            <v>990992</v>
          </cell>
          <cell r="I210">
            <v>201</v>
          </cell>
          <cell r="K210">
            <v>990</v>
          </cell>
          <cell r="L210">
            <v>992</v>
          </cell>
          <cell r="M210">
            <v>3.53</v>
          </cell>
          <cell r="O210">
            <v>3.4786347896840217</v>
          </cell>
          <cell r="P210">
            <v>3.4</v>
          </cell>
          <cell r="Y210">
            <v>396</v>
          </cell>
          <cell r="Z210" t="str">
            <v>BUENO</v>
          </cell>
          <cell r="AA210">
            <v>0</v>
          </cell>
          <cell r="AC210" t="str">
            <v>BUENO</v>
          </cell>
        </row>
        <row r="211">
          <cell r="A211">
            <v>806</v>
          </cell>
          <cell r="B211">
            <v>10847.267161174408</v>
          </cell>
          <cell r="C211">
            <v>9526.0422130037732</v>
          </cell>
          <cell r="D211">
            <v>90.331000000000003</v>
          </cell>
          <cell r="G211" t="str">
            <v>992994</v>
          </cell>
          <cell r="I211">
            <v>202</v>
          </cell>
          <cell r="K211">
            <v>992</v>
          </cell>
          <cell r="L211">
            <v>994</v>
          </cell>
          <cell r="O211">
            <v>3.41</v>
          </cell>
          <cell r="P211">
            <v>3.22</v>
          </cell>
          <cell r="Y211">
            <v>398</v>
          </cell>
          <cell r="Z211" t="str">
            <v>NO TIENE</v>
          </cell>
          <cell r="AA211">
            <v>0</v>
          </cell>
          <cell r="AB211" t="str">
            <v>SEDIMENTADA</v>
          </cell>
          <cell r="AC211" t="str">
            <v>BUENO</v>
          </cell>
        </row>
        <row r="212">
          <cell r="A212">
            <v>808</v>
          </cell>
          <cell r="B212">
            <v>10851.792627993889</v>
          </cell>
          <cell r="C212">
            <v>9468.6013077493899</v>
          </cell>
          <cell r="D212">
            <v>89.787000000000006</v>
          </cell>
          <cell r="G212" t="str">
            <v>994996</v>
          </cell>
          <cell r="I212">
            <v>203</v>
          </cell>
          <cell r="K212">
            <v>994</v>
          </cell>
          <cell r="L212">
            <v>996</v>
          </cell>
          <cell r="N212">
            <v>3.27</v>
          </cell>
          <cell r="O212">
            <v>3.24</v>
          </cell>
          <cell r="P212">
            <v>3.2144828510975136</v>
          </cell>
          <cell r="Y212">
            <v>400</v>
          </cell>
          <cell r="Z212" t="str">
            <v>MALO</v>
          </cell>
          <cell r="AA212">
            <v>0</v>
          </cell>
          <cell r="AC212" t="str">
            <v>BUENO</v>
          </cell>
        </row>
        <row r="213">
          <cell r="A213">
            <v>220</v>
          </cell>
          <cell r="B213">
            <v>11027.703316242851</v>
          </cell>
          <cell r="C213">
            <v>9415.4086413687801</v>
          </cell>
          <cell r="D213">
            <v>88.638999999999996</v>
          </cell>
          <cell r="G213" t="str">
            <v>996998</v>
          </cell>
          <cell r="I213">
            <v>204</v>
          </cell>
          <cell r="K213">
            <v>996</v>
          </cell>
          <cell r="L213">
            <v>998</v>
          </cell>
          <cell r="M213">
            <v>3.35</v>
          </cell>
          <cell r="O213">
            <v>3.2958306995353994</v>
          </cell>
          <cell r="P213">
            <v>3.01</v>
          </cell>
          <cell r="Y213">
            <v>402</v>
          </cell>
          <cell r="Z213" t="str">
            <v>MALO</v>
          </cell>
          <cell r="AA213">
            <v>0</v>
          </cell>
          <cell r="AC213" t="str">
            <v>BUENO</v>
          </cell>
        </row>
        <row r="214">
          <cell r="A214">
            <v>810</v>
          </cell>
          <cell r="B214">
            <v>10856.526880897331</v>
          </cell>
          <cell r="C214">
            <v>9414.9135829826737</v>
          </cell>
          <cell r="D214">
            <v>89.12</v>
          </cell>
          <cell r="G214" t="str">
            <v>9981000</v>
          </cell>
          <cell r="I214">
            <v>205</v>
          </cell>
          <cell r="K214">
            <v>998</v>
          </cell>
          <cell r="L214">
            <v>1000</v>
          </cell>
          <cell r="O214">
            <v>3.59</v>
          </cell>
          <cell r="P214">
            <v>2.85</v>
          </cell>
          <cell r="Y214">
            <v>404</v>
          </cell>
          <cell r="Z214" t="str">
            <v>NO OBSERVADO</v>
          </cell>
          <cell r="AA214">
            <v>0</v>
          </cell>
          <cell r="AB214" t="str">
            <v>SEDIMENTADA</v>
          </cell>
          <cell r="AC214" t="str">
            <v>BUENO</v>
          </cell>
        </row>
        <row r="215">
          <cell r="A215">
            <v>224</v>
          </cell>
          <cell r="B215">
            <v>11043.781651613026</v>
          </cell>
          <cell r="C215">
            <v>9330.9700566716929</v>
          </cell>
          <cell r="D215">
            <v>87.424999999999997</v>
          </cell>
          <cell r="G215" t="str">
            <v>10001002</v>
          </cell>
          <cell r="I215">
            <v>206</v>
          </cell>
          <cell r="K215">
            <v>1000</v>
          </cell>
          <cell r="L215">
            <v>1002</v>
          </cell>
          <cell r="N215">
            <v>2.98</v>
          </cell>
          <cell r="O215">
            <v>2.85</v>
          </cell>
          <cell r="P215">
            <v>2.9189724219320743</v>
          </cell>
          <cell r="Y215">
            <v>405</v>
          </cell>
          <cell r="Z215" t="str">
            <v>MALO</v>
          </cell>
          <cell r="AA215">
            <v>2</v>
          </cell>
          <cell r="AC215" t="str">
            <v>BUENO</v>
          </cell>
        </row>
        <row r="216">
          <cell r="A216">
            <v>874</v>
          </cell>
          <cell r="B216">
            <v>10923.512648878728</v>
          </cell>
          <cell r="C216">
            <v>9774.1464070201746</v>
          </cell>
          <cell r="D216">
            <v>95.525000000000006</v>
          </cell>
          <cell r="G216" t="str">
            <v>10021004</v>
          </cell>
          <cell r="I216">
            <v>207</v>
          </cell>
          <cell r="K216">
            <v>1002</v>
          </cell>
          <cell r="L216">
            <v>1004</v>
          </cell>
          <cell r="M216">
            <v>3.28</v>
          </cell>
          <cell r="O216">
            <v>3.2246550203083739</v>
          </cell>
          <cell r="P216">
            <v>3.42</v>
          </cell>
          <cell r="Y216">
            <v>407</v>
          </cell>
          <cell r="Z216" t="str">
            <v>MALO</v>
          </cell>
          <cell r="AA216">
            <v>5</v>
          </cell>
          <cell r="AB216" t="str">
            <v>SEDIMENTADA</v>
          </cell>
          <cell r="AC216" t="str">
            <v>BUENO</v>
          </cell>
        </row>
        <row r="217">
          <cell r="A217">
            <v>870</v>
          </cell>
          <cell r="B217">
            <v>10967.805605912356</v>
          </cell>
          <cell r="C217">
            <v>9689.9868098177758</v>
          </cell>
          <cell r="D217">
            <v>93.688999999999993</v>
          </cell>
          <cell r="G217" t="str">
            <v>1004616</v>
          </cell>
          <cell r="I217">
            <v>208</v>
          </cell>
          <cell r="K217">
            <v>1004</v>
          </cell>
          <cell r="L217">
            <v>616</v>
          </cell>
          <cell r="O217">
            <v>3.69</v>
          </cell>
          <cell r="P217">
            <v>3.26</v>
          </cell>
          <cell r="Y217">
            <v>408</v>
          </cell>
          <cell r="Z217" t="str">
            <v>NO OBSERVADO</v>
          </cell>
          <cell r="AA217">
            <v>3</v>
          </cell>
          <cell r="AB217" t="str">
            <v>SEDIMENTADA</v>
          </cell>
          <cell r="AC217" t="str">
            <v>BUENO</v>
          </cell>
        </row>
        <row r="218">
          <cell r="A218">
            <v>872</v>
          </cell>
          <cell r="B218">
            <v>10893.78599235456</v>
          </cell>
          <cell r="C218">
            <v>9688.84470897762</v>
          </cell>
          <cell r="D218">
            <v>93.343999999999994</v>
          </cell>
          <cell r="G218" t="str">
            <v>664702</v>
          </cell>
          <cell r="I218">
            <v>209</v>
          </cell>
          <cell r="J218">
            <v>1</v>
          </cell>
          <cell r="K218">
            <v>664</v>
          </cell>
          <cell r="L218">
            <v>702</v>
          </cell>
          <cell r="M218">
            <v>1.27</v>
          </cell>
          <cell r="N218">
            <v>2.2799999999999998</v>
          </cell>
          <cell r="O218">
            <v>1.1193301568348812</v>
          </cell>
          <cell r="P218">
            <v>2.1996363335788032</v>
          </cell>
          <cell r="Y218">
            <v>410</v>
          </cell>
          <cell r="Z218" t="str">
            <v>NO OBSERVADO</v>
          </cell>
          <cell r="AA218">
            <v>0</v>
          </cell>
          <cell r="AB218" t="str">
            <v>SEDIMENTADA</v>
          </cell>
          <cell r="AC218" t="str">
            <v>BUENO</v>
          </cell>
        </row>
        <row r="219">
          <cell r="A219" t="str">
            <v>TC3</v>
          </cell>
          <cell r="B219">
            <v>10690.39</v>
          </cell>
          <cell r="C219">
            <v>9681.9599999999991</v>
          </cell>
          <cell r="D219">
            <v>93.32</v>
          </cell>
          <cell r="G219" t="str">
            <v>7761044</v>
          </cell>
          <cell r="I219">
            <v>210</v>
          </cell>
          <cell r="J219">
            <v>1</v>
          </cell>
          <cell r="K219">
            <v>776</v>
          </cell>
          <cell r="L219">
            <v>1044</v>
          </cell>
          <cell r="M219">
            <v>1.8</v>
          </cell>
          <cell r="N219">
            <v>1.91</v>
          </cell>
          <cell r="O219">
            <v>1.6970562748477143</v>
          </cell>
          <cell r="P219">
            <v>1.8133118871280804</v>
          </cell>
          <cell r="Y219">
            <v>412</v>
          </cell>
          <cell r="Z219" t="str">
            <v>NO OBSERVADO</v>
          </cell>
          <cell r="AA219">
            <v>0</v>
          </cell>
          <cell r="AB219" t="str">
            <v>SEDIMENTADA</v>
          </cell>
          <cell r="AC219" t="str">
            <v>BUENO</v>
          </cell>
        </row>
        <row r="220">
          <cell r="A220">
            <v>856</v>
          </cell>
          <cell r="B220">
            <v>10755.666223471282</v>
          </cell>
          <cell r="C220">
            <v>9683.7673727083493</v>
          </cell>
          <cell r="D220">
            <v>92.262</v>
          </cell>
          <cell r="G220" t="str">
            <v>7741048</v>
          </cell>
          <cell r="I220">
            <v>211</v>
          </cell>
          <cell r="J220">
            <v>1</v>
          </cell>
          <cell r="K220">
            <v>774</v>
          </cell>
          <cell r="L220">
            <v>1048</v>
          </cell>
          <cell r="M220">
            <v>1.1200000000000001</v>
          </cell>
          <cell r="N220">
            <v>1.35</v>
          </cell>
          <cell r="O220">
            <v>0.94572723340295128</v>
          </cell>
          <cell r="P220">
            <v>1.2093386622447826</v>
          </cell>
          <cell r="Y220">
            <v>414</v>
          </cell>
          <cell r="Z220" t="str">
            <v>NO TIENE</v>
          </cell>
          <cell r="AA220">
            <v>1</v>
          </cell>
          <cell r="AC220" t="str">
            <v>BUENO</v>
          </cell>
        </row>
        <row r="221">
          <cell r="A221">
            <v>672</v>
          </cell>
          <cell r="B221">
            <v>10683.944992612578</v>
          </cell>
          <cell r="C221">
            <v>9614.105983469819</v>
          </cell>
          <cell r="D221">
            <v>92.242000000000004</v>
          </cell>
          <cell r="G221" t="str">
            <v>974976</v>
          </cell>
          <cell r="I221">
            <v>212</v>
          </cell>
          <cell r="J221">
            <v>1</v>
          </cell>
          <cell r="K221">
            <v>974</v>
          </cell>
          <cell r="L221">
            <v>976</v>
          </cell>
          <cell r="M221">
            <v>1.21</v>
          </cell>
          <cell r="N221">
            <v>1.22</v>
          </cell>
          <cell r="O221">
            <v>1.050761628534274</v>
          </cell>
          <cell r="P221">
            <v>1.0622617379911601</v>
          </cell>
          <cell r="Y221">
            <v>416</v>
          </cell>
          <cell r="Z221" t="str">
            <v>NO OBSERVADO</v>
          </cell>
          <cell r="AA221">
            <v>1</v>
          </cell>
          <cell r="AB221" t="str">
            <v>SEDIMENTADA</v>
          </cell>
          <cell r="AC221" t="str">
            <v>BUENO</v>
          </cell>
        </row>
        <row r="222">
          <cell r="A222">
            <v>864</v>
          </cell>
          <cell r="B222">
            <v>11034.023000953317</v>
          </cell>
          <cell r="C222">
            <v>9670.8071277981744</v>
          </cell>
          <cell r="D222">
            <v>93.206000000000003</v>
          </cell>
          <cell r="G222" t="str">
            <v>9761046</v>
          </cell>
          <cell r="I222">
            <v>213</v>
          </cell>
          <cell r="K222">
            <v>976</v>
          </cell>
          <cell r="L222">
            <v>1046</v>
          </cell>
          <cell r="O222">
            <v>2.09</v>
          </cell>
          <cell r="P222">
            <v>2.04</v>
          </cell>
          <cell r="Y222">
            <v>418</v>
          </cell>
          <cell r="Z222" t="str">
            <v>NO OBSERVADO</v>
          </cell>
          <cell r="AA222">
            <v>1</v>
          </cell>
          <cell r="AB222" t="str">
            <v>SEDIMENTADA</v>
          </cell>
          <cell r="AC222" t="str">
            <v>BUENO</v>
          </cell>
        </row>
        <row r="223">
          <cell r="A223">
            <v>866</v>
          </cell>
          <cell r="B223">
            <v>10965.075280508458</v>
          </cell>
          <cell r="C223">
            <v>9642.6701583825288</v>
          </cell>
          <cell r="D223">
            <v>92.635999999999996</v>
          </cell>
          <cell r="G223" t="str">
            <v>10461048</v>
          </cell>
          <cell r="I223">
            <v>214</v>
          </cell>
          <cell r="K223">
            <v>1046</v>
          </cell>
          <cell r="L223">
            <v>1048</v>
          </cell>
          <cell r="N223">
            <v>1.67</v>
          </cell>
          <cell r="O223">
            <v>2.0699999999999998</v>
          </cell>
          <cell r="P223">
            <v>1.5584928617096712</v>
          </cell>
          <cell r="Y223">
            <v>420</v>
          </cell>
          <cell r="Z223" t="str">
            <v>BUENO</v>
          </cell>
          <cell r="AA223">
            <v>1</v>
          </cell>
          <cell r="AC223" t="str">
            <v>BUENO</v>
          </cell>
        </row>
        <row r="224">
          <cell r="A224">
            <v>868</v>
          </cell>
          <cell r="B224">
            <v>10890.397593922213</v>
          </cell>
          <cell r="C224">
            <v>9614.2636890239628</v>
          </cell>
          <cell r="D224">
            <v>92.146000000000001</v>
          </cell>
          <cell r="G224" t="str">
            <v>9781050</v>
          </cell>
          <cell r="I224">
            <v>215</v>
          </cell>
          <cell r="J224">
            <v>1</v>
          </cell>
          <cell r="K224">
            <v>978</v>
          </cell>
          <cell r="L224">
            <v>1050</v>
          </cell>
          <cell r="M224">
            <v>1.43</v>
          </cell>
          <cell r="N224">
            <v>1.45</v>
          </cell>
          <cell r="O224">
            <v>1.2980369794424194</v>
          </cell>
          <cell r="P224">
            <v>1.3200378782444087</v>
          </cell>
          <cell r="Y224">
            <v>422</v>
          </cell>
          <cell r="Z224" t="str">
            <v>BUENO</v>
          </cell>
          <cell r="AA224">
            <v>1</v>
          </cell>
          <cell r="AC224" t="str">
            <v>BUENO</v>
          </cell>
        </row>
        <row r="225">
          <cell r="A225">
            <v>852</v>
          </cell>
          <cell r="B225">
            <v>10685.7</v>
          </cell>
          <cell r="C225">
            <v>9580.3230000000003</v>
          </cell>
          <cell r="D225">
            <v>91.677999999999997</v>
          </cell>
          <cell r="G225" t="str">
            <v>10501052</v>
          </cell>
          <cell r="I225">
            <v>216</v>
          </cell>
          <cell r="K225">
            <v>1050</v>
          </cell>
          <cell r="L225">
            <v>1052</v>
          </cell>
          <cell r="M225">
            <v>1.52</v>
          </cell>
          <cell r="N225">
            <v>1.35</v>
          </cell>
          <cell r="O225">
            <v>1.3965672200076873</v>
          </cell>
          <cell r="P225">
            <v>1.2093386622447826</v>
          </cell>
          <cell r="Y225">
            <v>424</v>
          </cell>
          <cell r="Z225" t="str">
            <v>BUENO</v>
          </cell>
          <cell r="AA225">
            <v>1</v>
          </cell>
          <cell r="AC225" t="str">
            <v>BUENO</v>
          </cell>
        </row>
        <row r="226">
          <cell r="A226">
            <v>854</v>
          </cell>
          <cell r="B226">
            <v>10762.731561126413</v>
          </cell>
          <cell r="C226">
            <v>9580.3896786667556</v>
          </cell>
          <cell r="D226">
            <v>90.855999999999995</v>
          </cell>
          <cell r="G226" t="str">
            <v>10581052</v>
          </cell>
          <cell r="I226">
            <v>217</v>
          </cell>
          <cell r="J226">
            <v>1</v>
          </cell>
          <cell r="K226">
            <v>1058</v>
          </cell>
          <cell r="L226">
            <v>1052</v>
          </cell>
          <cell r="M226">
            <v>1.08</v>
          </cell>
          <cell r="N226">
            <v>1.43</v>
          </cell>
          <cell r="O226">
            <v>0.897997772825746</v>
          </cell>
          <cell r="P226">
            <v>1.2980369794424194</v>
          </cell>
          <cell r="Y226">
            <v>430</v>
          </cell>
          <cell r="Z226" t="str">
            <v>MALO</v>
          </cell>
          <cell r="AA226">
            <v>2</v>
          </cell>
          <cell r="AC226" t="str">
            <v>BUENO</v>
          </cell>
        </row>
        <row r="227">
          <cell r="A227">
            <v>692</v>
          </cell>
          <cell r="B227">
            <v>10689.152388749088</v>
          </cell>
          <cell r="C227">
            <v>9532.4044341091339</v>
          </cell>
          <cell r="D227">
            <v>90.832999999999998</v>
          </cell>
          <cell r="G227" t="str">
            <v>10601056</v>
          </cell>
          <cell r="I227">
            <v>218</v>
          </cell>
          <cell r="J227">
            <v>1</v>
          </cell>
          <cell r="K227">
            <v>1060</v>
          </cell>
          <cell r="L227">
            <v>1056</v>
          </cell>
          <cell r="M227">
            <v>1.27</v>
          </cell>
          <cell r="O227">
            <v>1.1193301568348812</v>
          </cell>
          <cell r="P227">
            <v>1.25</v>
          </cell>
          <cell r="Y227">
            <v>432</v>
          </cell>
          <cell r="Z227" t="str">
            <v>NO TIENE</v>
          </cell>
          <cell r="AA227">
            <v>0</v>
          </cell>
          <cell r="AB227" t="str">
            <v>SEDIMENTADA</v>
          </cell>
          <cell r="AC227" t="str">
            <v>BUENO</v>
          </cell>
        </row>
        <row r="228">
          <cell r="A228">
            <v>558</v>
          </cell>
          <cell r="B228">
            <v>10814.081240651729</v>
          </cell>
          <cell r="C228">
            <v>10270.203289029821</v>
          </cell>
          <cell r="D228">
            <v>104.19499999999999</v>
          </cell>
          <cell r="G228" t="str">
            <v>9801054</v>
          </cell>
          <cell r="I228">
            <v>219</v>
          </cell>
          <cell r="J228">
            <v>1</v>
          </cell>
          <cell r="K228">
            <v>980</v>
          </cell>
          <cell r="L228">
            <v>1054</v>
          </cell>
          <cell r="O228">
            <v>1.2</v>
          </cell>
          <cell r="P228">
            <v>1.4</v>
          </cell>
          <cell r="Y228">
            <v>433</v>
          </cell>
          <cell r="Z228" t="str">
            <v>NO TIENE</v>
          </cell>
          <cell r="AA228">
            <v>1</v>
          </cell>
          <cell r="AB228" t="str">
            <v>SEDIMENTADA</v>
          </cell>
          <cell r="AC228" t="str">
            <v>BUENO</v>
          </cell>
        </row>
        <row r="229">
          <cell r="A229">
            <v>696</v>
          </cell>
          <cell r="B229">
            <v>10696.968720989724</v>
          </cell>
          <cell r="C229">
            <v>9471.9324007222003</v>
          </cell>
          <cell r="D229">
            <v>90.213999999999999</v>
          </cell>
          <cell r="G229" t="str">
            <v>10541056</v>
          </cell>
          <cell r="I229">
            <v>220</v>
          </cell>
          <cell r="K229">
            <v>1054</v>
          </cell>
          <cell r="L229">
            <v>1056</v>
          </cell>
          <cell r="O229">
            <v>1.42</v>
          </cell>
          <cell r="P229">
            <v>1.24</v>
          </cell>
          <cell r="Y229">
            <v>434</v>
          </cell>
          <cell r="Z229" t="str">
            <v>BUENO</v>
          </cell>
          <cell r="AA229">
            <v>0</v>
          </cell>
          <cell r="AC229" t="str">
            <v>BUENO</v>
          </cell>
        </row>
        <row r="230">
          <cell r="A230">
            <v>860</v>
          </cell>
          <cell r="B230">
            <v>10771.782865906296</v>
          </cell>
          <cell r="C230">
            <v>9470.2404679017745</v>
          </cell>
          <cell r="D230">
            <v>89.971999999999994</v>
          </cell>
          <cell r="G230" t="str">
            <v>10641066</v>
          </cell>
          <cell r="I230">
            <v>221</v>
          </cell>
          <cell r="J230">
            <v>1</v>
          </cell>
          <cell r="K230">
            <v>1064</v>
          </cell>
          <cell r="L230">
            <v>1066</v>
          </cell>
          <cell r="M230">
            <v>1.32</v>
          </cell>
          <cell r="O230">
            <v>1.1757550765359255</v>
          </cell>
          <cell r="P230">
            <v>1.59</v>
          </cell>
          <cell r="Y230">
            <v>436</v>
          </cell>
          <cell r="Z230" t="str">
            <v>NO TIENE</v>
          </cell>
          <cell r="AA230">
            <v>0</v>
          </cell>
          <cell r="AC230" t="str">
            <v>BUENO</v>
          </cell>
        </row>
        <row r="231">
          <cell r="A231">
            <v>698</v>
          </cell>
          <cell r="B231">
            <v>10702.083217620733</v>
          </cell>
          <cell r="C231">
            <v>9415.6689713304768</v>
          </cell>
          <cell r="D231">
            <v>89.596999999999994</v>
          </cell>
          <cell r="G231" t="str">
            <v>TC11060</v>
          </cell>
          <cell r="I231">
            <v>222</v>
          </cell>
          <cell r="J231">
            <v>1</v>
          </cell>
          <cell r="K231" t="str">
            <v>TC1</v>
          </cell>
          <cell r="L231">
            <v>1060</v>
          </cell>
          <cell r="N231">
            <v>1.25</v>
          </cell>
          <cell r="O231">
            <v>1</v>
          </cell>
          <cell r="P231">
            <v>1.0965856099730655</v>
          </cell>
          <cell r="Y231">
            <v>438</v>
          </cell>
          <cell r="Z231" t="str">
            <v>BUENO</v>
          </cell>
          <cell r="AA231">
            <v>3</v>
          </cell>
          <cell r="AC231" t="str">
            <v>BUENO</v>
          </cell>
        </row>
        <row r="232">
          <cell r="A232">
            <v>862</v>
          </cell>
          <cell r="B232">
            <v>10774.462316375369</v>
          </cell>
          <cell r="C232">
            <v>9415.2768379126155</v>
          </cell>
          <cell r="D232">
            <v>89.099000000000004</v>
          </cell>
          <cell r="G232" t="str">
            <v>10701072</v>
          </cell>
          <cell r="I232">
            <v>223</v>
          </cell>
          <cell r="K232">
            <v>1070</v>
          </cell>
          <cell r="L232">
            <v>1072</v>
          </cell>
          <cell r="N232">
            <v>1.53</v>
          </cell>
          <cell r="O232">
            <v>1.2</v>
          </cell>
          <cell r="P232">
            <v>1.4074444926887881</v>
          </cell>
          <cell r="Y232">
            <v>440</v>
          </cell>
          <cell r="Z232" t="str">
            <v>NO TIENE</v>
          </cell>
          <cell r="AA232">
            <v>1</v>
          </cell>
          <cell r="AC232" t="str">
            <v>BUENO</v>
          </cell>
        </row>
        <row r="233">
          <cell r="A233">
            <v>798</v>
          </cell>
          <cell r="B233">
            <v>10824.102644475579</v>
          </cell>
          <cell r="C233">
            <v>9777.9333951840108</v>
          </cell>
          <cell r="D233">
            <v>94.14</v>
          </cell>
          <cell r="G233" t="str">
            <v>10721074</v>
          </cell>
          <cell r="I233">
            <v>224</v>
          </cell>
          <cell r="K233">
            <v>1072</v>
          </cell>
          <cell r="L233">
            <v>1074</v>
          </cell>
          <cell r="M233">
            <v>1.54</v>
          </cell>
          <cell r="N233">
            <v>1.5</v>
          </cell>
          <cell r="O233">
            <v>1.4183088521193119</v>
          </cell>
          <cell r="P233">
            <v>1.374772708486752</v>
          </cell>
          <cell r="Y233">
            <v>442</v>
          </cell>
          <cell r="Z233" t="str">
            <v>BUENO</v>
          </cell>
          <cell r="AA233">
            <v>1</v>
          </cell>
          <cell r="AC233" t="str">
            <v>BUENO</v>
          </cell>
        </row>
        <row r="234">
          <cell r="A234">
            <v>800</v>
          </cell>
          <cell r="B234">
            <v>10827.838253161633</v>
          </cell>
          <cell r="C234">
            <v>9685.6081803386151</v>
          </cell>
          <cell r="D234">
            <v>92.804000000000002</v>
          </cell>
          <cell r="G234" t="str">
            <v>10451057</v>
          </cell>
          <cell r="I234">
            <v>225</v>
          </cell>
          <cell r="J234">
            <v>1</v>
          </cell>
          <cell r="K234">
            <v>1045</v>
          </cell>
          <cell r="L234">
            <v>1057</v>
          </cell>
          <cell r="M234">
            <v>1.08</v>
          </cell>
          <cell r="N234">
            <v>1.24</v>
          </cell>
          <cell r="O234">
            <v>0.897997772825746</v>
          </cell>
          <cell r="P234">
            <v>1.0851727973000429</v>
          </cell>
          <cell r="Y234">
            <v>444</v>
          </cell>
          <cell r="Z234" t="str">
            <v>BUENO</v>
          </cell>
          <cell r="AA234">
            <v>2</v>
          </cell>
          <cell r="AC234" t="str">
            <v>BUENO</v>
          </cell>
        </row>
        <row r="235">
          <cell r="A235">
            <v>802</v>
          </cell>
          <cell r="B235">
            <v>10838.766641577718</v>
          </cell>
          <cell r="C235">
            <v>9607.4032339142905</v>
          </cell>
          <cell r="D235">
            <v>91.718999999999994</v>
          </cell>
          <cell r="G235" t="str">
            <v>7041057</v>
          </cell>
          <cell r="I235">
            <v>226</v>
          </cell>
          <cell r="J235">
            <v>1</v>
          </cell>
          <cell r="K235">
            <v>704</v>
          </cell>
          <cell r="L235">
            <v>1057</v>
          </cell>
          <cell r="M235">
            <v>1.34</v>
          </cell>
          <cell r="N235">
            <v>1.25</v>
          </cell>
          <cell r="O235">
            <v>1.1981652640600129</v>
          </cell>
          <cell r="P235">
            <v>1.0965856099730655</v>
          </cell>
          <cell r="Y235">
            <v>446</v>
          </cell>
          <cell r="Z235" t="str">
            <v>NO OBSERVADO</v>
          </cell>
          <cell r="AA235">
            <v>2</v>
          </cell>
          <cell r="AB235" t="str">
            <v>SEDIMENTADA</v>
          </cell>
          <cell r="AC235" t="str">
            <v>BUENO</v>
          </cell>
        </row>
        <row r="236">
          <cell r="A236">
            <v>812</v>
          </cell>
          <cell r="B236">
            <v>10862.882532557749</v>
          </cell>
          <cell r="C236">
            <v>9344.6768574907128</v>
          </cell>
          <cell r="D236">
            <v>88.516000000000005</v>
          </cell>
          <cell r="G236" t="str">
            <v>10571058</v>
          </cell>
          <cell r="I236">
            <v>227</v>
          </cell>
          <cell r="K236">
            <v>1057</v>
          </cell>
          <cell r="L236">
            <v>1058</v>
          </cell>
          <cell r="M236">
            <v>1.27</v>
          </cell>
          <cell r="N236">
            <v>1.3</v>
          </cell>
          <cell r="O236">
            <v>1.1193301568348812</v>
          </cell>
          <cell r="P236">
            <v>1.1499999999999999</v>
          </cell>
          <cell r="Y236">
            <v>448</v>
          </cell>
          <cell r="Z236" t="str">
            <v>BUENO</v>
          </cell>
          <cell r="AA236">
            <v>0</v>
          </cell>
          <cell r="AC236" t="str">
            <v>BUENO</v>
          </cell>
        </row>
        <row r="237">
          <cell r="A237">
            <v>944</v>
          </cell>
          <cell r="B237">
            <v>10532.136310251162</v>
          </cell>
          <cell r="C237">
            <v>10368.929521334903</v>
          </cell>
          <cell r="D237">
            <v>106.80200000000001</v>
          </cell>
          <cell r="G237" t="str">
            <v>10581060</v>
          </cell>
          <cell r="I237">
            <v>228</v>
          </cell>
          <cell r="K237">
            <v>1058</v>
          </cell>
          <cell r="L237">
            <v>1060</v>
          </cell>
          <cell r="M237">
            <v>1.54</v>
          </cell>
          <cell r="O237">
            <v>1.4183088521193119</v>
          </cell>
          <cell r="P237">
            <v>1.24</v>
          </cell>
          <cell r="Y237">
            <v>450</v>
          </cell>
          <cell r="Z237" t="str">
            <v>NO OBSERVADO</v>
          </cell>
          <cell r="AA237">
            <v>0</v>
          </cell>
          <cell r="AB237" t="str">
            <v>SEDIMENTADA</v>
          </cell>
          <cell r="AC237" t="str">
            <v>BUENO</v>
          </cell>
        </row>
        <row r="238">
          <cell r="A238">
            <v>948</v>
          </cell>
          <cell r="B238">
            <v>10533.485161475446</v>
          </cell>
          <cell r="C238">
            <v>10295.384141405395</v>
          </cell>
          <cell r="D238">
            <v>105.565</v>
          </cell>
          <cell r="G238" t="str">
            <v>10601062</v>
          </cell>
          <cell r="I238">
            <v>229</v>
          </cell>
          <cell r="K238">
            <v>1060</v>
          </cell>
          <cell r="L238">
            <v>1062</v>
          </cell>
          <cell r="N238">
            <v>1.53</v>
          </cell>
          <cell r="O238">
            <v>1.33</v>
          </cell>
          <cell r="P238">
            <v>1.4074444926887881</v>
          </cell>
          <cell r="Y238">
            <v>452</v>
          </cell>
          <cell r="Z238" t="str">
            <v>NO OBSERVADO</v>
          </cell>
          <cell r="AA238">
            <v>1</v>
          </cell>
          <cell r="AB238" t="str">
            <v>SEDIMENTADA</v>
          </cell>
          <cell r="AC238" t="str">
            <v>BUENO</v>
          </cell>
        </row>
        <row r="239">
          <cell r="A239">
            <v>902</v>
          </cell>
          <cell r="B239">
            <v>10761.201499999999</v>
          </cell>
          <cell r="C239">
            <v>10278.3855</v>
          </cell>
          <cell r="D239">
            <v>104.66500000000001</v>
          </cell>
          <cell r="G239" t="str">
            <v>10621064</v>
          </cell>
          <cell r="I239">
            <v>230</v>
          </cell>
          <cell r="K239">
            <v>1062</v>
          </cell>
          <cell r="L239">
            <v>1064</v>
          </cell>
          <cell r="N239">
            <v>1.77</v>
          </cell>
          <cell r="O239">
            <v>1.64</v>
          </cell>
          <cell r="P239">
            <v>1.6652026903653503</v>
          </cell>
          <cell r="Y239">
            <v>454</v>
          </cell>
          <cell r="Z239" t="str">
            <v>NO TIENE</v>
          </cell>
          <cell r="AA239">
            <v>3</v>
          </cell>
          <cell r="AC239" t="str">
            <v>BUENO</v>
          </cell>
        </row>
        <row r="240">
          <cell r="A240">
            <v>904</v>
          </cell>
          <cell r="B240">
            <v>10691.576649345194</v>
          </cell>
          <cell r="C240">
            <v>10286.36138378941</v>
          </cell>
          <cell r="D240">
            <v>104.755</v>
          </cell>
          <cell r="G240" t="str">
            <v>10641073</v>
          </cell>
          <cell r="I240">
            <v>231</v>
          </cell>
          <cell r="K240">
            <v>1064</v>
          </cell>
          <cell r="L240">
            <v>1073</v>
          </cell>
          <cell r="M240">
            <v>1.79</v>
          </cell>
          <cell r="N240">
            <v>1.4</v>
          </cell>
          <cell r="O240">
            <v>1.6864459671154604</v>
          </cell>
          <cell r="P240">
            <v>1.2649110640673515</v>
          </cell>
          <cell r="Y240">
            <v>456</v>
          </cell>
          <cell r="Z240" t="str">
            <v>BUENO</v>
          </cell>
          <cell r="AA240">
            <v>2</v>
          </cell>
          <cell r="AC240" t="str">
            <v>BUENO</v>
          </cell>
        </row>
        <row r="241">
          <cell r="A241">
            <v>952</v>
          </cell>
          <cell r="B241">
            <v>10532.822659004663</v>
          </cell>
          <cell r="C241">
            <v>10222.322880663382</v>
          </cell>
          <cell r="D241">
            <v>104.21299999999999</v>
          </cell>
          <cell r="G241" t="str">
            <v>10731074</v>
          </cell>
          <cell r="I241">
            <v>232</v>
          </cell>
          <cell r="K241">
            <v>1073</v>
          </cell>
          <cell r="L241">
            <v>1074</v>
          </cell>
          <cell r="M241">
            <v>1.42</v>
          </cell>
          <cell r="N241">
            <v>1.42</v>
          </cell>
          <cell r="O241">
            <v>1.2870120434556935</v>
          </cell>
          <cell r="P241">
            <v>1.2870120434556935</v>
          </cell>
          <cell r="Y241">
            <v>458</v>
          </cell>
          <cell r="Z241" t="str">
            <v>NO OBSERVADO</v>
          </cell>
          <cell r="AA241">
            <v>6</v>
          </cell>
          <cell r="AC241" t="str">
            <v>BUENO</v>
          </cell>
        </row>
        <row r="242">
          <cell r="A242">
            <v>908</v>
          </cell>
          <cell r="B242">
            <v>10790.124078670873</v>
          </cell>
          <cell r="C242">
            <v>10213.957642085887</v>
          </cell>
          <cell r="D242">
            <v>103.175</v>
          </cell>
          <cell r="G242" t="str">
            <v>10741076</v>
          </cell>
          <cell r="I242">
            <v>233</v>
          </cell>
          <cell r="K242">
            <v>1074</v>
          </cell>
          <cell r="L242">
            <v>1076</v>
          </cell>
          <cell r="M242">
            <v>1.52</v>
          </cell>
          <cell r="N242">
            <v>1.39</v>
          </cell>
          <cell r="O242">
            <v>1.3965672200076873</v>
          </cell>
          <cell r="P242">
            <v>1.2538341198101126</v>
          </cell>
          <cell r="Y242">
            <v>460</v>
          </cell>
          <cell r="Z242" t="str">
            <v>MALO</v>
          </cell>
          <cell r="AA242">
            <v>1</v>
          </cell>
          <cell r="AC242" t="str">
            <v>BUENO</v>
          </cell>
        </row>
        <row r="243">
          <cell r="A243">
            <v>910</v>
          </cell>
          <cell r="B243">
            <v>10713.600493640415</v>
          </cell>
          <cell r="C243">
            <v>10216.586553610519</v>
          </cell>
          <cell r="D243">
            <v>103.22499999999999</v>
          </cell>
          <cell r="G243" t="str">
            <v>10761078</v>
          </cell>
          <cell r="I243">
            <v>234</v>
          </cell>
          <cell r="K243">
            <v>1076</v>
          </cell>
          <cell r="L243">
            <v>1078</v>
          </cell>
          <cell r="N243">
            <v>1.65</v>
          </cell>
          <cell r="O243">
            <v>1.44</v>
          </cell>
          <cell r="P243">
            <v>1.5370426148939398</v>
          </cell>
          <cell r="Y243">
            <v>462</v>
          </cell>
          <cell r="Z243" t="str">
            <v>NO OBSERVADO</v>
          </cell>
          <cell r="AA243">
            <v>0</v>
          </cell>
          <cell r="AB243" t="str">
            <v>SEDIMENTADA</v>
          </cell>
          <cell r="AC243" t="str">
            <v>BUENO</v>
          </cell>
        </row>
        <row r="244">
          <cell r="A244">
            <v>956</v>
          </cell>
          <cell r="B244">
            <v>10532.458120138463</v>
          </cell>
          <cell r="C244">
            <v>10146.422297310886</v>
          </cell>
          <cell r="D244">
            <v>102.48699999999999</v>
          </cell>
          <cell r="G244" t="str">
            <v>778702</v>
          </cell>
          <cell r="I244">
            <v>235</v>
          </cell>
          <cell r="J244">
            <v>1</v>
          </cell>
          <cell r="K244">
            <v>778</v>
          </cell>
          <cell r="L244">
            <v>702</v>
          </cell>
          <cell r="M244">
            <v>1.23</v>
          </cell>
          <cell r="N244">
            <v>1.25</v>
          </cell>
          <cell r="O244">
            <v>1.0737318100903968</v>
          </cell>
          <cell r="P244">
            <v>1.0965856099730655</v>
          </cell>
          <cell r="Y244">
            <v>464</v>
          </cell>
          <cell r="Z244" t="str">
            <v>BUENO</v>
          </cell>
          <cell r="AA244">
            <v>0</v>
          </cell>
          <cell r="AC244" t="str">
            <v>BUENO</v>
          </cell>
        </row>
        <row r="245">
          <cell r="A245">
            <v>916</v>
          </cell>
          <cell r="B245">
            <v>10581.877076597169</v>
          </cell>
          <cell r="C245">
            <v>10145.552128548072</v>
          </cell>
          <cell r="D245">
            <v>102.20699999999999</v>
          </cell>
          <cell r="G245" t="str">
            <v>7021044</v>
          </cell>
          <cell r="I245">
            <v>236</v>
          </cell>
          <cell r="K245">
            <v>702</v>
          </cell>
          <cell r="L245">
            <v>1044</v>
          </cell>
          <cell r="M245">
            <v>2.38</v>
          </cell>
          <cell r="O245">
            <v>2.3031283073246267</v>
          </cell>
          <cell r="P245">
            <v>2.29</v>
          </cell>
          <cell r="Y245">
            <v>466</v>
          </cell>
          <cell r="Z245" t="str">
            <v>NO OBSERVADO</v>
          </cell>
          <cell r="AA245">
            <v>0</v>
          </cell>
          <cell r="AC245" t="str">
            <v>NO OBSERVADO</v>
          </cell>
        </row>
        <row r="246">
          <cell r="A246">
            <v>914</v>
          </cell>
          <cell r="B246">
            <v>10722.172</v>
          </cell>
          <cell r="C246">
            <v>10144.614</v>
          </cell>
          <cell r="D246">
            <v>101.557</v>
          </cell>
          <cell r="G246" t="str">
            <v>10441048</v>
          </cell>
          <cell r="I246">
            <v>237</v>
          </cell>
          <cell r="K246">
            <v>1044</v>
          </cell>
          <cell r="L246">
            <v>1048</v>
          </cell>
          <cell r="N246">
            <v>1.67</v>
          </cell>
          <cell r="O246">
            <v>2.31</v>
          </cell>
          <cell r="P246">
            <v>1.5584928617096712</v>
          </cell>
          <cell r="Y246">
            <v>468</v>
          </cell>
          <cell r="Z246" t="str">
            <v>NO TIENE</v>
          </cell>
          <cell r="AA246">
            <v>1</v>
          </cell>
          <cell r="AC246" t="str">
            <v>BUENO</v>
          </cell>
        </row>
        <row r="247">
          <cell r="A247">
            <v>919</v>
          </cell>
          <cell r="B247">
            <v>10722.172408648217</v>
          </cell>
          <cell r="C247">
            <v>10144.614188175716</v>
          </cell>
          <cell r="D247">
            <v>101.53</v>
          </cell>
          <cell r="G247" t="str">
            <v>10481052</v>
          </cell>
          <cell r="I247">
            <v>238</v>
          </cell>
          <cell r="K247">
            <v>1048</v>
          </cell>
          <cell r="L247">
            <v>1052</v>
          </cell>
          <cell r="M247">
            <v>1.79</v>
          </cell>
          <cell r="N247">
            <v>1.47</v>
          </cell>
          <cell r="O247">
            <v>1.6864459671154604</v>
          </cell>
          <cell r="P247">
            <v>1.3419761547807025</v>
          </cell>
          <cell r="Y247">
            <v>470</v>
          </cell>
          <cell r="Z247" t="str">
            <v>NO TIENE</v>
          </cell>
          <cell r="AA247">
            <v>2</v>
          </cell>
          <cell r="AB247" t="str">
            <v>SEDIMENTADA</v>
          </cell>
          <cell r="AC247" t="str">
            <v>BUENO</v>
          </cell>
        </row>
        <row r="248">
          <cell r="A248">
            <v>920</v>
          </cell>
          <cell r="B248">
            <v>10586.894772543616</v>
          </cell>
          <cell r="C248">
            <v>10056.244307855755</v>
          </cell>
          <cell r="D248">
            <v>101.557</v>
          </cell>
          <cell r="G248" t="str">
            <v>10521056</v>
          </cell>
          <cell r="I248">
            <v>239</v>
          </cell>
          <cell r="K248">
            <v>1052</v>
          </cell>
          <cell r="L248">
            <v>1056</v>
          </cell>
          <cell r="M248">
            <v>1.5</v>
          </cell>
          <cell r="N248">
            <v>1.3</v>
          </cell>
          <cell r="O248">
            <v>1.374772708486752</v>
          </cell>
          <cell r="P248">
            <v>1.1532562594670797</v>
          </cell>
          <cell r="Y248">
            <v>472</v>
          </cell>
          <cell r="Z248" t="str">
            <v>BUENO</v>
          </cell>
          <cell r="AA248">
            <v>0</v>
          </cell>
          <cell r="AC248" t="str">
            <v>BUENO</v>
          </cell>
        </row>
        <row r="249">
          <cell r="A249">
            <v>818</v>
          </cell>
          <cell r="B249">
            <v>10240.242639906099</v>
          </cell>
          <cell r="C249">
            <v>10462.476977601356</v>
          </cell>
          <cell r="D249">
            <v>108.53</v>
          </cell>
          <cell r="G249" t="str">
            <v>10561066</v>
          </cell>
          <cell r="I249">
            <v>240</v>
          </cell>
          <cell r="K249">
            <v>1056</v>
          </cell>
          <cell r="L249">
            <v>1066</v>
          </cell>
          <cell r="M249">
            <v>1.56</v>
          </cell>
          <cell r="N249">
            <v>1.68</v>
          </cell>
          <cell r="O249">
            <v>1.4400000000000002</v>
          </cell>
          <cell r="P249">
            <v>1.5692036196746424</v>
          </cell>
          <cell r="Y249">
            <v>474</v>
          </cell>
          <cell r="Z249" t="str">
            <v>BUENO</v>
          </cell>
          <cell r="AA249">
            <v>0</v>
          </cell>
          <cell r="AC249" t="str">
            <v>BUENO</v>
          </cell>
        </row>
        <row r="250">
          <cell r="A250">
            <v>930</v>
          </cell>
          <cell r="B250">
            <v>10425.417112828543</v>
          </cell>
          <cell r="C250">
            <v>10374.504207645821</v>
          </cell>
          <cell r="D250">
            <v>107.532</v>
          </cell>
          <cell r="G250" t="str">
            <v>10661068</v>
          </cell>
          <cell r="I250">
            <v>241</v>
          </cell>
          <cell r="K250">
            <v>1066</v>
          </cell>
          <cell r="L250">
            <v>1068</v>
          </cell>
          <cell r="O250">
            <v>1.64</v>
          </cell>
          <cell r="P250">
            <v>1.41</v>
          </cell>
          <cell r="Y250">
            <v>476</v>
          </cell>
          <cell r="Z250" t="str">
            <v>BUENO</v>
          </cell>
          <cell r="AA250">
            <v>0</v>
          </cell>
          <cell r="AC250" t="str">
            <v>BUENO</v>
          </cell>
        </row>
        <row r="251">
          <cell r="A251">
            <v>932</v>
          </cell>
          <cell r="B251">
            <v>10421.037840123976</v>
          </cell>
          <cell r="C251">
            <v>10306.370781266989</v>
          </cell>
          <cell r="D251">
            <v>106.255</v>
          </cell>
          <cell r="G251" t="str">
            <v>10681078</v>
          </cell>
          <cell r="I251">
            <v>242</v>
          </cell>
          <cell r="K251">
            <v>1068</v>
          </cell>
          <cell r="L251">
            <v>1078</v>
          </cell>
          <cell r="M251">
            <v>1.4</v>
          </cell>
          <cell r="N251">
            <v>1.61</v>
          </cell>
          <cell r="O251">
            <v>1.46</v>
          </cell>
          <cell r="P251">
            <v>1.4940214188558343</v>
          </cell>
          <cell r="Y251">
            <v>478</v>
          </cell>
          <cell r="Z251" t="str">
            <v>BUENO</v>
          </cell>
          <cell r="AA251">
            <v>0</v>
          </cell>
          <cell r="AC251" t="str">
            <v>BUENO</v>
          </cell>
        </row>
        <row r="252">
          <cell r="A252">
            <v>760</v>
          </cell>
          <cell r="B252">
            <v>10354.463</v>
          </cell>
          <cell r="C252">
            <v>10520.781999999999</v>
          </cell>
          <cell r="D252">
            <v>110.22</v>
          </cell>
          <cell r="G252" t="str">
            <v>1078988</v>
          </cell>
          <cell r="I252">
            <v>243</v>
          </cell>
          <cell r="K252">
            <v>1078</v>
          </cell>
          <cell r="L252">
            <v>988</v>
          </cell>
          <cell r="M252">
            <v>1.64</v>
          </cell>
          <cell r="O252">
            <v>1.5263027222671128</v>
          </cell>
          <cell r="P252">
            <v>1.74</v>
          </cell>
          <cell r="Y252">
            <v>480</v>
          </cell>
          <cell r="Z252" t="str">
            <v>BUENO</v>
          </cell>
          <cell r="AA252">
            <v>2</v>
          </cell>
          <cell r="AC252" t="str">
            <v>BUENO</v>
          </cell>
        </row>
        <row r="253">
          <cell r="A253" t="str">
            <v>TC4</v>
          </cell>
          <cell r="B253">
            <v>10335.620000000001</v>
          </cell>
          <cell r="C253">
            <v>10354.83</v>
          </cell>
          <cell r="D253">
            <v>106.56</v>
          </cell>
          <cell r="G253" t="str">
            <v>714726</v>
          </cell>
          <cell r="I253">
            <v>244</v>
          </cell>
          <cell r="J253">
            <v>1</v>
          </cell>
          <cell r="K253">
            <v>714</v>
          </cell>
          <cell r="L253">
            <v>726</v>
          </cell>
          <cell r="N253">
            <v>1.25</v>
          </cell>
          <cell r="O253">
            <v>0.77</v>
          </cell>
          <cell r="P253">
            <v>1.0965856099730655</v>
          </cell>
          <cell r="Y253">
            <v>482</v>
          </cell>
          <cell r="Z253" t="str">
            <v>BUENO</v>
          </cell>
          <cell r="AA253">
            <v>2</v>
          </cell>
          <cell r="AC253" t="str">
            <v>BUENO</v>
          </cell>
        </row>
        <row r="254">
          <cell r="A254">
            <v>934</v>
          </cell>
          <cell r="B254">
            <v>10414.582064034812</v>
          </cell>
          <cell r="C254">
            <v>10228.351091878036</v>
          </cell>
          <cell r="D254">
            <v>104.45099999999999</v>
          </cell>
          <cell r="G254" t="str">
            <v>1072726</v>
          </cell>
          <cell r="I254">
            <v>245</v>
          </cell>
          <cell r="J254">
            <v>1</v>
          </cell>
          <cell r="K254">
            <v>1072</v>
          </cell>
          <cell r="L254">
            <v>726</v>
          </cell>
          <cell r="N254">
            <v>1.35</v>
          </cell>
          <cell r="O254">
            <v>1.41</v>
          </cell>
          <cell r="P254">
            <v>1.2093386622447826</v>
          </cell>
          <cell r="Y254">
            <v>484</v>
          </cell>
          <cell r="Z254" t="str">
            <v>NO OBSERVADO</v>
          </cell>
          <cell r="AA254">
            <v>3</v>
          </cell>
          <cell r="AB254" t="str">
            <v>SEDIMENTADA</v>
          </cell>
          <cell r="AC254" t="str">
            <v>BUENO</v>
          </cell>
        </row>
        <row r="255">
          <cell r="A255">
            <v>826</v>
          </cell>
          <cell r="B255">
            <v>10252.049547403078</v>
          </cell>
          <cell r="C255">
            <v>10239.030273305178</v>
          </cell>
          <cell r="D255">
            <v>104.554</v>
          </cell>
          <cell r="G255" t="str">
            <v>726990</v>
          </cell>
          <cell r="I255">
            <v>246</v>
          </cell>
          <cell r="K255">
            <v>726</v>
          </cell>
          <cell r="L255">
            <v>990</v>
          </cell>
          <cell r="M255">
            <v>1.41</v>
          </cell>
          <cell r="O255">
            <v>1.2759702190882043</v>
          </cell>
          <cell r="P255">
            <v>2.77</v>
          </cell>
          <cell r="Y255">
            <v>486</v>
          </cell>
          <cell r="Z255" t="str">
            <v>BUENO</v>
          </cell>
          <cell r="AA255">
            <v>3</v>
          </cell>
          <cell r="AC255" t="str">
            <v>BUENO</v>
          </cell>
        </row>
        <row r="256">
          <cell r="A256">
            <v>936</v>
          </cell>
          <cell r="B256">
            <v>10411.264789791905</v>
          </cell>
          <cell r="C256">
            <v>10150.245338597471</v>
          </cell>
          <cell r="D256">
            <v>103.334</v>
          </cell>
          <cell r="G256" t="str">
            <v>1032994</v>
          </cell>
          <cell r="I256">
            <v>247</v>
          </cell>
          <cell r="J256">
            <v>1</v>
          </cell>
          <cell r="K256">
            <v>1032</v>
          </cell>
          <cell r="L256">
            <v>994</v>
          </cell>
          <cell r="M256">
            <v>1.23</v>
          </cell>
          <cell r="N256">
            <v>2.4900000000000002</v>
          </cell>
          <cell r="O256">
            <v>1.0737318100903968</v>
          </cell>
          <cell r="P256">
            <v>2.4166298847775596</v>
          </cell>
          <cell r="Y256">
            <v>488</v>
          </cell>
          <cell r="Z256" t="str">
            <v>BUENO</v>
          </cell>
          <cell r="AA256">
            <v>1</v>
          </cell>
          <cell r="AC256" t="str">
            <v>BUENO</v>
          </cell>
        </row>
        <row r="257">
          <cell r="A257">
            <v>828</v>
          </cell>
          <cell r="B257">
            <v>10260.11999708101</v>
          </cell>
          <cell r="C257">
            <v>10151.038445219294</v>
          </cell>
          <cell r="D257">
            <v>102.809</v>
          </cell>
          <cell r="G257" t="str">
            <v>716728</v>
          </cell>
          <cell r="I257">
            <v>248</v>
          </cell>
          <cell r="J257">
            <v>1</v>
          </cell>
          <cell r="K257">
            <v>716</v>
          </cell>
          <cell r="L257">
            <v>728</v>
          </cell>
          <cell r="M257">
            <v>1.1399999999999999</v>
          </cell>
          <cell r="N257">
            <v>1.3</v>
          </cell>
          <cell r="O257">
            <v>0.96932966528421072</v>
          </cell>
          <cell r="P257">
            <v>1.1532562594670797</v>
          </cell>
          <cell r="Y257">
            <v>490</v>
          </cell>
          <cell r="Z257" t="str">
            <v>BUENO</v>
          </cell>
          <cell r="AA257">
            <v>0</v>
          </cell>
          <cell r="AB257" t="str">
            <v>SEDIMENTADA</v>
          </cell>
          <cell r="AC257" t="str">
            <v>BUENO</v>
          </cell>
        </row>
        <row r="258">
          <cell r="A258">
            <v>830</v>
          </cell>
          <cell r="B258">
            <v>10259.053485351378</v>
          </cell>
          <cell r="C258">
            <v>10077.590626007768</v>
          </cell>
          <cell r="D258">
            <v>102.41</v>
          </cell>
          <cell r="G258" t="str">
            <v>7281082</v>
          </cell>
          <cell r="I258">
            <v>249</v>
          </cell>
          <cell r="K258">
            <v>728</v>
          </cell>
          <cell r="L258">
            <v>1082</v>
          </cell>
          <cell r="M258">
            <v>1.32</v>
          </cell>
          <cell r="N258">
            <v>1.35</v>
          </cell>
          <cell r="O258">
            <v>1.1757550765359255</v>
          </cell>
          <cell r="P258">
            <v>1.2093386622447826</v>
          </cell>
          <cell r="Y258">
            <v>492</v>
          </cell>
          <cell r="Z258" t="str">
            <v>BUENO</v>
          </cell>
          <cell r="AA258">
            <v>0</v>
          </cell>
          <cell r="AC258" t="str">
            <v>BUENO</v>
          </cell>
        </row>
        <row r="259">
          <cell r="A259">
            <v>938</v>
          </cell>
          <cell r="B259">
            <v>10408.056320276299</v>
          </cell>
          <cell r="C259">
            <v>10072.452810651404</v>
          </cell>
          <cell r="D259">
            <v>101.63800000000001</v>
          </cell>
          <cell r="G259" t="str">
            <v>1082994</v>
          </cell>
          <cell r="I259">
            <v>250</v>
          </cell>
          <cell r="K259">
            <v>1082</v>
          </cell>
          <cell r="L259">
            <v>994</v>
          </cell>
          <cell r="M259">
            <v>1.49</v>
          </cell>
          <cell r="N259">
            <v>2.65</v>
          </cell>
          <cell r="O259">
            <v>1.3638548309845884</v>
          </cell>
          <cell r="P259">
            <v>2.5811818998280613</v>
          </cell>
          <cell r="Y259">
            <v>494</v>
          </cell>
          <cell r="Z259" t="str">
            <v>BUENO</v>
          </cell>
          <cell r="AA259">
            <v>2</v>
          </cell>
          <cell r="AC259" t="str">
            <v>BUENO</v>
          </cell>
        </row>
        <row r="260">
          <cell r="A260">
            <v>758</v>
          </cell>
          <cell r="B260">
            <v>10357.888168594705</v>
          </cell>
          <cell r="C260">
            <v>10602.923128297656</v>
          </cell>
          <cell r="D260">
            <v>111.875</v>
          </cell>
          <cell r="G260" t="str">
            <v>TC2730</v>
          </cell>
          <cell r="I260">
            <v>251</v>
          </cell>
          <cell r="J260">
            <v>1</v>
          </cell>
          <cell r="K260" t="str">
            <v>TC2</v>
          </cell>
          <cell r="L260">
            <v>730</v>
          </cell>
          <cell r="N260">
            <v>1.52</v>
          </cell>
          <cell r="O260">
            <v>1.2</v>
          </cell>
          <cell r="P260">
            <v>1.3965672200076873</v>
          </cell>
          <cell r="Y260">
            <v>496</v>
          </cell>
          <cell r="Z260" t="str">
            <v>BUENO</v>
          </cell>
          <cell r="AA260">
            <v>1</v>
          </cell>
          <cell r="AC260" t="str">
            <v>BUENO</v>
          </cell>
        </row>
        <row r="261">
          <cell r="A261">
            <v>822</v>
          </cell>
          <cell r="B261">
            <v>10259.425235599618</v>
          </cell>
          <cell r="C261">
            <v>10360.847710556607</v>
          </cell>
          <cell r="D261">
            <v>106.40300000000001</v>
          </cell>
          <cell r="G261" t="str">
            <v>1034996</v>
          </cell>
          <cell r="I261">
            <v>252</v>
          </cell>
          <cell r="J261">
            <v>1</v>
          </cell>
          <cell r="K261">
            <v>1034</v>
          </cell>
          <cell r="L261">
            <v>996</v>
          </cell>
          <cell r="N261">
            <v>2.13</v>
          </cell>
          <cell r="O261">
            <v>1.54</v>
          </cell>
          <cell r="P261">
            <v>2.0437465596301316</v>
          </cell>
          <cell r="Y261">
            <v>498</v>
          </cell>
          <cell r="Z261" t="str">
            <v>NO OBSERVADO</v>
          </cell>
          <cell r="AA261">
            <v>0</v>
          </cell>
          <cell r="AB261" t="str">
            <v>SEDIMENTADA</v>
          </cell>
          <cell r="AC261" t="str">
            <v>BUENO</v>
          </cell>
        </row>
        <row r="262">
          <cell r="A262">
            <v>924</v>
          </cell>
          <cell r="B262">
            <v>10433.596984344827</v>
          </cell>
          <cell r="C262">
            <v>10600.660086510159</v>
          </cell>
          <cell r="D262">
            <v>111.407</v>
          </cell>
          <cell r="G262" t="str">
            <v>718730</v>
          </cell>
          <cell r="I262">
            <v>253</v>
          </cell>
          <cell r="J262">
            <v>1</v>
          </cell>
          <cell r="K262">
            <v>718</v>
          </cell>
          <cell r="L262">
            <v>730</v>
          </cell>
          <cell r="M262">
            <v>1.0900000000000001</v>
          </cell>
          <cell r="N262">
            <v>1.61</v>
          </cell>
          <cell r="O262">
            <v>0.91000000000000014</v>
          </cell>
          <cell r="P262">
            <v>1.4940214188558343</v>
          </cell>
          <cell r="Y262">
            <v>500</v>
          </cell>
          <cell r="Z262" t="str">
            <v>NO OBSERVADO</v>
          </cell>
          <cell r="AA262">
            <v>2</v>
          </cell>
          <cell r="AB262" t="str">
            <v>SEDIMENTADA</v>
          </cell>
          <cell r="AC262" t="str">
            <v>BUENO</v>
          </cell>
        </row>
        <row r="263">
          <cell r="A263">
            <v>762</v>
          </cell>
          <cell r="B263">
            <v>10350.581293791291</v>
          </cell>
          <cell r="C263">
            <v>10451.403052726107</v>
          </cell>
          <cell r="D263">
            <v>108.541</v>
          </cell>
          <cell r="G263" t="str">
            <v>7301080</v>
          </cell>
          <cell r="I263">
            <v>254</v>
          </cell>
          <cell r="K263">
            <v>730</v>
          </cell>
          <cell r="L263">
            <v>1080</v>
          </cell>
          <cell r="M263">
            <v>1.62</v>
          </cell>
          <cell r="O263">
            <v>1.5047923444781346</v>
          </cell>
          <cell r="P263">
            <v>2.08</v>
          </cell>
          <cell r="Y263">
            <v>502</v>
          </cell>
          <cell r="Z263" t="str">
            <v>NO OBSERVADO</v>
          </cell>
          <cell r="AA263">
            <v>1</v>
          </cell>
          <cell r="AB263" t="str">
            <v>SEDIMENTADA</v>
          </cell>
          <cell r="AC263" t="str">
            <v>BUENO</v>
          </cell>
        </row>
        <row r="264">
          <cell r="A264">
            <v>764</v>
          </cell>
          <cell r="B264">
            <v>10348.919611759751</v>
          </cell>
          <cell r="C264">
            <v>10379.340433348189</v>
          </cell>
          <cell r="D264">
            <v>107.532</v>
          </cell>
          <cell r="G264" t="str">
            <v>1080996</v>
          </cell>
          <cell r="I264">
            <v>255</v>
          </cell>
          <cell r="K264">
            <v>1080</v>
          </cell>
          <cell r="L264">
            <v>996</v>
          </cell>
          <cell r="N264">
            <v>2.42</v>
          </cell>
          <cell r="O264">
            <v>2.09</v>
          </cell>
          <cell r="P264">
            <v>2.34444023169711</v>
          </cell>
          <cell r="Y264">
            <v>504</v>
          </cell>
          <cell r="Z264" t="str">
            <v>BUENO</v>
          </cell>
          <cell r="AA264">
            <v>0</v>
          </cell>
          <cell r="AC264" t="str">
            <v>BUENO</v>
          </cell>
        </row>
        <row r="265">
          <cell r="A265">
            <v>766</v>
          </cell>
          <cell r="B265">
            <v>10346.679762970012</v>
          </cell>
          <cell r="C265">
            <v>10313.308824892949</v>
          </cell>
          <cell r="D265">
            <v>105.607</v>
          </cell>
          <cell r="G265" t="str">
            <v>732998</v>
          </cell>
          <cell r="I265">
            <v>256</v>
          </cell>
          <cell r="J265">
            <v>1</v>
          </cell>
          <cell r="K265">
            <v>732</v>
          </cell>
          <cell r="L265">
            <v>998</v>
          </cell>
          <cell r="M265">
            <v>1.48</v>
          </cell>
          <cell r="N265">
            <v>2.7</v>
          </cell>
          <cell r="O265">
            <v>1.3529227620230211</v>
          </cell>
          <cell r="P265">
            <v>2.6324893162176366</v>
          </cell>
          <cell r="Y265">
            <v>506</v>
          </cell>
          <cell r="Z265" t="str">
            <v>MALO</v>
          </cell>
          <cell r="AA265">
            <v>0</v>
          </cell>
          <cell r="AC265" t="str">
            <v>BUENO</v>
          </cell>
        </row>
        <row r="266">
          <cell r="A266">
            <v>768</v>
          </cell>
          <cell r="B266">
            <v>10342.003935881352</v>
          </cell>
          <cell r="C266">
            <v>10234.030155687657</v>
          </cell>
          <cell r="D266">
            <v>104.343</v>
          </cell>
          <cell r="G266" t="str">
            <v>1036998</v>
          </cell>
          <cell r="I266">
            <v>257</v>
          </cell>
          <cell r="J266">
            <v>1</v>
          </cell>
          <cell r="K266">
            <v>1036</v>
          </cell>
          <cell r="L266">
            <v>998</v>
          </cell>
          <cell r="M266">
            <v>1.29</v>
          </cell>
          <cell r="N266">
            <v>2.98</v>
          </cell>
          <cell r="O266">
            <v>1.1419719786404567</v>
          </cell>
          <cell r="P266">
            <v>2.9189724219320743</v>
          </cell>
          <cell r="Y266">
            <v>508</v>
          </cell>
          <cell r="Z266" t="str">
            <v>NO OBSERVADO</v>
          </cell>
          <cell r="AA266">
            <v>0</v>
          </cell>
          <cell r="AB266" t="str">
            <v>SEDIMENTADA</v>
          </cell>
          <cell r="AC266" t="str">
            <v>BUENO</v>
          </cell>
        </row>
        <row r="267">
          <cell r="A267">
            <v>770</v>
          </cell>
          <cell r="B267">
            <v>10340.350365459342</v>
          </cell>
          <cell r="C267">
            <v>10152.775977540741</v>
          </cell>
          <cell r="D267">
            <v>102.584</v>
          </cell>
          <cell r="G267" t="str">
            <v>7361000</v>
          </cell>
          <cell r="I267">
            <v>258</v>
          </cell>
          <cell r="J267">
            <v>1</v>
          </cell>
          <cell r="K267">
            <v>736</v>
          </cell>
          <cell r="L267">
            <v>1000</v>
          </cell>
          <cell r="O267">
            <v>1.46</v>
          </cell>
          <cell r="P267">
            <v>2.82</v>
          </cell>
          <cell r="Y267">
            <v>510</v>
          </cell>
          <cell r="Z267" t="str">
            <v>NO OBSERVADO</v>
          </cell>
          <cell r="AA267">
            <v>1</v>
          </cell>
          <cell r="AB267" t="str">
            <v>SEDIMENTADA</v>
          </cell>
          <cell r="AC267" t="str">
            <v>BUENO</v>
          </cell>
        </row>
        <row r="268">
          <cell r="A268">
            <v>772</v>
          </cell>
          <cell r="B268">
            <v>10339.161301273933</v>
          </cell>
          <cell r="C268">
            <v>10078.656743490976</v>
          </cell>
          <cell r="D268">
            <v>101.87</v>
          </cell>
          <cell r="G268" t="str">
            <v>10381000</v>
          </cell>
          <cell r="I268">
            <v>259</v>
          </cell>
          <cell r="J268">
            <v>1</v>
          </cell>
          <cell r="K268">
            <v>1038</v>
          </cell>
          <cell r="L268">
            <v>1000</v>
          </cell>
          <cell r="M268">
            <v>1.32</v>
          </cell>
          <cell r="O268">
            <v>1.1757550765359255</v>
          </cell>
          <cell r="P268">
            <v>2.85</v>
          </cell>
          <cell r="Y268">
            <v>514</v>
          </cell>
          <cell r="Z268" t="str">
            <v>BUENO</v>
          </cell>
          <cell r="AA268">
            <v>0</v>
          </cell>
          <cell r="AC268" t="str">
            <v>BUENO</v>
          </cell>
        </row>
        <row r="269">
          <cell r="A269">
            <v>546</v>
          </cell>
          <cell r="B269">
            <v>10527.219833834442</v>
          </cell>
          <cell r="C269">
            <v>10601.06338998403</v>
          </cell>
          <cell r="D269">
            <v>111.867</v>
          </cell>
          <cell r="G269" t="str">
            <v>10401004</v>
          </cell>
          <cell r="I269">
            <v>260</v>
          </cell>
          <cell r="J269">
            <v>1</v>
          </cell>
          <cell r="K269">
            <v>1040</v>
          </cell>
          <cell r="L269">
            <v>1004</v>
          </cell>
          <cell r="M269">
            <v>1.29</v>
          </cell>
          <cell r="N269">
            <v>2.5499999999999998</v>
          </cell>
          <cell r="O269">
            <v>1.1419719786404567</v>
          </cell>
          <cell r="P269">
            <v>2.4784067462787456</v>
          </cell>
          <cell r="Y269">
            <v>516</v>
          </cell>
          <cell r="Z269" t="str">
            <v>NO OBSERVADO</v>
          </cell>
          <cell r="AA269">
            <v>1</v>
          </cell>
          <cell r="AB269" t="str">
            <v>SEDIMENTADA</v>
          </cell>
          <cell r="AC269" t="str">
            <v>BUENO</v>
          </cell>
        </row>
        <row r="270">
          <cell r="A270">
            <v>926</v>
          </cell>
          <cell r="B270">
            <v>10430.005819361189</v>
          </cell>
          <cell r="C270">
            <v>10518.813314569237</v>
          </cell>
          <cell r="D270">
            <v>109.896</v>
          </cell>
          <cell r="G270" t="str">
            <v>7401084</v>
          </cell>
          <cell r="I270">
            <v>261</v>
          </cell>
          <cell r="J270">
            <v>1</v>
          </cell>
          <cell r="K270">
            <v>740</v>
          </cell>
          <cell r="L270">
            <v>1084</v>
          </cell>
          <cell r="M270">
            <v>1.25</v>
          </cell>
          <cell r="N270">
            <v>1.95</v>
          </cell>
          <cell r="O270">
            <v>1.0965856099730655</v>
          </cell>
          <cell r="P270">
            <v>1.8553975315279472</v>
          </cell>
          <cell r="Y270">
            <v>518</v>
          </cell>
          <cell r="Z270" t="str">
            <v>NO OBSERVADO</v>
          </cell>
          <cell r="AA270">
            <v>1</v>
          </cell>
          <cell r="AB270" t="str">
            <v>SEDIMENTADA</v>
          </cell>
          <cell r="AC270" t="str">
            <v>BUENO</v>
          </cell>
        </row>
        <row r="271">
          <cell r="A271">
            <v>928</v>
          </cell>
          <cell r="B271">
            <v>10426.745186578008</v>
          </cell>
          <cell r="C271">
            <v>10443.912647346755</v>
          </cell>
          <cell r="D271">
            <v>108.73099999999999</v>
          </cell>
          <cell r="G271" t="str">
            <v>10841002</v>
          </cell>
          <cell r="I271">
            <v>262</v>
          </cell>
          <cell r="K271">
            <v>1084</v>
          </cell>
          <cell r="L271">
            <v>1002</v>
          </cell>
          <cell r="M271">
            <v>1.96</v>
          </cell>
          <cell r="N271">
            <v>2.25</v>
          </cell>
          <cell r="O271">
            <v>1.865904606350496</v>
          </cell>
          <cell r="P271">
            <v>2.1685248442201441</v>
          </cell>
          <cell r="Y271">
            <v>520</v>
          </cell>
          <cell r="Z271" t="str">
            <v>BUENO</v>
          </cell>
          <cell r="AA271">
            <v>0</v>
          </cell>
          <cell r="AC271" t="str">
            <v>BUENO</v>
          </cell>
        </row>
        <row r="272">
          <cell r="A272">
            <v>946</v>
          </cell>
          <cell r="B272">
            <v>10473.620924917406</v>
          </cell>
          <cell r="C272">
            <v>10301.252603849114</v>
          </cell>
          <cell r="D272">
            <v>106.18</v>
          </cell>
          <cell r="G272" t="str">
            <v>10321034</v>
          </cell>
          <cell r="I272">
            <v>263</v>
          </cell>
          <cell r="J272">
            <v>1</v>
          </cell>
          <cell r="K272">
            <v>1032</v>
          </cell>
          <cell r="L272">
            <v>1034</v>
          </cell>
          <cell r="O272">
            <v>1.2</v>
          </cell>
          <cell r="P272">
            <v>1.54</v>
          </cell>
          <cell r="Y272">
            <v>522</v>
          </cell>
          <cell r="Z272" t="str">
            <v>NO TIENE</v>
          </cell>
          <cell r="AA272">
            <v>0</v>
          </cell>
          <cell r="AC272" t="str">
            <v>BUENO</v>
          </cell>
        </row>
        <row r="273">
          <cell r="A273">
            <v>950</v>
          </cell>
          <cell r="B273">
            <v>10472.955111838979</v>
          </cell>
          <cell r="C273">
            <v>10225.186334813072</v>
          </cell>
          <cell r="D273">
            <v>104.625</v>
          </cell>
          <cell r="G273" t="str">
            <v>10341035</v>
          </cell>
          <cell r="I273">
            <v>264</v>
          </cell>
          <cell r="K273">
            <v>1034</v>
          </cell>
          <cell r="L273">
            <v>1035</v>
          </cell>
          <cell r="N273">
            <v>1.77</v>
          </cell>
          <cell r="O273">
            <v>1.54</v>
          </cell>
          <cell r="P273">
            <v>1.6652026903653503</v>
          </cell>
          <cell r="Y273">
            <v>524</v>
          </cell>
          <cell r="Z273" t="str">
            <v>NO OBSERVADO</v>
          </cell>
          <cell r="AA273">
            <v>1</v>
          </cell>
          <cell r="AB273" t="str">
            <v>SEDIMENTADA</v>
          </cell>
          <cell r="AC273" t="str">
            <v>BUENO</v>
          </cell>
        </row>
        <row r="274">
          <cell r="A274">
            <v>954</v>
          </cell>
          <cell r="B274">
            <v>10472.55465653415</v>
          </cell>
          <cell r="C274">
            <v>10148.17290262735</v>
          </cell>
          <cell r="D274">
            <v>102.937</v>
          </cell>
          <cell r="G274" t="str">
            <v>814815</v>
          </cell>
          <cell r="I274">
            <v>265</v>
          </cell>
          <cell r="J274">
            <v>1</v>
          </cell>
          <cell r="K274">
            <v>814</v>
          </cell>
          <cell r="L274">
            <v>815</v>
          </cell>
          <cell r="M274">
            <v>1.22</v>
          </cell>
          <cell r="N274">
            <v>1.46</v>
          </cell>
          <cell r="O274">
            <v>1.0622617379911601</v>
          </cell>
          <cell r="P274">
            <v>1.331014650557987</v>
          </cell>
          <cell r="Y274">
            <v>526</v>
          </cell>
          <cell r="Z274" t="str">
            <v>NO OBSERVADO</v>
          </cell>
          <cell r="AA274">
            <v>2</v>
          </cell>
          <cell r="AB274" t="str">
            <v>SEDIMENTADA</v>
          </cell>
          <cell r="AC274" t="str">
            <v>BUENO</v>
          </cell>
        </row>
        <row r="275">
          <cell r="A275">
            <v>958</v>
          </cell>
          <cell r="B275">
            <v>10475.324039625722</v>
          </cell>
          <cell r="C275">
            <v>10066.650826250436</v>
          </cell>
          <cell r="D275">
            <v>102.61</v>
          </cell>
          <cell r="G275" t="str">
            <v>815817</v>
          </cell>
          <cell r="I275">
            <v>266</v>
          </cell>
          <cell r="K275">
            <v>815</v>
          </cell>
          <cell r="L275">
            <v>817</v>
          </cell>
          <cell r="M275">
            <v>1.55</v>
          </cell>
          <cell r="N275">
            <v>1.5</v>
          </cell>
          <cell r="O275">
            <v>1.4291605927956454</v>
          </cell>
          <cell r="P275">
            <v>1.374772708486752</v>
          </cell>
          <cell r="Y275">
            <v>532</v>
          </cell>
          <cell r="Z275" t="str">
            <v>BUENO</v>
          </cell>
          <cell r="AA275">
            <v>2</v>
          </cell>
          <cell r="AC275" t="str">
            <v>BUENO</v>
          </cell>
        </row>
        <row r="276">
          <cell r="A276">
            <v>940</v>
          </cell>
          <cell r="B276">
            <v>10529.781057185568</v>
          </cell>
          <cell r="C276">
            <v>10516.112817630537</v>
          </cell>
          <cell r="D276">
            <v>109.45</v>
          </cell>
          <cell r="G276" t="str">
            <v>817962</v>
          </cell>
          <cell r="I276">
            <v>267</v>
          </cell>
          <cell r="K276">
            <v>817</v>
          </cell>
          <cell r="L276">
            <v>962</v>
          </cell>
          <cell r="M276">
            <v>1.57</v>
          </cell>
          <cell r="O276">
            <v>1.4508273501695508</v>
          </cell>
          <cell r="P276">
            <v>1.37</v>
          </cell>
          <cell r="Y276">
            <v>534</v>
          </cell>
          <cell r="Z276" t="str">
            <v>BUENO</v>
          </cell>
          <cell r="AA276">
            <v>3</v>
          </cell>
          <cell r="AC276" t="str">
            <v>BUENO</v>
          </cell>
        </row>
        <row r="277">
          <cell r="A277">
            <v>942</v>
          </cell>
          <cell r="B277">
            <v>10532.036108985802</v>
          </cell>
          <cell r="C277">
            <v>10434.380976144137</v>
          </cell>
          <cell r="D277">
            <v>107.827</v>
          </cell>
          <cell r="G277" t="str">
            <v>962964</v>
          </cell>
          <cell r="I277">
            <v>268</v>
          </cell>
          <cell r="K277">
            <v>962</v>
          </cell>
          <cell r="L277">
            <v>964</v>
          </cell>
          <cell r="O277">
            <v>1.61</v>
          </cell>
          <cell r="P277">
            <v>1.42</v>
          </cell>
          <cell r="Y277">
            <v>536</v>
          </cell>
          <cell r="Z277" t="str">
            <v>BUENO</v>
          </cell>
          <cell r="AA277">
            <v>0</v>
          </cell>
          <cell r="AC277" t="str">
            <v>BUENO</v>
          </cell>
        </row>
        <row r="278">
          <cell r="A278">
            <v>832</v>
          </cell>
          <cell r="B278">
            <v>10256.994366780707</v>
          </cell>
          <cell r="C278">
            <v>9994.3237971018243</v>
          </cell>
          <cell r="D278">
            <v>100.503</v>
          </cell>
          <cell r="G278" t="str">
            <v>964966</v>
          </cell>
          <cell r="I278">
            <v>269</v>
          </cell>
          <cell r="K278">
            <v>964</v>
          </cell>
          <cell r="L278">
            <v>966</v>
          </cell>
          <cell r="M278">
            <v>1.69</v>
          </cell>
          <cell r="N278">
            <v>1.2</v>
          </cell>
          <cell r="O278">
            <v>1.5799050604387592</v>
          </cell>
          <cell r="P278">
            <v>1.0392304845413265</v>
          </cell>
          <cell r="Y278">
            <v>538</v>
          </cell>
          <cell r="Z278" t="str">
            <v>NO OBSERVADO</v>
          </cell>
          <cell r="AA278">
            <v>2</v>
          </cell>
          <cell r="AB278" t="str">
            <v>SEDIMENTADA</v>
          </cell>
          <cell r="AC278" t="str">
            <v>BUENO</v>
          </cell>
        </row>
        <row r="279">
          <cell r="A279">
            <v>780</v>
          </cell>
          <cell r="B279">
            <v>10536.533040092103</v>
          </cell>
          <cell r="C279">
            <v>9988.0844607861218</v>
          </cell>
          <cell r="D279">
            <v>98.94</v>
          </cell>
          <cell r="G279" t="str">
            <v>966968</v>
          </cell>
          <cell r="I279">
            <v>270</v>
          </cell>
          <cell r="K279">
            <v>966</v>
          </cell>
          <cell r="L279">
            <v>968</v>
          </cell>
          <cell r="M279">
            <v>2.21</v>
          </cell>
          <cell r="N279">
            <v>1.76</v>
          </cell>
          <cell r="O279">
            <v>2.1269931828757702</v>
          </cell>
          <cell r="P279">
            <v>1.6545694303957148</v>
          </cell>
          <cell r="Y279">
            <v>540</v>
          </cell>
          <cell r="Z279" t="str">
            <v>BUENO</v>
          </cell>
          <cell r="AA279">
            <v>1</v>
          </cell>
          <cell r="AC279" t="str">
            <v>BUENO</v>
          </cell>
        </row>
        <row r="280">
          <cell r="A280">
            <v>782</v>
          </cell>
          <cell r="B280">
            <v>10597.428701708797</v>
          </cell>
          <cell r="C280">
            <v>9988.3848749434401</v>
          </cell>
          <cell r="D280">
            <v>98.93</v>
          </cell>
          <cell r="G280" t="str">
            <v>968970</v>
          </cell>
          <cell r="I280">
            <v>271</v>
          </cell>
          <cell r="K280">
            <v>968</v>
          </cell>
          <cell r="L280">
            <v>970</v>
          </cell>
          <cell r="M280">
            <v>1.77</v>
          </cell>
          <cell r="N280">
            <v>1.82</v>
          </cell>
          <cell r="O280">
            <v>1.6652026903653503</v>
          </cell>
          <cell r="P280">
            <v>1.7182549286994642</v>
          </cell>
          <cell r="Y280">
            <v>542</v>
          </cell>
          <cell r="Z280" t="str">
            <v>BUENO</v>
          </cell>
          <cell r="AA280">
            <v>2</v>
          </cell>
          <cell r="AC280" t="str">
            <v>BUENO</v>
          </cell>
        </row>
        <row r="281">
          <cell r="A281">
            <v>834</v>
          </cell>
          <cell r="B281">
            <v>10600.59</v>
          </cell>
          <cell r="C281">
            <v>9917.3790000000008</v>
          </cell>
          <cell r="D281">
            <v>97.582999999999998</v>
          </cell>
          <cell r="G281" t="str">
            <v>970972</v>
          </cell>
          <cell r="I281">
            <v>272</v>
          </cell>
          <cell r="K281">
            <v>970</v>
          </cell>
          <cell r="L281">
            <v>972</v>
          </cell>
          <cell r="M281">
            <v>2.0099999999999998</v>
          </cell>
          <cell r="O281">
            <v>1.9183586734497799</v>
          </cell>
          <cell r="P281">
            <v>1.9</v>
          </cell>
          <cell r="Y281">
            <v>544</v>
          </cell>
          <cell r="Z281" t="str">
            <v>BUENO</v>
          </cell>
          <cell r="AA281">
            <v>2</v>
          </cell>
          <cell r="AC281" t="str">
            <v>BUENO</v>
          </cell>
        </row>
        <row r="282">
          <cell r="A282">
            <v>836</v>
          </cell>
          <cell r="B282">
            <v>10602.016263116544</v>
          </cell>
          <cell r="C282">
            <v>9930.3106414523791</v>
          </cell>
          <cell r="D282">
            <v>97.872</v>
          </cell>
          <cell r="G282" t="str">
            <v>9721008</v>
          </cell>
          <cell r="I282">
            <v>273</v>
          </cell>
          <cell r="K282">
            <v>972</v>
          </cell>
          <cell r="L282">
            <v>1008</v>
          </cell>
          <cell r="O282">
            <v>1.9</v>
          </cell>
          <cell r="P282">
            <v>1.66</v>
          </cell>
          <cell r="Y282">
            <v>546</v>
          </cell>
          <cell r="Z282" t="str">
            <v>NO OBSERVADO</v>
          </cell>
          <cell r="AA282">
            <v>0</v>
          </cell>
          <cell r="AC282" t="str">
            <v>BUENO</v>
          </cell>
        </row>
        <row r="283">
          <cell r="A283">
            <v>838</v>
          </cell>
          <cell r="B283">
            <v>10599.056878037345</v>
          </cell>
          <cell r="C283">
            <v>9900.8288297277613</v>
          </cell>
          <cell r="D283">
            <v>97.507000000000005</v>
          </cell>
          <cell r="G283" t="str">
            <v>10081130</v>
          </cell>
          <cell r="I283">
            <v>274</v>
          </cell>
          <cell r="K283">
            <v>1008</v>
          </cell>
          <cell r="L283">
            <v>1130</v>
          </cell>
          <cell r="N283">
            <v>1.85</v>
          </cell>
          <cell r="O283">
            <v>1.7</v>
          </cell>
          <cell r="P283">
            <v>1.7500000000000002</v>
          </cell>
          <cell r="Y283">
            <v>548</v>
          </cell>
          <cell r="Z283" t="str">
            <v>NO OBSERVADO</v>
          </cell>
          <cell r="AA283">
            <v>1</v>
          </cell>
          <cell r="AB283" t="str">
            <v>SEDIMENTADA</v>
          </cell>
          <cell r="AC283" t="str">
            <v>BUENO</v>
          </cell>
        </row>
        <row r="284">
          <cell r="A284" t="str">
            <v>666AL</v>
          </cell>
          <cell r="B284">
            <v>10537.634814929648</v>
          </cell>
          <cell r="C284">
            <v>9857.8466619849478</v>
          </cell>
          <cell r="D284">
            <v>97.203999999999994</v>
          </cell>
          <cell r="G284" t="str">
            <v>11301132</v>
          </cell>
          <cell r="I284">
            <v>275</v>
          </cell>
          <cell r="K284">
            <v>1130</v>
          </cell>
          <cell r="L284">
            <v>1132</v>
          </cell>
          <cell r="M284">
            <v>1.87</v>
          </cell>
          <cell r="N284">
            <v>1.66</v>
          </cell>
          <cell r="O284">
            <v>1.7711295830627416</v>
          </cell>
          <cell r="P284">
            <v>1.5477725931156683</v>
          </cell>
          <cell r="Y284">
            <v>550</v>
          </cell>
          <cell r="Z284" t="str">
            <v>MALO</v>
          </cell>
          <cell r="AA284">
            <v>0</v>
          </cell>
          <cell r="AC284" t="str">
            <v>BUENO</v>
          </cell>
        </row>
        <row r="285">
          <cell r="A285">
            <v>840</v>
          </cell>
          <cell r="B285">
            <v>10591.90922747669</v>
          </cell>
          <cell r="C285">
            <v>9856.3894350719038</v>
          </cell>
          <cell r="D285">
            <v>96.406000000000006</v>
          </cell>
          <cell r="G285" t="str">
            <v>11321134</v>
          </cell>
          <cell r="I285">
            <v>276</v>
          </cell>
          <cell r="K285">
            <v>1132</v>
          </cell>
          <cell r="L285">
            <v>1134</v>
          </cell>
          <cell r="M285">
            <v>1.67</v>
          </cell>
          <cell r="O285">
            <v>1.5584928617096712</v>
          </cell>
          <cell r="P285">
            <v>1.24</v>
          </cell>
          <cell r="Y285">
            <v>552</v>
          </cell>
          <cell r="Z285" t="str">
            <v>NO OBSERVADO</v>
          </cell>
          <cell r="AA285">
            <v>1</v>
          </cell>
          <cell r="AB285" t="str">
            <v>SEDIMENTADA</v>
          </cell>
          <cell r="AC285" t="str">
            <v>BUENO</v>
          </cell>
        </row>
        <row r="286">
          <cell r="A286">
            <v>670</v>
          </cell>
          <cell r="B286">
            <v>10541.633</v>
          </cell>
          <cell r="C286">
            <v>9682.0499999999993</v>
          </cell>
          <cell r="D286">
            <v>94.272000000000006</v>
          </cell>
          <cell r="G286" t="str">
            <v>11341136</v>
          </cell>
          <cell r="I286">
            <v>277</v>
          </cell>
          <cell r="K286">
            <v>1134</v>
          </cell>
          <cell r="L286">
            <v>1136</v>
          </cell>
          <cell r="O286">
            <v>1.24</v>
          </cell>
          <cell r="P286">
            <v>1.4</v>
          </cell>
          <cell r="Y286">
            <v>554</v>
          </cell>
          <cell r="Z286" t="str">
            <v>MALO</v>
          </cell>
          <cell r="AA286">
            <v>0</v>
          </cell>
          <cell r="AC286" t="str">
            <v>BUENO</v>
          </cell>
        </row>
        <row r="287">
          <cell r="A287">
            <v>844</v>
          </cell>
          <cell r="B287">
            <v>10608.398333028574</v>
          </cell>
          <cell r="C287">
            <v>9680.4038868218195</v>
          </cell>
          <cell r="D287">
            <v>94.26</v>
          </cell>
          <cell r="G287" t="str">
            <v>11361014</v>
          </cell>
          <cell r="I287">
            <v>278</v>
          </cell>
          <cell r="K287">
            <v>1136</v>
          </cell>
          <cell r="L287">
            <v>1014</v>
          </cell>
          <cell r="N287">
            <v>1.65</v>
          </cell>
          <cell r="O287">
            <v>1.4</v>
          </cell>
          <cell r="P287">
            <v>1.5370426148939398</v>
          </cell>
          <cell r="Y287">
            <v>556</v>
          </cell>
          <cell r="Z287" t="str">
            <v>NO TIENE</v>
          </cell>
          <cell r="AA287">
            <v>2</v>
          </cell>
          <cell r="AB287" t="str">
            <v>SEDIMENTADA</v>
          </cell>
          <cell r="AC287" t="str">
            <v>BUENO</v>
          </cell>
        </row>
        <row r="288">
          <cell r="A288">
            <v>674</v>
          </cell>
          <cell r="B288">
            <v>10542.967860450026</v>
          </cell>
          <cell r="C288">
            <v>9620.450484260833</v>
          </cell>
          <cell r="D288">
            <v>93.707999999999998</v>
          </cell>
          <cell r="G288" t="str">
            <v>10141016</v>
          </cell>
          <cell r="I288">
            <v>279</v>
          </cell>
          <cell r="K288">
            <v>1014</v>
          </cell>
          <cell r="L288">
            <v>1016</v>
          </cell>
          <cell r="M288">
            <v>1.98</v>
          </cell>
          <cell r="O288">
            <v>1.8869022232219665</v>
          </cell>
          <cell r="P288">
            <v>1.73</v>
          </cell>
          <cell r="Y288">
            <v>558</v>
          </cell>
          <cell r="Z288" t="str">
            <v>NO OBSERVADO</v>
          </cell>
          <cell r="AA288">
            <v>1</v>
          </cell>
          <cell r="AB288" t="str">
            <v>SEDIMENTADA</v>
          </cell>
          <cell r="AC288" t="str">
            <v>BUENO</v>
          </cell>
        </row>
        <row r="289">
          <cell r="A289">
            <v>676</v>
          </cell>
          <cell r="B289">
            <v>10544.382551792669</v>
          </cell>
          <cell r="C289">
            <v>9593.6596332440713</v>
          </cell>
          <cell r="D289">
            <v>93.248999999999995</v>
          </cell>
          <cell r="G289" t="str">
            <v>10161018</v>
          </cell>
          <cell r="I289">
            <v>280</v>
          </cell>
          <cell r="K289">
            <v>1016</v>
          </cell>
          <cell r="L289">
            <v>1018</v>
          </cell>
          <cell r="N289">
            <v>1.7</v>
          </cell>
          <cell r="O289">
            <v>1.78</v>
          </cell>
          <cell r="P289">
            <v>1.59</v>
          </cell>
          <cell r="Y289">
            <v>560</v>
          </cell>
          <cell r="Z289" t="str">
            <v>NO OBSERVADO</v>
          </cell>
          <cell r="AA289">
            <v>2</v>
          </cell>
          <cell r="AB289" t="str">
            <v>SEDIMENTADA</v>
          </cell>
          <cell r="AC289" t="str">
            <v>BUENO</v>
          </cell>
        </row>
        <row r="290">
          <cell r="A290">
            <v>850</v>
          </cell>
          <cell r="B290">
            <v>10623.902332404128</v>
          </cell>
          <cell r="C290">
            <v>9586.1085786125714</v>
          </cell>
          <cell r="D290">
            <v>92.682000000000002</v>
          </cell>
          <cell r="G290" t="str">
            <v>10181020</v>
          </cell>
          <cell r="I290">
            <v>281</v>
          </cell>
          <cell r="K290">
            <v>1018</v>
          </cell>
          <cell r="L290">
            <v>1020</v>
          </cell>
          <cell r="O290">
            <v>1.59</v>
          </cell>
          <cell r="P290">
            <v>1.82</v>
          </cell>
          <cell r="Y290">
            <v>562</v>
          </cell>
          <cell r="Z290" t="str">
            <v>NO OBSERVADO</v>
          </cell>
          <cell r="AA290">
            <v>1</v>
          </cell>
          <cell r="AB290" t="str">
            <v>SEDIMENTADA</v>
          </cell>
          <cell r="AC290" t="str">
            <v>BUENO</v>
          </cell>
        </row>
        <row r="291">
          <cell r="A291">
            <v>678</v>
          </cell>
          <cell r="B291">
            <v>10546.524009384706</v>
          </cell>
          <cell r="C291">
            <v>9533.6194360304398</v>
          </cell>
          <cell r="D291">
            <v>92.084999999999994</v>
          </cell>
          <cell r="G291" t="str">
            <v>10201022</v>
          </cell>
          <cell r="I291">
            <v>282</v>
          </cell>
          <cell r="K291">
            <v>1020</v>
          </cell>
          <cell r="L291">
            <v>1022</v>
          </cell>
          <cell r="N291">
            <v>1.86</v>
          </cell>
          <cell r="O291">
            <v>1.84</v>
          </cell>
          <cell r="P291">
            <v>1.7605680901345453</v>
          </cell>
          <cell r="Y291">
            <v>564</v>
          </cell>
          <cell r="Z291" t="str">
            <v>MALO</v>
          </cell>
          <cell r="AA291">
            <v>0</v>
          </cell>
          <cell r="AC291" t="str">
            <v>BUENO</v>
          </cell>
        </row>
        <row r="292">
          <cell r="A292">
            <v>690</v>
          </cell>
          <cell r="B292">
            <v>10627.266</v>
          </cell>
          <cell r="C292">
            <v>9532.89</v>
          </cell>
          <cell r="D292">
            <v>91.632999999999996</v>
          </cell>
          <cell r="G292" t="str">
            <v>10221024</v>
          </cell>
          <cell r="I292">
            <v>283</v>
          </cell>
          <cell r="K292">
            <v>1022</v>
          </cell>
          <cell r="L292">
            <v>1024</v>
          </cell>
          <cell r="M292">
            <v>1.9</v>
          </cell>
          <cell r="N292">
            <v>1.92</v>
          </cell>
          <cell r="O292">
            <v>1.8027756377319946</v>
          </cell>
          <cell r="P292">
            <v>1.8238420984284796</v>
          </cell>
          <cell r="Y292">
            <v>566</v>
          </cell>
          <cell r="Z292" t="str">
            <v>BUENO</v>
          </cell>
          <cell r="AA292">
            <v>1</v>
          </cell>
          <cell r="AC292" t="str">
            <v>BUENO</v>
          </cell>
        </row>
        <row r="293">
          <cell r="A293">
            <v>680</v>
          </cell>
          <cell r="B293">
            <v>10549.999761282816</v>
          </cell>
          <cell r="C293">
            <v>9470.2893270152799</v>
          </cell>
          <cell r="D293">
            <v>90.734999999999999</v>
          </cell>
          <cell r="G293" t="str">
            <v>10241026</v>
          </cell>
          <cell r="I293">
            <v>284</v>
          </cell>
          <cell r="K293">
            <v>1024</v>
          </cell>
          <cell r="L293">
            <v>1026</v>
          </cell>
          <cell r="M293">
            <v>1.97</v>
          </cell>
          <cell r="O293">
            <v>1.8764061394058591</v>
          </cell>
          <cell r="P293">
            <v>1.6</v>
          </cell>
          <cell r="Y293">
            <v>568</v>
          </cell>
          <cell r="Z293" t="str">
            <v>NO OBSERVADO</v>
          </cell>
          <cell r="AA293">
            <v>1</v>
          </cell>
          <cell r="AB293" t="str">
            <v>SEDIMENTADA</v>
          </cell>
          <cell r="AC293" t="str">
            <v>BUENO</v>
          </cell>
        </row>
        <row r="294">
          <cell r="A294">
            <v>694</v>
          </cell>
          <cell r="B294">
            <v>10625.869497259893</v>
          </cell>
          <cell r="C294">
            <v>9471.0974785377493</v>
          </cell>
          <cell r="D294">
            <v>90.915000000000006</v>
          </cell>
          <cell r="G294" t="str">
            <v>10261028</v>
          </cell>
          <cell r="I294">
            <v>285</v>
          </cell>
          <cell r="K294">
            <v>1026</v>
          </cell>
          <cell r="L294">
            <v>1028</v>
          </cell>
          <cell r="O294">
            <v>1.6</v>
          </cell>
          <cell r="P294">
            <v>1.63</v>
          </cell>
          <cell r="Y294">
            <v>570</v>
          </cell>
          <cell r="Z294" t="str">
            <v>BUENO</v>
          </cell>
          <cell r="AA294">
            <v>4</v>
          </cell>
          <cell r="AC294" t="str">
            <v>BUENO</v>
          </cell>
        </row>
        <row r="295">
          <cell r="A295">
            <v>682</v>
          </cell>
          <cell r="B295">
            <v>10627.977611021242</v>
          </cell>
          <cell r="C295">
            <v>9414.8180856591916</v>
          </cell>
          <cell r="D295">
            <v>90.061999999999998</v>
          </cell>
          <cell r="G295" t="str">
            <v>10281030</v>
          </cell>
          <cell r="I295">
            <v>286</v>
          </cell>
          <cell r="K295">
            <v>1028</v>
          </cell>
          <cell r="L295">
            <v>1030</v>
          </cell>
          <cell r="O295">
            <v>1.7</v>
          </cell>
          <cell r="P295">
            <v>1.54</v>
          </cell>
          <cell r="Y295">
            <v>574</v>
          </cell>
          <cell r="Z295" t="str">
            <v>MALO</v>
          </cell>
          <cell r="AA295">
            <v>5</v>
          </cell>
          <cell r="AC295" t="str">
            <v>BUENO</v>
          </cell>
        </row>
        <row r="296">
          <cell r="A296">
            <v>686</v>
          </cell>
          <cell r="B296">
            <v>10638.842236923905</v>
          </cell>
          <cell r="C296">
            <v>9355.4474805244154</v>
          </cell>
          <cell r="D296">
            <v>89.063000000000002</v>
          </cell>
          <cell r="G296" t="str">
            <v>10301035</v>
          </cell>
          <cell r="I296">
            <v>287</v>
          </cell>
          <cell r="K296">
            <v>1030</v>
          </cell>
          <cell r="L296">
            <v>1035</v>
          </cell>
          <cell r="O296">
            <v>1.55</v>
          </cell>
          <cell r="P296">
            <v>1.56</v>
          </cell>
          <cell r="Y296">
            <v>578</v>
          </cell>
          <cell r="Z296" t="str">
            <v>BUENO</v>
          </cell>
          <cell r="AA296">
            <v>5</v>
          </cell>
          <cell r="AC296" t="str">
            <v>BUENO</v>
          </cell>
        </row>
        <row r="297">
          <cell r="A297">
            <v>548</v>
          </cell>
          <cell r="B297">
            <v>10611.101308475609</v>
          </cell>
          <cell r="C297">
            <v>10593.564287629108</v>
          </cell>
          <cell r="D297">
            <v>110.758</v>
          </cell>
          <cell r="G297" t="str">
            <v>10351036</v>
          </cell>
          <cell r="I297">
            <v>288</v>
          </cell>
          <cell r="K297">
            <v>1035</v>
          </cell>
          <cell r="L297">
            <v>1036</v>
          </cell>
          <cell r="M297">
            <v>1.8</v>
          </cell>
          <cell r="N297">
            <v>1.47</v>
          </cell>
          <cell r="O297">
            <v>1.6970562748477143</v>
          </cell>
          <cell r="P297">
            <v>1.3419761547807025</v>
          </cell>
          <cell r="Y297">
            <v>580</v>
          </cell>
          <cell r="Z297" t="str">
            <v>NO OBSERVADO</v>
          </cell>
          <cell r="AA297">
            <v>3</v>
          </cell>
          <cell r="AB297" t="str">
            <v>SEDIMENTADA</v>
          </cell>
          <cell r="AC297" t="str">
            <v>BUENO</v>
          </cell>
        </row>
        <row r="298">
          <cell r="A298">
            <v>906</v>
          </cell>
          <cell r="B298">
            <v>10631.63161415467</v>
          </cell>
          <cell r="C298">
            <v>10288.634105714667</v>
          </cell>
          <cell r="D298">
            <v>104.66</v>
          </cell>
          <cell r="G298" t="str">
            <v>10361038</v>
          </cell>
          <cell r="I298">
            <v>289</v>
          </cell>
          <cell r="K298">
            <v>1036</v>
          </cell>
          <cell r="L298">
            <v>1038</v>
          </cell>
          <cell r="N298">
            <v>1.58</v>
          </cell>
          <cell r="O298">
            <v>1.39</v>
          </cell>
          <cell r="P298">
            <v>1.4616429112474771</v>
          </cell>
          <cell r="Y298">
            <v>582</v>
          </cell>
          <cell r="Z298" t="str">
            <v>BUENO</v>
          </cell>
          <cell r="AA298">
            <v>5</v>
          </cell>
          <cell r="AC298" t="str">
            <v>BUENO</v>
          </cell>
        </row>
        <row r="299">
          <cell r="A299">
            <v>912</v>
          </cell>
          <cell r="B299">
            <v>10633.789422699898</v>
          </cell>
          <cell r="C299">
            <v>10218.848251520985</v>
          </cell>
          <cell r="D299">
            <v>102.703</v>
          </cell>
          <cell r="G299" t="str">
            <v>10381040</v>
          </cell>
          <cell r="I299">
            <v>290</v>
          </cell>
          <cell r="K299">
            <v>1038</v>
          </cell>
          <cell r="L299">
            <v>1040</v>
          </cell>
          <cell r="M299">
            <v>1.61</v>
          </cell>
          <cell r="N299">
            <v>1.51</v>
          </cell>
          <cell r="O299">
            <v>1.4940214188558343</v>
          </cell>
          <cell r="P299">
            <v>1.3856767299770896</v>
          </cell>
          <cell r="Y299">
            <v>584</v>
          </cell>
          <cell r="Z299" t="str">
            <v>NO OBSERVADO</v>
          </cell>
          <cell r="AA299">
            <v>3</v>
          </cell>
          <cell r="AB299" t="str">
            <v>SEDIMENTADA</v>
          </cell>
          <cell r="AC299" t="str">
            <v>BUENO</v>
          </cell>
        </row>
        <row r="300">
          <cell r="A300">
            <v>918</v>
          </cell>
          <cell r="B300">
            <v>10641.743988818143</v>
          </cell>
          <cell r="C300">
            <v>10146.416726681644</v>
          </cell>
          <cell r="D300">
            <v>101.187</v>
          </cell>
          <cell r="G300" t="str">
            <v>10401042</v>
          </cell>
          <cell r="I300">
            <v>291</v>
          </cell>
          <cell r="K300">
            <v>1040</v>
          </cell>
          <cell r="L300">
            <v>1042</v>
          </cell>
          <cell r="N300">
            <v>1.26</v>
          </cell>
          <cell r="O300">
            <v>1.46</v>
          </cell>
          <cell r="P300">
            <v>1.1079711187571635</v>
          </cell>
          <cell r="Y300">
            <v>586</v>
          </cell>
          <cell r="Z300" t="str">
            <v>NO OBSERVADO</v>
          </cell>
          <cell r="AA300">
            <v>4</v>
          </cell>
          <cell r="AB300" t="str">
            <v>SEDIMENTADA</v>
          </cell>
          <cell r="AC300" t="str">
            <v>BUENO</v>
          </cell>
        </row>
        <row r="301">
          <cell r="A301">
            <v>786</v>
          </cell>
          <cell r="B301">
            <v>10653.359044119965</v>
          </cell>
          <cell r="C301">
            <v>9929.7692918831835</v>
          </cell>
          <cell r="D301">
            <v>96.844999999999999</v>
          </cell>
          <cell r="G301" t="str">
            <v>1042616</v>
          </cell>
          <cell r="I301">
            <v>292</v>
          </cell>
          <cell r="K301">
            <v>1042</v>
          </cell>
          <cell r="L301">
            <v>616</v>
          </cell>
          <cell r="N301">
            <v>2.97</v>
          </cell>
          <cell r="O301">
            <v>1.31</v>
          </cell>
          <cell r="P301">
            <v>2.908762623522243</v>
          </cell>
          <cell r="Y301">
            <v>588</v>
          </cell>
          <cell r="Z301" t="str">
            <v>NO TIENE</v>
          </cell>
          <cell r="AA301">
            <v>0</v>
          </cell>
          <cell r="AC301" t="str">
            <v>BUENO</v>
          </cell>
        </row>
        <row r="302">
          <cell r="A302">
            <v>788</v>
          </cell>
          <cell r="B302">
            <v>10654.96574440445</v>
          </cell>
          <cell r="C302">
            <v>9915.1019464993042</v>
          </cell>
          <cell r="D302">
            <v>96.686999999999998</v>
          </cell>
          <cell r="G302">
            <v>0</v>
          </cell>
          <cell r="Y302">
            <v>590</v>
          </cell>
          <cell r="Z302" t="str">
            <v>NO TIENE</v>
          </cell>
          <cell r="AA302">
            <v>2</v>
          </cell>
          <cell r="AC302" t="str">
            <v>BUENO</v>
          </cell>
        </row>
        <row r="303">
          <cell r="A303">
            <v>790</v>
          </cell>
          <cell r="B303">
            <v>10656.965152767816</v>
          </cell>
          <cell r="C303">
            <v>9898.47603504976</v>
          </cell>
          <cell r="D303">
            <v>96.543000000000006</v>
          </cell>
          <cell r="G303">
            <v>0</v>
          </cell>
          <cell r="I303" t="str">
            <v>COLECTOR</v>
          </cell>
          <cell r="Y303">
            <v>592</v>
          </cell>
          <cell r="Z303" t="str">
            <v>NO TIENE</v>
          </cell>
          <cell r="AA303">
            <v>1</v>
          </cell>
          <cell r="AC303" t="str">
            <v>BUENO</v>
          </cell>
        </row>
        <row r="304">
          <cell r="A304">
            <v>794</v>
          </cell>
          <cell r="B304">
            <v>10667.655102125944</v>
          </cell>
          <cell r="C304">
            <v>9785.1679924672208</v>
          </cell>
          <cell r="D304">
            <v>94.456000000000003</v>
          </cell>
          <cell r="G304" t="str">
            <v>11801094</v>
          </cell>
          <cell r="I304">
            <v>293</v>
          </cell>
          <cell r="J304">
            <v>1</v>
          </cell>
          <cell r="K304">
            <v>1180</v>
          </cell>
          <cell r="L304">
            <v>1094</v>
          </cell>
          <cell r="M304">
            <v>1.19</v>
          </cell>
          <cell r="O304">
            <v>1.0276672613253766</v>
          </cell>
          <cell r="P304">
            <v>1.05</v>
          </cell>
          <cell r="Y304">
            <v>594</v>
          </cell>
          <cell r="Z304" t="str">
            <v>NO TIENE</v>
          </cell>
          <cell r="AA304">
            <v>1</v>
          </cell>
          <cell r="AC304" t="str">
            <v>BUENO</v>
          </cell>
        </row>
        <row r="305">
          <cell r="A305">
            <v>846</v>
          </cell>
          <cell r="B305">
            <v>10676.502876565708</v>
          </cell>
          <cell r="C305">
            <v>9732.6886914789848</v>
          </cell>
          <cell r="D305">
            <v>93.542000000000002</v>
          </cell>
          <cell r="G305" t="str">
            <v>11381094</v>
          </cell>
          <cell r="I305">
            <v>294</v>
          </cell>
          <cell r="J305">
            <v>1</v>
          </cell>
          <cell r="K305">
            <v>1138</v>
          </cell>
          <cell r="L305">
            <v>1094</v>
          </cell>
          <cell r="M305">
            <v>1.27</v>
          </cell>
          <cell r="N305">
            <v>1.31</v>
          </cell>
          <cell r="O305">
            <v>1.1193301568348812</v>
          </cell>
          <cell r="P305">
            <v>1.1645170672858343</v>
          </cell>
          <cell r="Y305">
            <v>596</v>
          </cell>
          <cell r="Z305" t="str">
            <v>NO OBSERVADO</v>
          </cell>
          <cell r="AA305">
            <v>1</v>
          </cell>
          <cell r="AB305" t="str">
            <v>SEDIMENTADA</v>
          </cell>
          <cell r="AC305" t="str">
            <v>BUENO</v>
          </cell>
        </row>
        <row r="306">
          <cell r="A306">
            <v>848</v>
          </cell>
          <cell r="B306">
            <v>10680.106465929186</v>
          </cell>
          <cell r="C306">
            <v>9682.7868772004822</v>
          </cell>
          <cell r="D306">
            <v>93.106999999999999</v>
          </cell>
          <cell r="G306" t="str">
            <v>11821096</v>
          </cell>
          <cell r="I306">
            <v>295</v>
          </cell>
          <cell r="J306">
            <v>1</v>
          </cell>
          <cell r="K306">
            <v>1182</v>
          </cell>
          <cell r="L306">
            <v>1096</v>
          </cell>
          <cell r="N306">
            <v>1.3</v>
          </cell>
          <cell r="O306">
            <v>0.9</v>
          </cell>
          <cell r="P306">
            <v>1.1532562594670797</v>
          </cell>
          <cell r="Y306">
            <v>598</v>
          </cell>
          <cell r="Z306" t="str">
            <v>NO OBSERVADO</v>
          </cell>
          <cell r="AA306">
            <v>3</v>
          </cell>
          <cell r="AB306" t="str">
            <v>SEDIMENTADA</v>
          </cell>
          <cell r="AC306" t="str">
            <v>BUENO</v>
          </cell>
        </row>
        <row r="307">
          <cell r="A307">
            <v>700</v>
          </cell>
          <cell r="B307">
            <v>10706.524001899068</v>
          </cell>
          <cell r="C307">
            <v>9350.5987154404156</v>
          </cell>
          <cell r="D307">
            <v>88.998000000000005</v>
          </cell>
          <cell r="G307" t="str">
            <v>11841098</v>
          </cell>
          <cell r="I307">
            <v>296</v>
          </cell>
          <cell r="J307">
            <v>1</v>
          </cell>
          <cell r="K307">
            <v>1184</v>
          </cell>
          <cell r="L307">
            <v>1098</v>
          </cell>
          <cell r="O307">
            <v>1.08</v>
          </cell>
          <cell r="P307">
            <v>1.05</v>
          </cell>
          <cell r="Y307" t="str">
            <v>600AL</v>
          </cell>
          <cell r="Z307" t="str">
            <v>NO TIENE</v>
          </cell>
          <cell r="AA307">
            <v>4</v>
          </cell>
          <cell r="AC307" t="str">
            <v>BUENO</v>
          </cell>
        </row>
        <row r="308">
          <cell r="A308">
            <v>706</v>
          </cell>
          <cell r="B308">
            <v>10453.299727601663</v>
          </cell>
          <cell r="C308">
            <v>9797.1232415144787</v>
          </cell>
          <cell r="D308">
            <v>96.584999999999994</v>
          </cell>
          <cell r="G308" t="str">
            <v>11481102</v>
          </cell>
          <cell r="I308">
            <v>297</v>
          </cell>
          <cell r="J308">
            <v>1</v>
          </cell>
          <cell r="K308">
            <v>1148</v>
          </cell>
          <cell r="L308">
            <v>1102</v>
          </cell>
          <cell r="M308">
            <v>1.29</v>
          </cell>
          <cell r="N308">
            <v>1.39</v>
          </cell>
          <cell r="O308">
            <v>1.1419719786404567</v>
          </cell>
          <cell r="P308">
            <v>1.2538341198101126</v>
          </cell>
          <cell r="Y308">
            <v>601</v>
          </cell>
          <cell r="Z308" t="str">
            <v>NO OBSERVADO</v>
          </cell>
          <cell r="AA308">
            <v>2</v>
          </cell>
          <cell r="AB308" t="str">
            <v>SEDIMENTADA</v>
          </cell>
          <cell r="AC308" t="str">
            <v>BUENO</v>
          </cell>
        </row>
        <row r="309">
          <cell r="A309">
            <v>712</v>
          </cell>
          <cell r="B309">
            <v>10472.058776379683</v>
          </cell>
          <cell r="C309">
            <v>9677.5623542923749</v>
          </cell>
          <cell r="D309">
            <v>95.191999999999993</v>
          </cell>
          <cell r="G309" t="str">
            <v>11541170</v>
          </cell>
          <cell r="I309">
            <v>298</v>
          </cell>
          <cell r="J309">
            <v>1</v>
          </cell>
          <cell r="K309">
            <v>1154</v>
          </cell>
          <cell r="L309">
            <v>1170</v>
          </cell>
          <cell r="M309">
            <v>1.19</v>
          </cell>
          <cell r="N309">
            <v>1.58</v>
          </cell>
          <cell r="O309">
            <v>1.0276672613253766</v>
          </cell>
          <cell r="P309">
            <v>1.4616429112474771</v>
          </cell>
          <cell r="Y309">
            <v>602</v>
          </cell>
          <cell r="Z309" t="str">
            <v>NO TIENE</v>
          </cell>
          <cell r="AA309">
            <v>2</v>
          </cell>
          <cell r="AC309" t="str">
            <v>BUENO</v>
          </cell>
        </row>
        <row r="310">
          <cell r="A310">
            <v>720</v>
          </cell>
          <cell r="B310">
            <v>10482.74856896599</v>
          </cell>
          <cell r="C310">
            <v>9471.4395699084125</v>
          </cell>
          <cell r="D310">
            <v>90.486999999999995</v>
          </cell>
          <cell r="G310" t="str">
            <v>11701106</v>
          </cell>
          <cell r="I310">
            <v>299</v>
          </cell>
          <cell r="K310">
            <v>1170</v>
          </cell>
          <cell r="L310">
            <v>1106</v>
          </cell>
          <cell r="M310">
            <v>1.65</v>
          </cell>
          <cell r="N310">
            <v>1.6</v>
          </cell>
          <cell r="O310">
            <v>1.5370426148939398</v>
          </cell>
          <cell r="P310">
            <v>1.4832396974191329</v>
          </cell>
          <cell r="Y310">
            <v>604</v>
          </cell>
          <cell r="Z310" t="str">
            <v>NO OBSERVADO</v>
          </cell>
          <cell r="AA310">
            <v>2</v>
          </cell>
          <cell r="AC310" t="str">
            <v>BUENO</v>
          </cell>
        </row>
        <row r="311">
          <cell r="A311">
            <v>722</v>
          </cell>
          <cell r="B311">
            <v>10485.191000000001</v>
          </cell>
          <cell r="C311">
            <v>9414.4069999999992</v>
          </cell>
          <cell r="D311">
            <v>89.76</v>
          </cell>
          <cell r="G311" t="str">
            <v>11581108</v>
          </cell>
          <cell r="I311">
            <v>300</v>
          </cell>
          <cell r="J311">
            <v>1</v>
          </cell>
          <cell r="K311">
            <v>1158</v>
          </cell>
          <cell r="L311">
            <v>1108</v>
          </cell>
          <cell r="M311">
            <v>1.32</v>
          </cell>
          <cell r="O311">
            <v>1.1757550765359255</v>
          </cell>
          <cell r="P311">
            <v>1.87</v>
          </cell>
          <cell r="Y311">
            <v>606</v>
          </cell>
          <cell r="Z311" t="str">
            <v>NO OBSERVADO</v>
          </cell>
          <cell r="AA311">
            <v>0</v>
          </cell>
          <cell r="AC311" t="str">
            <v>NO OBSERVADO</v>
          </cell>
        </row>
        <row r="312">
          <cell r="A312">
            <v>724</v>
          </cell>
          <cell r="B312">
            <v>10486.953456150462</v>
          </cell>
          <cell r="C312">
            <v>9366.1638114095986</v>
          </cell>
          <cell r="D312">
            <v>89.245000000000005</v>
          </cell>
          <cell r="G312" t="str">
            <v>12401108</v>
          </cell>
          <cell r="I312">
            <v>301</v>
          </cell>
          <cell r="J312">
            <v>1</v>
          </cell>
          <cell r="K312">
            <v>1240</v>
          </cell>
          <cell r="L312">
            <v>1108</v>
          </cell>
          <cell r="O312">
            <v>1.32</v>
          </cell>
          <cell r="P312">
            <v>1.76</v>
          </cell>
          <cell r="Y312">
            <v>608</v>
          </cell>
          <cell r="Z312" t="str">
            <v>NO OBSERVADO</v>
          </cell>
          <cell r="AA312">
            <v>2</v>
          </cell>
          <cell r="AC312" t="str">
            <v>BUENO</v>
          </cell>
        </row>
        <row r="313">
          <cell r="A313">
            <v>668</v>
          </cell>
          <cell r="B313">
            <v>10536.28</v>
          </cell>
          <cell r="C313">
            <v>9792.75</v>
          </cell>
          <cell r="D313">
            <v>96.33</v>
          </cell>
          <cell r="G313" t="str">
            <v>11621168</v>
          </cell>
          <cell r="I313">
            <v>302</v>
          </cell>
          <cell r="J313">
            <v>1</v>
          </cell>
          <cell r="K313">
            <v>1162</v>
          </cell>
          <cell r="L313">
            <v>1168</v>
          </cell>
          <cell r="N313">
            <v>1.47</v>
          </cell>
          <cell r="O313">
            <v>1.2</v>
          </cell>
          <cell r="P313">
            <v>1.3419761547807025</v>
          </cell>
          <cell r="Y313">
            <v>612</v>
          </cell>
          <cell r="Z313" t="str">
            <v>NO TIENE</v>
          </cell>
          <cell r="AA313">
            <v>3</v>
          </cell>
          <cell r="AC313" t="str">
            <v>BUENO</v>
          </cell>
        </row>
        <row r="314">
          <cell r="A314">
            <v>684</v>
          </cell>
          <cell r="B314">
            <v>10553.051125904332</v>
          </cell>
          <cell r="C314">
            <v>9414.0744760055877</v>
          </cell>
          <cell r="D314">
            <v>89.635000000000005</v>
          </cell>
          <cell r="G314" t="str">
            <v>11681110</v>
          </cell>
          <cell r="I314">
            <v>303</v>
          </cell>
          <cell r="K314">
            <v>1168</v>
          </cell>
          <cell r="L314">
            <v>1110</v>
          </cell>
          <cell r="M314">
            <v>1.54</v>
          </cell>
          <cell r="N314">
            <v>1.73</v>
          </cell>
          <cell r="O314">
            <v>1.4183088521193119</v>
          </cell>
          <cell r="P314">
            <v>1.622621335986927</v>
          </cell>
          <cell r="Y314">
            <v>614</v>
          </cell>
          <cell r="Z314" t="str">
            <v>BUENO</v>
          </cell>
          <cell r="AA314">
            <v>2</v>
          </cell>
          <cell r="AC314" t="str">
            <v>BUENO</v>
          </cell>
        </row>
        <row r="315">
          <cell r="A315">
            <v>688</v>
          </cell>
          <cell r="B315">
            <v>10554.84605746845</v>
          </cell>
          <cell r="C315">
            <v>9361.6592970584225</v>
          </cell>
          <cell r="D315">
            <v>88.945999999999998</v>
          </cell>
          <cell r="G315" t="str">
            <v>10961140</v>
          </cell>
          <cell r="I315">
            <v>304</v>
          </cell>
          <cell r="J315">
            <v>1</v>
          </cell>
          <cell r="K315">
            <v>1096</v>
          </cell>
          <cell r="L315">
            <v>1140</v>
          </cell>
          <cell r="M315">
            <v>1.0900000000000001</v>
          </cell>
          <cell r="O315">
            <v>0.91000000000000014</v>
          </cell>
          <cell r="P315">
            <v>1.22</v>
          </cell>
          <cell r="Y315">
            <v>616</v>
          </cell>
          <cell r="Z315" t="str">
            <v>BUENO</v>
          </cell>
          <cell r="AA315">
            <v>6</v>
          </cell>
          <cell r="AC315" t="str">
            <v>BUENO</v>
          </cell>
        </row>
        <row r="316">
          <cell r="A316">
            <v>708</v>
          </cell>
          <cell r="B316">
            <v>10456.630501854568</v>
          </cell>
          <cell r="C316">
            <v>9776.9931486438982</v>
          </cell>
          <cell r="D316">
            <v>96.257999999999996</v>
          </cell>
          <cell r="G316" t="str">
            <v>10981142</v>
          </cell>
          <cell r="I316">
            <v>305</v>
          </cell>
          <cell r="J316">
            <v>1</v>
          </cell>
          <cell r="K316">
            <v>1098</v>
          </cell>
          <cell r="L316">
            <v>1142</v>
          </cell>
          <cell r="N316">
            <v>1.28</v>
          </cell>
          <cell r="O316">
            <v>0.8</v>
          </cell>
          <cell r="P316">
            <v>1.1306635220082055</v>
          </cell>
          <cell r="Y316">
            <v>618</v>
          </cell>
          <cell r="Z316" t="str">
            <v>NO OBSERVADO</v>
          </cell>
          <cell r="AA316">
            <v>0</v>
          </cell>
          <cell r="AC316" t="str">
            <v>NO OBSERVADO</v>
          </cell>
        </row>
        <row r="317">
          <cell r="A317">
            <v>710</v>
          </cell>
          <cell r="B317">
            <v>10459.151431320945</v>
          </cell>
          <cell r="C317">
            <v>9761.3397677400899</v>
          </cell>
          <cell r="D317">
            <v>96.082999999999998</v>
          </cell>
          <cell r="G317" t="str">
            <v>11441146</v>
          </cell>
          <cell r="I317">
            <v>306</v>
          </cell>
          <cell r="J317">
            <v>1</v>
          </cell>
          <cell r="K317">
            <v>1144</v>
          </cell>
          <cell r="L317">
            <v>1146</v>
          </cell>
          <cell r="M317">
            <v>1.3</v>
          </cell>
          <cell r="N317">
            <v>1.69</v>
          </cell>
          <cell r="O317">
            <v>1.1532562594670797</v>
          </cell>
          <cell r="P317">
            <v>1.5799050604387592</v>
          </cell>
          <cell r="Y317">
            <v>620</v>
          </cell>
          <cell r="Z317" t="str">
            <v>MALO</v>
          </cell>
          <cell r="AA317">
            <v>0</v>
          </cell>
          <cell r="AC317" t="str">
            <v>BUENO</v>
          </cell>
        </row>
        <row r="318">
          <cell r="A318">
            <v>734</v>
          </cell>
          <cell r="B318">
            <v>10428.707816213106</v>
          </cell>
          <cell r="C318">
            <v>9475.5117457212091</v>
          </cell>
          <cell r="D318">
            <v>90.644999999999996</v>
          </cell>
          <cell r="G318" t="str">
            <v>10301150</v>
          </cell>
          <cell r="I318">
            <v>307</v>
          </cell>
          <cell r="J318">
            <v>1</v>
          </cell>
          <cell r="K318">
            <v>1030</v>
          </cell>
          <cell r="L318">
            <v>1150</v>
          </cell>
          <cell r="M318">
            <v>1.49</v>
          </cell>
          <cell r="N318">
            <v>1.32</v>
          </cell>
          <cell r="O318">
            <v>1.3638548309845884</v>
          </cell>
          <cell r="P318">
            <v>1.1757550765359255</v>
          </cell>
          <cell r="Y318">
            <v>622</v>
          </cell>
          <cell r="Z318" t="str">
            <v>BUENO</v>
          </cell>
          <cell r="AA318">
            <v>1</v>
          </cell>
          <cell r="AC318" t="str">
            <v>BUENO</v>
          </cell>
        </row>
        <row r="319">
          <cell r="A319">
            <v>738</v>
          </cell>
          <cell r="B319">
            <v>10429.743296999241</v>
          </cell>
          <cell r="C319">
            <v>9412.5699588434654</v>
          </cell>
          <cell r="D319">
            <v>89.581999999999994</v>
          </cell>
          <cell r="G319" t="str">
            <v>10361152</v>
          </cell>
          <cell r="I319">
            <v>308</v>
          </cell>
          <cell r="J319">
            <v>1</v>
          </cell>
          <cell r="K319">
            <v>1036</v>
          </cell>
          <cell r="L319">
            <v>1152</v>
          </cell>
          <cell r="M319">
            <v>1.3</v>
          </cell>
          <cell r="N319">
            <v>1.38</v>
          </cell>
          <cell r="O319">
            <v>1.1532562594670797</v>
          </cell>
          <cell r="P319">
            <v>1.2427389106324787</v>
          </cell>
          <cell r="Y319">
            <v>630</v>
          </cell>
          <cell r="Z319" t="str">
            <v>NO TIENE</v>
          </cell>
          <cell r="AA319">
            <v>6</v>
          </cell>
          <cell r="AC319" t="str">
            <v>BUENO</v>
          </cell>
        </row>
        <row r="320">
          <cell r="A320">
            <v>610</v>
          </cell>
          <cell r="B320">
            <v>10489.613079829143</v>
          </cell>
          <cell r="C320">
            <v>9312.1978924835857</v>
          </cell>
          <cell r="D320">
            <v>87.84</v>
          </cell>
          <cell r="G320" t="str">
            <v>11521154</v>
          </cell>
          <cell r="I320">
            <v>309</v>
          </cell>
          <cell r="K320">
            <v>1152</v>
          </cell>
          <cell r="L320">
            <v>1154</v>
          </cell>
          <cell r="M320">
            <v>1.39</v>
          </cell>
          <cell r="N320">
            <v>1.33</v>
          </cell>
          <cell r="O320">
            <v>1.2538341198101126</v>
          </cell>
          <cell r="P320">
            <v>1.1869709347747315</v>
          </cell>
          <cell r="Y320">
            <v>634</v>
          </cell>
          <cell r="Z320" t="str">
            <v>BUENO</v>
          </cell>
          <cell r="AA320">
            <v>0</v>
          </cell>
          <cell r="AC320" t="str">
            <v>BUENO</v>
          </cell>
        </row>
        <row r="321">
          <cell r="A321">
            <v>612</v>
          </cell>
          <cell r="B321">
            <v>10429.932024919033</v>
          </cell>
          <cell r="C321">
            <v>9314.3608178201594</v>
          </cell>
          <cell r="D321">
            <v>88.385000000000005</v>
          </cell>
          <cell r="G321" t="str">
            <v>10381156</v>
          </cell>
          <cell r="I321">
            <v>310</v>
          </cell>
          <cell r="J321">
            <v>1</v>
          </cell>
          <cell r="K321">
            <v>1038</v>
          </cell>
          <cell r="L321">
            <v>1156</v>
          </cell>
          <cell r="M321">
            <v>1.31</v>
          </cell>
          <cell r="O321">
            <v>1.1645170672858343</v>
          </cell>
          <cell r="P321">
            <v>1.03</v>
          </cell>
          <cell r="Y321">
            <v>636</v>
          </cell>
          <cell r="Z321" t="str">
            <v>NO OBSERVADO</v>
          </cell>
          <cell r="AA321">
            <v>1</v>
          </cell>
          <cell r="AB321" t="str">
            <v>SEDIMENTADA</v>
          </cell>
          <cell r="AC321" t="str">
            <v>BUENO</v>
          </cell>
        </row>
        <row r="322">
          <cell r="A322">
            <v>276</v>
          </cell>
          <cell r="B322">
            <v>10558.924836545268</v>
          </cell>
          <cell r="C322">
            <v>9230.2181157830673</v>
          </cell>
          <cell r="D322">
            <v>86.721000000000004</v>
          </cell>
          <cell r="G322" t="str">
            <v>11561158</v>
          </cell>
          <cell r="I322">
            <v>311</v>
          </cell>
          <cell r="K322">
            <v>1156</v>
          </cell>
          <cell r="L322">
            <v>1158</v>
          </cell>
          <cell r="O322">
            <v>1.04</v>
          </cell>
          <cell r="P322">
            <v>1.4</v>
          </cell>
          <cell r="Y322">
            <v>638</v>
          </cell>
          <cell r="Z322" t="str">
            <v>NO OBSERVADO</v>
          </cell>
          <cell r="AA322">
            <v>2</v>
          </cell>
          <cell r="AC322" t="str">
            <v>BUENO</v>
          </cell>
        </row>
        <row r="323">
          <cell r="A323">
            <v>282</v>
          </cell>
          <cell r="B323">
            <v>10489.52126626274</v>
          </cell>
          <cell r="C323">
            <v>9235.5762818649746</v>
          </cell>
          <cell r="D323">
            <v>87.311000000000007</v>
          </cell>
          <cell r="G323" t="str">
            <v>10401160</v>
          </cell>
          <cell r="I323">
            <v>312</v>
          </cell>
          <cell r="J323">
            <v>1</v>
          </cell>
          <cell r="K323">
            <v>1040</v>
          </cell>
          <cell r="L323">
            <v>1160</v>
          </cell>
          <cell r="M323">
            <v>1.27</v>
          </cell>
          <cell r="N323">
            <v>1.6</v>
          </cell>
          <cell r="O323">
            <v>1.1193301568348812</v>
          </cell>
          <cell r="P323">
            <v>1.4832396974191329</v>
          </cell>
          <cell r="Y323">
            <v>640</v>
          </cell>
          <cell r="Z323" t="str">
            <v>BUENO</v>
          </cell>
          <cell r="AA323">
            <v>5</v>
          </cell>
          <cell r="AC323" t="str">
            <v>BUENO</v>
          </cell>
        </row>
        <row r="324">
          <cell r="A324">
            <v>742</v>
          </cell>
          <cell r="B324">
            <v>10430.388639177492</v>
          </cell>
          <cell r="C324">
            <v>9239.1925391263976</v>
          </cell>
          <cell r="D324">
            <v>87.090999999999994</v>
          </cell>
          <cell r="G324" t="str">
            <v>11601162</v>
          </cell>
          <cell r="I324">
            <v>313</v>
          </cell>
          <cell r="K324">
            <v>1160</v>
          </cell>
          <cell r="L324">
            <v>1162</v>
          </cell>
          <cell r="M324">
            <v>1.61</v>
          </cell>
          <cell r="O324">
            <v>1.4940214188558343</v>
          </cell>
          <cell r="P324">
            <v>1.23</v>
          </cell>
          <cell r="Y324">
            <v>642</v>
          </cell>
          <cell r="Z324" t="str">
            <v>BUENO</v>
          </cell>
          <cell r="AA324">
            <v>0</v>
          </cell>
          <cell r="AC324" t="str">
            <v>BUENO</v>
          </cell>
        </row>
        <row r="325">
          <cell r="A325">
            <v>744</v>
          </cell>
          <cell r="B325">
            <v>10349.497069761506</v>
          </cell>
          <cell r="C325">
            <v>9244.132675046405</v>
          </cell>
          <cell r="D325">
            <v>87.340999999999994</v>
          </cell>
          <cell r="G325" t="str">
            <v>10421164</v>
          </cell>
          <cell r="I325">
            <v>314</v>
          </cell>
          <cell r="J325">
            <v>1</v>
          </cell>
          <cell r="K325">
            <v>1042</v>
          </cell>
          <cell r="L325">
            <v>1164</v>
          </cell>
          <cell r="O325">
            <v>1.23</v>
          </cell>
          <cell r="P325">
            <v>1.17</v>
          </cell>
          <cell r="Y325">
            <v>644</v>
          </cell>
          <cell r="Z325" t="str">
            <v>BUENO</v>
          </cell>
          <cell r="AA325">
            <v>0</v>
          </cell>
          <cell r="AC325" t="str">
            <v>BUENO</v>
          </cell>
        </row>
        <row r="326">
          <cell r="A326">
            <v>746</v>
          </cell>
          <cell r="B326">
            <v>10311.846848515088</v>
          </cell>
          <cell r="C326">
            <v>9245.9411655868425</v>
          </cell>
          <cell r="D326">
            <v>87.290999999999997</v>
          </cell>
          <cell r="G326" t="str">
            <v>11641166</v>
          </cell>
          <cell r="I326">
            <v>315</v>
          </cell>
          <cell r="K326">
            <v>1164</v>
          </cell>
          <cell r="L326">
            <v>1166</v>
          </cell>
          <cell r="M326">
            <v>1.32</v>
          </cell>
          <cell r="N326">
            <v>1.41</v>
          </cell>
          <cell r="O326">
            <v>1.1757550765359255</v>
          </cell>
          <cell r="P326">
            <v>1.2759702190882043</v>
          </cell>
          <cell r="Y326">
            <v>646</v>
          </cell>
          <cell r="Z326" t="str">
            <v>BUENO</v>
          </cell>
          <cell r="AA326">
            <v>1</v>
          </cell>
          <cell r="AC326" t="str">
            <v>BUENO</v>
          </cell>
        </row>
        <row r="327">
          <cell r="A327">
            <v>754</v>
          </cell>
          <cell r="B327">
            <v>10119.548431149526</v>
          </cell>
          <cell r="C327">
            <v>9256.1856690613768</v>
          </cell>
          <cell r="D327">
            <v>87.236000000000004</v>
          </cell>
          <cell r="G327" t="str">
            <v>11361138</v>
          </cell>
          <cell r="I327">
            <v>316</v>
          </cell>
          <cell r="J327">
            <v>1</v>
          </cell>
          <cell r="K327">
            <v>1136</v>
          </cell>
          <cell r="L327">
            <v>1138</v>
          </cell>
          <cell r="O327">
            <v>1.2</v>
          </cell>
          <cell r="P327">
            <v>1.43</v>
          </cell>
          <cell r="Y327">
            <v>648</v>
          </cell>
          <cell r="Z327" t="str">
            <v>NO OBSERVADO</v>
          </cell>
          <cell r="AA327">
            <v>0</v>
          </cell>
          <cell r="AC327" t="str">
            <v>NO OBSERVADO</v>
          </cell>
        </row>
        <row r="328">
          <cell r="A328">
            <v>756</v>
          </cell>
          <cell r="B328">
            <v>10182.243410192728</v>
          </cell>
          <cell r="C328">
            <v>9253.6195355464533</v>
          </cell>
          <cell r="D328">
            <v>87.506</v>
          </cell>
          <cell r="G328" t="str">
            <v>11381140</v>
          </cell>
          <cell r="I328">
            <v>317</v>
          </cell>
          <cell r="K328">
            <v>1138</v>
          </cell>
          <cell r="L328">
            <v>1140</v>
          </cell>
          <cell r="N328">
            <v>1.27</v>
          </cell>
          <cell r="O328">
            <v>1.46</v>
          </cell>
          <cell r="P328">
            <v>1.1193301568348812</v>
          </cell>
          <cell r="Y328">
            <v>650</v>
          </cell>
          <cell r="Z328" t="str">
            <v>NO TIENE</v>
          </cell>
          <cell r="AA328">
            <v>0</v>
          </cell>
          <cell r="AB328" t="str">
            <v>SEDIMENTADA</v>
          </cell>
          <cell r="AC328" t="str">
            <v>BUENO</v>
          </cell>
        </row>
        <row r="329">
          <cell r="A329">
            <v>294</v>
          </cell>
          <cell r="B329">
            <v>10431.476599827967</v>
          </cell>
          <cell r="C329">
            <v>9181.8672167119112</v>
          </cell>
          <cell r="D329">
            <v>86.498999999999995</v>
          </cell>
          <cell r="G329" t="str">
            <v>11401142</v>
          </cell>
          <cell r="I329">
            <v>318</v>
          </cell>
          <cell r="K329">
            <v>1140</v>
          </cell>
          <cell r="L329">
            <v>1142</v>
          </cell>
          <cell r="N329">
            <v>1.72</v>
          </cell>
          <cell r="O329">
            <v>1.29</v>
          </cell>
          <cell r="P329">
            <v>1.6119553343687907</v>
          </cell>
          <cell r="Y329">
            <v>652</v>
          </cell>
          <cell r="Z329" t="str">
            <v>NO OBSERVADO</v>
          </cell>
          <cell r="AA329">
            <v>0</v>
          </cell>
          <cell r="AB329" t="str">
            <v>TAPADA</v>
          </cell>
          <cell r="AC329" t="str">
            <v>NO TIENE</v>
          </cell>
        </row>
        <row r="330">
          <cell r="A330" t="str">
            <v>294A</v>
          </cell>
          <cell r="B330">
            <v>10377.618200000001</v>
          </cell>
          <cell r="C330">
            <v>9180.1530000000002</v>
          </cell>
          <cell r="D330">
            <v>86.54</v>
          </cell>
          <cell r="G330" t="str">
            <v>11421146</v>
          </cell>
          <cell r="I330">
            <v>319</v>
          </cell>
          <cell r="K330">
            <v>1142</v>
          </cell>
          <cell r="L330">
            <v>1146</v>
          </cell>
          <cell r="N330">
            <v>1.7</v>
          </cell>
          <cell r="O330">
            <v>1.63</v>
          </cell>
          <cell r="P330">
            <v>1.5905973720586866</v>
          </cell>
          <cell r="Y330">
            <v>654</v>
          </cell>
          <cell r="Z330" t="str">
            <v>MALO</v>
          </cell>
          <cell r="AA330">
            <v>2</v>
          </cell>
          <cell r="AC330" t="str">
            <v>BUENO</v>
          </cell>
        </row>
        <row r="331">
          <cell r="A331">
            <v>748</v>
          </cell>
          <cell r="B331">
            <v>10316.290569666209</v>
          </cell>
          <cell r="C331">
            <v>9177.8988921292457</v>
          </cell>
          <cell r="D331">
            <v>86.585999999999999</v>
          </cell>
          <cell r="G331" t="str">
            <v>11461148</v>
          </cell>
          <cell r="I331">
            <v>320</v>
          </cell>
          <cell r="K331">
            <v>1146</v>
          </cell>
          <cell r="L331">
            <v>1148</v>
          </cell>
          <cell r="M331">
            <v>1.72</v>
          </cell>
          <cell r="N331">
            <v>1.54</v>
          </cell>
          <cell r="O331">
            <v>1.6119553343687907</v>
          </cell>
          <cell r="P331">
            <v>1.4183088521193119</v>
          </cell>
          <cell r="Y331">
            <v>656</v>
          </cell>
          <cell r="Z331" t="str">
            <v>NO OBSERVADO</v>
          </cell>
          <cell r="AA331">
            <v>4</v>
          </cell>
          <cell r="AB331" t="str">
            <v>SEDIMENTADA</v>
          </cell>
          <cell r="AC331" t="str">
            <v>BUENO</v>
          </cell>
        </row>
        <row r="332">
          <cell r="A332">
            <v>550</v>
          </cell>
          <cell r="B332">
            <v>10688.314132467816</v>
          </cell>
          <cell r="C332">
            <v>10596.747627923773</v>
          </cell>
          <cell r="D332">
            <v>111.42100000000001</v>
          </cell>
          <cell r="G332" t="str">
            <v>11481150</v>
          </cell>
          <cell r="I332">
            <v>321</v>
          </cell>
          <cell r="K332">
            <v>1148</v>
          </cell>
          <cell r="L332">
            <v>1150</v>
          </cell>
          <cell r="M332">
            <v>1.57</v>
          </cell>
          <cell r="N332">
            <v>1.44</v>
          </cell>
          <cell r="O332">
            <v>1.4508273501695508</v>
          </cell>
          <cell r="P332">
            <v>1.3090454537562857</v>
          </cell>
          <cell r="Y332">
            <v>658</v>
          </cell>
          <cell r="Z332" t="str">
            <v>NO OBSERVADO</v>
          </cell>
          <cell r="AA332">
            <v>2</v>
          </cell>
          <cell r="AB332" t="str">
            <v>SEDIMENTADA</v>
          </cell>
          <cell r="AC332" t="str">
            <v>BUENO</v>
          </cell>
        </row>
        <row r="333">
          <cell r="A333">
            <v>552</v>
          </cell>
          <cell r="B333">
            <v>10723.691999999999</v>
          </cell>
          <cell r="C333">
            <v>10508.929</v>
          </cell>
          <cell r="D333">
            <v>109.21</v>
          </cell>
          <cell r="G333" t="str">
            <v>11501154</v>
          </cell>
          <cell r="I333">
            <v>322</v>
          </cell>
          <cell r="K333">
            <v>1150</v>
          </cell>
          <cell r="L333">
            <v>1154</v>
          </cell>
          <cell r="M333">
            <v>1.47</v>
          </cell>
          <cell r="O333">
            <v>1.3419761547807025</v>
          </cell>
          <cell r="P333">
            <v>1.31</v>
          </cell>
          <cell r="Y333">
            <v>660</v>
          </cell>
          <cell r="Z333" t="str">
            <v>BUENO</v>
          </cell>
          <cell r="AA333">
            <v>2</v>
          </cell>
          <cell r="AB333" t="str">
            <v>SEDIMENTADA</v>
          </cell>
          <cell r="AC333" t="str">
            <v>BUENO</v>
          </cell>
        </row>
        <row r="334">
          <cell r="A334">
            <v>554</v>
          </cell>
          <cell r="B334">
            <v>10762.482724399599</v>
          </cell>
          <cell r="C334">
            <v>10409.493220429811</v>
          </cell>
          <cell r="D334">
            <v>107.282</v>
          </cell>
          <cell r="G334" t="str">
            <v>11541158</v>
          </cell>
          <cell r="I334">
            <v>323</v>
          </cell>
          <cell r="K334">
            <v>1154</v>
          </cell>
          <cell r="L334">
            <v>1158</v>
          </cell>
          <cell r="O334">
            <v>1.32</v>
          </cell>
          <cell r="P334">
            <v>1.35</v>
          </cell>
          <cell r="Y334">
            <v>662</v>
          </cell>
          <cell r="Z334" t="str">
            <v>NO OBSERVADO</v>
          </cell>
          <cell r="AA334">
            <v>2</v>
          </cell>
          <cell r="AB334" t="str">
            <v>SEDIMENTADA</v>
          </cell>
          <cell r="AC334" t="str">
            <v>BUENO</v>
          </cell>
        </row>
        <row r="335">
          <cell r="A335">
            <v>556</v>
          </cell>
          <cell r="B335">
            <v>10785.859991655014</v>
          </cell>
          <cell r="C335">
            <v>10353.704374955638</v>
          </cell>
          <cell r="D335">
            <v>106.172</v>
          </cell>
          <cell r="G335" t="str">
            <v>11581162</v>
          </cell>
          <cell r="I335">
            <v>324</v>
          </cell>
          <cell r="K335">
            <v>1158</v>
          </cell>
          <cell r="L335">
            <v>1162</v>
          </cell>
          <cell r="O335">
            <v>1.35</v>
          </cell>
          <cell r="P335">
            <v>0.93</v>
          </cell>
          <cell r="Y335">
            <v>664</v>
          </cell>
          <cell r="Z335" t="str">
            <v>NO OBSERVADO</v>
          </cell>
          <cell r="AA335">
            <v>1</v>
          </cell>
          <cell r="AB335" t="str">
            <v>SEDIMENTADA</v>
          </cell>
          <cell r="AC335" t="str">
            <v>BUENO</v>
          </cell>
        </row>
        <row r="336">
          <cell r="A336">
            <v>560</v>
          </cell>
          <cell r="B336">
            <v>10836.395594347858</v>
          </cell>
          <cell r="C336">
            <v>10211.382570831664</v>
          </cell>
          <cell r="D336">
            <v>103.015</v>
          </cell>
          <cell r="G336" t="str">
            <v>11621166</v>
          </cell>
          <cell r="I336">
            <v>325</v>
          </cell>
          <cell r="K336">
            <v>1162</v>
          </cell>
          <cell r="L336">
            <v>1166</v>
          </cell>
          <cell r="N336">
            <v>1.34</v>
          </cell>
          <cell r="O336">
            <v>1.01</v>
          </cell>
          <cell r="P336">
            <v>1.1981652640600129</v>
          </cell>
          <cell r="Y336" t="str">
            <v>666AL</v>
          </cell>
          <cell r="Z336" t="str">
            <v>BUENO</v>
          </cell>
          <cell r="AA336">
            <v>1</v>
          </cell>
          <cell r="AC336" t="str">
            <v>BUENO</v>
          </cell>
        </row>
        <row r="337">
          <cell r="A337">
            <v>562</v>
          </cell>
          <cell r="B337">
            <v>10860.248941762149</v>
          </cell>
          <cell r="C337">
            <v>10139.242246937072</v>
          </cell>
          <cell r="D337">
            <v>101.56399999999999</v>
          </cell>
          <cell r="G337" t="str">
            <v>11661113</v>
          </cell>
          <cell r="I337">
            <v>326</v>
          </cell>
          <cell r="K337">
            <v>1166</v>
          </cell>
          <cell r="L337">
            <v>1113</v>
          </cell>
          <cell r="M337">
            <v>1.38</v>
          </cell>
          <cell r="N337">
            <v>1.73</v>
          </cell>
          <cell r="O337">
            <v>1.2427389106324787</v>
          </cell>
          <cell r="P337">
            <v>1.622621335986927</v>
          </cell>
          <cell r="Y337">
            <v>668</v>
          </cell>
          <cell r="Z337" t="str">
            <v>BUENO</v>
          </cell>
          <cell r="AA337">
            <v>1</v>
          </cell>
          <cell r="AC337" t="str">
            <v>BUENO</v>
          </cell>
        </row>
        <row r="338">
          <cell r="A338">
            <v>564</v>
          </cell>
          <cell r="B338">
            <v>10880.327102867795</v>
          </cell>
          <cell r="C338">
            <v>10086.436299714034</v>
          </cell>
          <cell r="D338">
            <v>100.529</v>
          </cell>
          <cell r="G338" t="str">
            <v>12421113</v>
          </cell>
          <cell r="I338">
            <v>327</v>
          </cell>
          <cell r="J338">
            <v>1</v>
          </cell>
          <cell r="K338">
            <v>1242</v>
          </cell>
          <cell r="L338">
            <v>1113</v>
          </cell>
          <cell r="M338">
            <v>1.72</v>
          </cell>
          <cell r="O338">
            <v>1.6119553343687907</v>
          </cell>
          <cell r="P338">
            <v>1.84</v>
          </cell>
          <cell r="Y338">
            <v>669</v>
          </cell>
          <cell r="Z338" t="str">
            <v>NO OBSERVADO</v>
          </cell>
          <cell r="AA338">
            <v>0</v>
          </cell>
          <cell r="AC338" t="str">
            <v>BUENO</v>
          </cell>
        </row>
        <row r="339">
          <cell r="A339">
            <v>568</v>
          </cell>
          <cell r="B339">
            <v>10917.824492641599</v>
          </cell>
          <cell r="C339">
            <v>9989.8226330608613</v>
          </cell>
          <cell r="D339">
            <v>98.314999999999998</v>
          </cell>
          <cell r="G339" t="str">
            <v>7501114</v>
          </cell>
          <cell r="I339">
            <v>328</v>
          </cell>
          <cell r="J339">
            <v>1</v>
          </cell>
          <cell r="K339">
            <v>750</v>
          </cell>
          <cell r="L339">
            <v>1114</v>
          </cell>
          <cell r="O339">
            <v>1.2</v>
          </cell>
          <cell r="P339">
            <v>1.5</v>
          </cell>
          <cell r="Y339">
            <v>670</v>
          </cell>
          <cell r="Z339" t="str">
            <v>BUENO</v>
          </cell>
          <cell r="AA339">
            <v>2</v>
          </cell>
          <cell r="AC339" t="str">
            <v>BUENO</v>
          </cell>
        </row>
        <row r="340">
          <cell r="A340">
            <v>570</v>
          </cell>
          <cell r="B340">
            <v>10948.241595701797</v>
          </cell>
          <cell r="C340">
            <v>9910.1065976225382</v>
          </cell>
          <cell r="D340">
            <v>96.909000000000006</v>
          </cell>
          <cell r="G340" t="str">
            <v>B2581171</v>
          </cell>
          <cell r="I340">
            <v>329</v>
          </cell>
          <cell r="J340">
            <v>1</v>
          </cell>
          <cell r="K340" t="str">
            <v>B258</v>
          </cell>
          <cell r="L340">
            <v>1171</v>
          </cell>
          <cell r="M340">
            <v>1.57</v>
          </cell>
          <cell r="O340">
            <v>1.4508273501695508</v>
          </cell>
          <cell r="P340">
            <v>1.7</v>
          </cell>
          <cell r="Y340">
            <v>672</v>
          </cell>
          <cell r="Z340" t="str">
            <v>BUENO</v>
          </cell>
          <cell r="AA340">
            <v>1</v>
          </cell>
          <cell r="AC340" t="str">
            <v>BUENO</v>
          </cell>
        </row>
        <row r="341">
          <cell r="A341">
            <v>572</v>
          </cell>
          <cell r="B341">
            <v>10958.07260568769</v>
          </cell>
          <cell r="C341">
            <v>9885.2833369036853</v>
          </cell>
          <cell r="D341">
            <v>96.676000000000002</v>
          </cell>
          <cell r="G341" t="str">
            <v>TC101171</v>
          </cell>
          <cell r="I341">
            <v>330</v>
          </cell>
          <cell r="J341">
            <v>1</v>
          </cell>
          <cell r="K341" t="str">
            <v>TC10</v>
          </cell>
          <cell r="L341">
            <v>1171</v>
          </cell>
          <cell r="N341">
            <v>1.74</v>
          </cell>
          <cell r="O341">
            <v>1.2</v>
          </cell>
          <cell r="P341">
            <v>1.6332789106579439</v>
          </cell>
          <cell r="Y341">
            <v>674</v>
          </cell>
          <cell r="Z341" t="str">
            <v>BUENO</v>
          </cell>
          <cell r="AA341">
            <v>1</v>
          </cell>
          <cell r="AC341" t="str">
            <v>BUENO</v>
          </cell>
        </row>
        <row r="342">
          <cell r="A342">
            <v>574</v>
          </cell>
          <cell r="B342">
            <v>10985.210996452101</v>
          </cell>
          <cell r="C342">
            <v>9823.3251239136443</v>
          </cell>
          <cell r="D342">
            <v>95.88</v>
          </cell>
          <cell r="G342" t="str">
            <v>11721086</v>
          </cell>
          <cell r="I342">
            <v>331</v>
          </cell>
          <cell r="J342">
            <v>1</v>
          </cell>
          <cell r="K342">
            <v>1172</v>
          </cell>
          <cell r="L342">
            <v>1086</v>
          </cell>
          <cell r="M342">
            <v>1.1200000000000001</v>
          </cell>
          <cell r="N342">
            <v>1.47</v>
          </cell>
          <cell r="O342">
            <v>0.94572723340295128</v>
          </cell>
          <cell r="P342">
            <v>1.3419761547807025</v>
          </cell>
          <cell r="Y342">
            <v>676</v>
          </cell>
          <cell r="Z342" t="str">
            <v>NO OBSERVADO</v>
          </cell>
          <cell r="AA342">
            <v>2</v>
          </cell>
          <cell r="AB342" t="str">
            <v>SEDIMENTADA</v>
          </cell>
          <cell r="AC342" t="str">
            <v>BUENO</v>
          </cell>
        </row>
        <row r="343">
          <cell r="A343">
            <v>576</v>
          </cell>
          <cell r="B343">
            <v>11002.259447969558</v>
          </cell>
          <cell r="C343">
            <v>9779.8675723787383</v>
          </cell>
          <cell r="D343">
            <v>94.635000000000005</v>
          </cell>
          <cell r="G343" t="str">
            <v>10881174</v>
          </cell>
          <cell r="I343">
            <v>332</v>
          </cell>
          <cell r="J343">
            <v>1</v>
          </cell>
          <cell r="K343">
            <v>1088</v>
          </cell>
          <cell r="L343">
            <v>1174</v>
          </cell>
          <cell r="M343">
            <v>1.4</v>
          </cell>
          <cell r="N343">
            <v>2.2000000000000002</v>
          </cell>
          <cell r="O343">
            <v>1.2649110640673515</v>
          </cell>
          <cell r="P343">
            <v>2.1166010488516727</v>
          </cell>
          <cell r="Y343">
            <v>678</v>
          </cell>
          <cell r="Z343" t="str">
            <v>BUENO</v>
          </cell>
          <cell r="AA343">
            <v>2</v>
          </cell>
          <cell r="AC343" t="str">
            <v>BUENO</v>
          </cell>
        </row>
        <row r="344">
          <cell r="A344">
            <v>578</v>
          </cell>
          <cell r="B344">
            <v>11033.283916040164</v>
          </cell>
          <cell r="C344">
            <v>9697.2713128654032</v>
          </cell>
          <cell r="D344">
            <v>93.168999999999997</v>
          </cell>
          <cell r="G344" t="str">
            <v>10901176</v>
          </cell>
          <cell r="I344">
            <v>333</v>
          </cell>
          <cell r="J344">
            <v>1</v>
          </cell>
          <cell r="K344">
            <v>1090</v>
          </cell>
          <cell r="L344">
            <v>1176</v>
          </cell>
          <cell r="M344">
            <v>1.41</v>
          </cell>
          <cell r="N344">
            <v>2.0299999999999998</v>
          </cell>
          <cell r="O344">
            <v>1.2759702190882043</v>
          </cell>
          <cell r="P344">
            <v>1.9393039988614469</v>
          </cell>
          <cell r="Y344">
            <v>680</v>
          </cell>
          <cell r="Z344" t="str">
            <v>NO TIENE</v>
          </cell>
          <cell r="AA344">
            <v>1</v>
          </cell>
          <cell r="AC344" t="str">
            <v>BUENO</v>
          </cell>
        </row>
        <row r="345">
          <cell r="A345">
            <v>580</v>
          </cell>
          <cell r="B345">
            <v>11047.597460820847</v>
          </cell>
          <cell r="C345">
            <v>9653.3147687030723</v>
          </cell>
          <cell r="D345">
            <v>92.6</v>
          </cell>
          <cell r="G345" t="str">
            <v>10921178</v>
          </cell>
          <cell r="I345">
            <v>334</v>
          </cell>
          <cell r="J345">
            <v>1</v>
          </cell>
          <cell r="K345">
            <v>1092</v>
          </cell>
          <cell r="L345">
            <v>1178</v>
          </cell>
          <cell r="N345">
            <v>1.38</v>
          </cell>
          <cell r="O345">
            <v>1.28</v>
          </cell>
          <cell r="P345">
            <v>1.2427389106324787</v>
          </cell>
          <cell r="Y345">
            <v>682</v>
          </cell>
          <cell r="Z345" t="str">
            <v>NO OBSERVADO</v>
          </cell>
          <cell r="AA345">
            <v>0</v>
          </cell>
          <cell r="AB345" t="str">
            <v>SEDIMENTADA</v>
          </cell>
          <cell r="AC345" t="str">
            <v>BUENO</v>
          </cell>
        </row>
        <row r="346">
          <cell r="A346">
            <v>582</v>
          </cell>
          <cell r="B346">
            <v>11066.404264095796</v>
          </cell>
          <cell r="C346">
            <v>9593.8017161150801</v>
          </cell>
          <cell r="D346">
            <v>91.600999999999999</v>
          </cell>
          <cell r="G346" t="str">
            <v>11921194</v>
          </cell>
          <cell r="I346">
            <v>335</v>
          </cell>
          <cell r="J346">
            <v>1</v>
          </cell>
          <cell r="K346">
            <v>1192</v>
          </cell>
          <cell r="L346">
            <v>1194</v>
          </cell>
          <cell r="M346">
            <v>1.56</v>
          </cell>
          <cell r="N346">
            <v>1.63</v>
          </cell>
          <cell r="O346">
            <v>1.4400000000000002</v>
          </cell>
          <cell r="P346">
            <v>1.5155527044613131</v>
          </cell>
          <cell r="Y346">
            <v>684</v>
          </cell>
          <cell r="Z346" t="str">
            <v>BUENO</v>
          </cell>
          <cell r="AA346">
            <v>2</v>
          </cell>
          <cell r="AB346" t="str">
            <v>SEDIMENTADA</v>
          </cell>
          <cell r="AC346" t="str">
            <v>BUENO</v>
          </cell>
        </row>
        <row r="347">
          <cell r="A347">
            <v>584</v>
          </cell>
          <cell r="B347">
            <v>11071.616432012732</v>
          </cell>
          <cell r="C347">
            <v>9562.4837762848274</v>
          </cell>
          <cell r="D347">
            <v>90.917000000000002</v>
          </cell>
          <cell r="G347" t="str">
            <v>12161202</v>
          </cell>
          <cell r="I347">
            <v>336</v>
          </cell>
          <cell r="J347">
            <v>1</v>
          </cell>
          <cell r="K347">
            <v>1216</v>
          </cell>
          <cell r="L347">
            <v>1202</v>
          </cell>
          <cell r="M347">
            <v>1.35</v>
          </cell>
          <cell r="N347">
            <v>1.58</v>
          </cell>
          <cell r="O347">
            <v>1.2093386622447826</v>
          </cell>
          <cell r="P347">
            <v>1.4616429112474771</v>
          </cell>
          <cell r="Y347">
            <v>686</v>
          </cell>
          <cell r="Z347" t="str">
            <v>NO TIENE</v>
          </cell>
          <cell r="AA347">
            <v>0</v>
          </cell>
          <cell r="AB347" t="str">
            <v>SEDIMENTADA</v>
          </cell>
          <cell r="AC347" t="str">
            <v>BUENO</v>
          </cell>
        </row>
        <row r="348">
          <cell r="A348">
            <v>586</v>
          </cell>
          <cell r="B348">
            <v>11083.968788687598</v>
          </cell>
          <cell r="C348">
            <v>9519.999782186118</v>
          </cell>
          <cell r="D348">
            <v>90.171999999999997</v>
          </cell>
          <cell r="G348" t="str">
            <v>TC91224</v>
          </cell>
          <cell r="I348">
            <v>337</v>
          </cell>
          <cell r="J348">
            <v>1</v>
          </cell>
          <cell r="K348" t="str">
            <v>TC9</v>
          </cell>
          <cell r="L348">
            <v>1224</v>
          </cell>
          <cell r="N348">
            <v>2.2200000000000002</v>
          </cell>
          <cell r="O348">
            <v>1.2</v>
          </cell>
          <cell r="P348">
            <v>2.1373815756668253</v>
          </cell>
          <cell r="Y348">
            <v>688</v>
          </cell>
          <cell r="Z348" t="str">
            <v>NO OBSERVADO</v>
          </cell>
          <cell r="AA348">
            <v>4</v>
          </cell>
          <cell r="AC348" t="str">
            <v>BUENO</v>
          </cell>
        </row>
        <row r="349">
          <cell r="A349">
            <v>588</v>
          </cell>
          <cell r="B349">
            <v>11100.082103726656</v>
          </cell>
          <cell r="C349">
            <v>9465.629012338708</v>
          </cell>
          <cell r="D349">
            <v>89.68</v>
          </cell>
          <cell r="G349" t="str">
            <v>11001226</v>
          </cell>
          <cell r="I349">
            <v>338</v>
          </cell>
          <cell r="J349">
            <v>1</v>
          </cell>
          <cell r="K349">
            <v>1100</v>
          </cell>
          <cell r="L349">
            <v>1226</v>
          </cell>
          <cell r="N349">
            <v>1.59</v>
          </cell>
          <cell r="O349">
            <v>1.2</v>
          </cell>
          <cell r="P349">
            <v>1.4724469430169633</v>
          </cell>
          <cell r="Y349">
            <v>690</v>
          </cell>
          <cell r="Z349" t="str">
            <v>BUENO</v>
          </cell>
          <cell r="AA349">
            <v>1</v>
          </cell>
          <cell r="AC349" t="str">
            <v>BUENO</v>
          </cell>
        </row>
        <row r="350">
          <cell r="A350">
            <v>590</v>
          </cell>
          <cell r="B350">
            <v>11023.348023892744</v>
          </cell>
          <cell r="C350">
            <v>9466.404094592097</v>
          </cell>
          <cell r="D350">
            <v>89.704999999999998</v>
          </cell>
          <cell r="G350" t="str">
            <v>11921226</v>
          </cell>
          <cell r="I350">
            <v>339</v>
          </cell>
          <cell r="J350">
            <v>1</v>
          </cell>
          <cell r="K350">
            <v>1192</v>
          </cell>
          <cell r="L350">
            <v>1226</v>
          </cell>
          <cell r="M350">
            <v>1.58</v>
          </cell>
          <cell r="N350">
            <v>1.68</v>
          </cell>
          <cell r="O350">
            <v>1.4616429112474771</v>
          </cell>
          <cell r="P350">
            <v>1.5692036196746424</v>
          </cell>
          <cell r="Y350">
            <v>692</v>
          </cell>
          <cell r="Z350" t="str">
            <v>NO OBSERVADO</v>
          </cell>
          <cell r="AA350">
            <v>1</v>
          </cell>
          <cell r="AB350" t="str">
            <v>SEDIMENTADA</v>
          </cell>
          <cell r="AC350" t="str">
            <v>BUENO</v>
          </cell>
        </row>
        <row r="351">
          <cell r="A351">
            <v>592</v>
          </cell>
          <cell r="B351">
            <v>10943.312406738145</v>
          </cell>
          <cell r="C351">
            <v>9467.1793503777844</v>
          </cell>
          <cell r="D351">
            <v>89.575000000000003</v>
          </cell>
          <cell r="G351" t="str">
            <v>11021228</v>
          </cell>
          <cell r="I351">
            <v>340</v>
          </cell>
          <cell r="J351">
            <v>1</v>
          </cell>
          <cell r="K351">
            <v>1102</v>
          </cell>
          <cell r="L351">
            <v>1228</v>
          </cell>
          <cell r="M351">
            <v>1.38</v>
          </cell>
          <cell r="N351">
            <v>1.61</v>
          </cell>
          <cell r="O351">
            <v>1.2427389106324787</v>
          </cell>
          <cell r="P351">
            <v>1.4940214188558343</v>
          </cell>
          <cell r="Y351">
            <v>694</v>
          </cell>
          <cell r="Z351" t="str">
            <v>NO TIENE</v>
          </cell>
          <cell r="AA351">
            <v>1</v>
          </cell>
          <cell r="AB351" t="str">
            <v>SEDIMENTADA</v>
          </cell>
          <cell r="AC351" t="str">
            <v>BUENO</v>
          </cell>
        </row>
        <row r="352">
          <cell r="A352">
            <v>594</v>
          </cell>
          <cell r="B352">
            <v>10947.943438769225</v>
          </cell>
          <cell r="C352">
            <v>9415.5262285239605</v>
          </cell>
          <cell r="D352">
            <v>88.715999999999994</v>
          </cell>
          <cell r="G352" t="str">
            <v>11981230</v>
          </cell>
          <cell r="I352">
            <v>341</v>
          </cell>
          <cell r="J352">
            <v>1</v>
          </cell>
          <cell r="K352">
            <v>1198</v>
          </cell>
          <cell r="L352">
            <v>1230</v>
          </cell>
          <cell r="M352">
            <v>1.45</v>
          </cell>
          <cell r="N352">
            <v>1.61</v>
          </cell>
          <cell r="O352">
            <v>1.3200378782444087</v>
          </cell>
          <cell r="P352">
            <v>1.4940214188558343</v>
          </cell>
          <cell r="Y352">
            <v>696</v>
          </cell>
          <cell r="Z352" t="str">
            <v>NO OBSERVADO</v>
          </cell>
          <cell r="AA352">
            <v>3</v>
          </cell>
          <cell r="AB352" t="str">
            <v>SEDIMENTADA</v>
          </cell>
          <cell r="AC352" t="str">
            <v>BUENO</v>
          </cell>
        </row>
        <row r="353">
          <cell r="A353">
            <v>596</v>
          </cell>
          <cell r="B353">
            <v>10953.937</v>
          </cell>
          <cell r="C353">
            <v>9335.7469999999994</v>
          </cell>
          <cell r="D353">
            <v>87.808999999999997</v>
          </cell>
          <cell r="G353" t="str">
            <v>12301232</v>
          </cell>
          <cell r="I353">
            <v>342</v>
          </cell>
          <cell r="K353">
            <v>1230</v>
          </cell>
          <cell r="L353">
            <v>1232</v>
          </cell>
          <cell r="M353">
            <v>1.63</v>
          </cell>
          <cell r="O353">
            <v>1.5155527044613131</v>
          </cell>
          <cell r="P353">
            <v>1.78</v>
          </cell>
          <cell r="Y353">
            <v>698</v>
          </cell>
          <cell r="Z353" t="str">
            <v>NO OBSERVADO</v>
          </cell>
          <cell r="AA353">
            <v>2</v>
          </cell>
          <cell r="AB353" t="str">
            <v>SEDIMENTADA</v>
          </cell>
          <cell r="AC353" t="str">
            <v>BUENO</v>
          </cell>
        </row>
        <row r="354">
          <cell r="A354">
            <v>598</v>
          </cell>
          <cell r="B354">
            <v>10867.236999999999</v>
          </cell>
          <cell r="C354">
            <v>9338.5640000000003</v>
          </cell>
          <cell r="D354">
            <v>88.25</v>
          </cell>
          <cell r="G354" t="str">
            <v>11061236</v>
          </cell>
          <cell r="I354">
            <v>343</v>
          </cell>
          <cell r="J354">
            <v>1</v>
          </cell>
          <cell r="K354">
            <v>1106</v>
          </cell>
          <cell r="L354">
            <v>1236</v>
          </cell>
          <cell r="M354">
            <v>1.65</v>
          </cell>
          <cell r="O354">
            <v>1.5370426148939398</v>
          </cell>
          <cell r="P354">
            <v>1.47</v>
          </cell>
          <cell r="Y354">
            <v>700</v>
          </cell>
          <cell r="Z354" t="str">
            <v>NO OBSERVADO</v>
          </cell>
          <cell r="AA354">
            <v>0</v>
          </cell>
          <cell r="AC354" t="str">
            <v>NO OBSERVADO</v>
          </cell>
        </row>
        <row r="355">
          <cell r="A355" t="str">
            <v>600AL</v>
          </cell>
          <cell r="B355">
            <v>10798</v>
          </cell>
          <cell r="C355">
            <v>9344.6769999999997</v>
          </cell>
          <cell r="D355">
            <v>88.257999999999996</v>
          </cell>
          <cell r="G355" t="str">
            <v>12001234</v>
          </cell>
          <cell r="I355">
            <v>344</v>
          </cell>
          <cell r="J355">
            <v>1</v>
          </cell>
          <cell r="K355">
            <v>1200</v>
          </cell>
          <cell r="L355">
            <v>1234</v>
          </cell>
          <cell r="M355">
            <v>1.19</v>
          </cell>
          <cell r="N355">
            <v>1.73</v>
          </cell>
          <cell r="O355">
            <v>1.0276672613253766</v>
          </cell>
          <cell r="P355">
            <v>1.622621335986927</v>
          </cell>
          <cell r="Y355">
            <v>702</v>
          </cell>
          <cell r="Z355" t="str">
            <v>NO TIENE</v>
          </cell>
          <cell r="AA355">
            <v>2</v>
          </cell>
          <cell r="AC355" t="str">
            <v>BUENO</v>
          </cell>
        </row>
        <row r="356">
          <cell r="A356">
            <v>602</v>
          </cell>
          <cell r="B356">
            <v>10705.896038785238</v>
          </cell>
          <cell r="C356">
            <v>9347.7268956233256</v>
          </cell>
          <cell r="D356">
            <v>88.977999999999994</v>
          </cell>
          <cell r="G356" t="str">
            <v>12341236</v>
          </cell>
          <cell r="I356">
            <v>345</v>
          </cell>
          <cell r="K356">
            <v>1234</v>
          </cell>
          <cell r="L356">
            <v>1236</v>
          </cell>
          <cell r="M356">
            <v>1.8</v>
          </cell>
          <cell r="O356">
            <v>1.6970562748477143</v>
          </cell>
          <cell r="P356">
            <v>1.54</v>
          </cell>
          <cell r="Y356">
            <v>704</v>
          </cell>
          <cell r="Z356" t="str">
            <v>BUENO</v>
          </cell>
          <cell r="AA356">
            <v>1</v>
          </cell>
          <cell r="AC356" t="str">
            <v>BUENO</v>
          </cell>
        </row>
        <row r="357">
          <cell r="A357">
            <v>604</v>
          </cell>
          <cell r="B357">
            <v>10708.684677378937</v>
          </cell>
          <cell r="C357">
            <v>9302.632864186131</v>
          </cell>
          <cell r="D357">
            <v>88.278000000000006</v>
          </cell>
          <cell r="G357" t="str">
            <v>12021238</v>
          </cell>
          <cell r="I357">
            <v>346</v>
          </cell>
          <cell r="J357">
            <v>1</v>
          </cell>
          <cell r="K357">
            <v>1202</v>
          </cell>
          <cell r="L357">
            <v>1238</v>
          </cell>
          <cell r="O357">
            <v>1.19</v>
          </cell>
          <cell r="P357">
            <v>1.54</v>
          </cell>
          <cell r="Y357">
            <v>706</v>
          </cell>
          <cell r="Z357" t="str">
            <v>BUENO</v>
          </cell>
          <cell r="AA357">
            <v>1</v>
          </cell>
          <cell r="AC357" t="str">
            <v>MALO</v>
          </cell>
        </row>
        <row r="358">
          <cell r="A358">
            <v>606</v>
          </cell>
          <cell r="B358">
            <v>10635.782667311598</v>
          </cell>
          <cell r="C358">
            <v>9305.7107692685131</v>
          </cell>
          <cell r="D358">
            <v>88.1</v>
          </cell>
          <cell r="G358" t="str">
            <v>12381240</v>
          </cell>
          <cell r="I358">
            <v>347</v>
          </cell>
          <cell r="K358">
            <v>1238</v>
          </cell>
          <cell r="L358">
            <v>1240</v>
          </cell>
          <cell r="N358">
            <v>1.92</v>
          </cell>
          <cell r="O358">
            <v>1.56</v>
          </cell>
          <cell r="P358">
            <v>1.8238420984284796</v>
          </cell>
          <cell r="Y358">
            <v>708</v>
          </cell>
          <cell r="Z358" t="str">
            <v>BUENO</v>
          </cell>
          <cell r="AA358">
            <v>0</v>
          </cell>
          <cell r="AC358" t="str">
            <v>BUENO</v>
          </cell>
        </row>
        <row r="359">
          <cell r="A359">
            <v>608</v>
          </cell>
          <cell r="B359">
            <v>10555.605313343647</v>
          </cell>
          <cell r="C359">
            <v>9309.1382207411552</v>
          </cell>
          <cell r="D359">
            <v>87.944999999999993</v>
          </cell>
          <cell r="G359" t="str">
            <v>12041242</v>
          </cell>
          <cell r="I359">
            <v>348</v>
          </cell>
          <cell r="J359">
            <v>1</v>
          </cell>
          <cell r="K359">
            <v>1204</v>
          </cell>
          <cell r="L359">
            <v>1242</v>
          </cell>
          <cell r="N359">
            <v>1.76</v>
          </cell>
          <cell r="O359">
            <v>1.33</v>
          </cell>
          <cell r="P359">
            <v>1.6545694303957148</v>
          </cell>
          <cell r="Y359">
            <v>710</v>
          </cell>
          <cell r="Z359" t="str">
            <v>BUENO</v>
          </cell>
          <cell r="AA359">
            <v>1</v>
          </cell>
          <cell r="AC359" t="str">
            <v>BUENO</v>
          </cell>
        </row>
        <row r="360">
          <cell r="A360">
            <v>614</v>
          </cell>
          <cell r="B360">
            <v>10354.660012358954</v>
          </cell>
          <cell r="C360">
            <v>9317.4966359799673</v>
          </cell>
          <cell r="D360">
            <v>88.287999999999997</v>
          </cell>
          <cell r="G360" t="str">
            <v>11861184</v>
          </cell>
          <cell r="I360">
            <v>349</v>
          </cell>
          <cell r="J360">
            <v>1</v>
          </cell>
          <cell r="K360">
            <v>1186</v>
          </cell>
          <cell r="L360">
            <v>1184</v>
          </cell>
          <cell r="N360">
            <v>1.29</v>
          </cell>
          <cell r="O360">
            <v>1</v>
          </cell>
          <cell r="P360">
            <v>1.1419719786404567</v>
          </cell>
          <cell r="Y360">
            <v>712</v>
          </cell>
          <cell r="Z360" t="str">
            <v>MALO</v>
          </cell>
          <cell r="AA360">
            <v>1</v>
          </cell>
          <cell r="AC360" t="str">
            <v>BUENO</v>
          </cell>
        </row>
        <row r="361">
          <cell r="A361">
            <v>616</v>
          </cell>
          <cell r="B361">
            <v>10272.381811867217</v>
          </cell>
          <cell r="C361">
            <v>9321.0212156779198</v>
          </cell>
          <cell r="D361">
            <v>88.183000000000007</v>
          </cell>
          <cell r="G361" t="str">
            <v>11841226</v>
          </cell>
          <cell r="I361">
            <v>350</v>
          </cell>
          <cell r="K361">
            <v>1184</v>
          </cell>
          <cell r="L361">
            <v>1226</v>
          </cell>
          <cell r="N361">
            <v>1.69</v>
          </cell>
          <cell r="O361">
            <v>1.143</v>
          </cell>
          <cell r="P361">
            <v>1.5799050604387592</v>
          </cell>
          <cell r="Y361">
            <v>714</v>
          </cell>
          <cell r="Z361" t="str">
            <v>NO OBSERVADO</v>
          </cell>
          <cell r="AA361">
            <v>0</v>
          </cell>
          <cell r="AC361" t="str">
            <v>NO OBSERVADO</v>
          </cell>
        </row>
        <row r="362">
          <cell r="A362">
            <v>618</v>
          </cell>
          <cell r="B362">
            <v>10269.946187594247</v>
          </cell>
          <cell r="C362">
            <v>9247.9607790880582</v>
          </cell>
          <cell r="D362">
            <v>86.975999999999999</v>
          </cell>
          <cell r="G362" t="str">
            <v>12261228</v>
          </cell>
          <cell r="I362">
            <v>351</v>
          </cell>
          <cell r="K362">
            <v>1226</v>
          </cell>
          <cell r="L362">
            <v>1228</v>
          </cell>
          <cell r="M362">
            <v>1.72</v>
          </cell>
          <cell r="O362">
            <v>1.6119553343687907</v>
          </cell>
          <cell r="P362">
            <v>1.76</v>
          </cell>
          <cell r="Y362">
            <v>716</v>
          </cell>
          <cell r="Z362" t="str">
            <v>BUENO</v>
          </cell>
          <cell r="AA362">
            <v>1</v>
          </cell>
          <cell r="AC362" t="str">
            <v>BUENO</v>
          </cell>
        </row>
        <row r="363">
          <cell r="A363">
            <v>620</v>
          </cell>
          <cell r="B363">
            <v>10271.671344052667</v>
          </cell>
          <cell r="C363">
            <v>9175.1978129989184</v>
          </cell>
          <cell r="D363">
            <v>85.555999999999997</v>
          </cell>
          <cell r="G363" t="str">
            <v>12281232</v>
          </cell>
          <cell r="I363">
            <v>352</v>
          </cell>
          <cell r="K363">
            <v>1228</v>
          </cell>
          <cell r="L363">
            <v>1232</v>
          </cell>
          <cell r="O363">
            <v>1.8</v>
          </cell>
          <cell r="P363">
            <v>1.84</v>
          </cell>
          <cell r="Y363">
            <v>718</v>
          </cell>
          <cell r="Z363" t="str">
            <v>BUENO</v>
          </cell>
          <cell r="AA363">
            <v>1</v>
          </cell>
          <cell r="AC363" t="str">
            <v>MALO</v>
          </cell>
        </row>
        <row r="364">
          <cell r="A364">
            <v>622</v>
          </cell>
          <cell r="B364">
            <v>10273.296430190538</v>
          </cell>
          <cell r="C364">
            <v>9113.9766846682396</v>
          </cell>
          <cell r="D364">
            <v>85.251000000000005</v>
          </cell>
          <cell r="G364" t="str">
            <v>12321236</v>
          </cell>
          <cell r="I364">
            <v>353</v>
          </cell>
          <cell r="K364">
            <v>1232</v>
          </cell>
          <cell r="L364">
            <v>1236</v>
          </cell>
          <cell r="M364">
            <v>1.79</v>
          </cell>
          <cell r="O364">
            <v>1.89</v>
          </cell>
          <cell r="P364">
            <v>1.51</v>
          </cell>
          <cell r="Y364">
            <v>720</v>
          </cell>
          <cell r="Z364" t="str">
            <v>NO OBSERVADO</v>
          </cell>
          <cell r="AA364">
            <v>2</v>
          </cell>
          <cell r="AB364" t="str">
            <v>SEDIMENTADA</v>
          </cell>
          <cell r="AC364" t="str">
            <v>BUENO</v>
          </cell>
        </row>
        <row r="365">
          <cell r="A365">
            <v>630</v>
          </cell>
          <cell r="B365">
            <v>10163.133982956373</v>
          </cell>
          <cell r="C365">
            <v>8862.4449051792835</v>
          </cell>
          <cell r="D365">
            <v>81.263999999999996</v>
          </cell>
          <cell r="G365" t="str">
            <v>12361240</v>
          </cell>
          <cell r="I365">
            <v>354</v>
          </cell>
          <cell r="K365">
            <v>1236</v>
          </cell>
          <cell r="L365">
            <v>1240</v>
          </cell>
          <cell r="N365">
            <v>1.66</v>
          </cell>
          <cell r="O365">
            <v>1.54</v>
          </cell>
          <cell r="P365">
            <v>1.5477725931156683</v>
          </cell>
          <cell r="Y365">
            <v>722</v>
          </cell>
          <cell r="Z365" t="str">
            <v>BUENO</v>
          </cell>
          <cell r="AA365">
            <v>0</v>
          </cell>
          <cell r="AC365" t="str">
            <v>BUENO</v>
          </cell>
        </row>
        <row r="366">
          <cell r="A366">
            <v>460</v>
          </cell>
          <cell r="B366">
            <v>11191.730569129204</v>
          </cell>
          <cell r="C366">
            <v>10374.055709605267</v>
          </cell>
          <cell r="D366">
            <v>103.16500000000001</v>
          </cell>
          <cell r="G366" t="str">
            <v>12401242</v>
          </cell>
          <cell r="I366">
            <v>355</v>
          </cell>
          <cell r="K366">
            <v>1240</v>
          </cell>
          <cell r="L366">
            <v>1242</v>
          </cell>
          <cell r="N366">
            <v>1.92</v>
          </cell>
          <cell r="O366">
            <v>1.88</v>
          </cell>
          <cell r="P366">
            <v>1.8238420984284796</v>
          </cell>
          <cell r="Y366">
            <v>724</v>
          </cell>
          <cell r="Z366" t="str">
            <v>NO OBSERVADO</v>
          </cell>
          <cell r="AA366">
            <v>3</v>
          </cell>
          <cell r="AB366" t="str">
            <v>SEDIMENTADA</v>
          </cell>
          <cell r="AC366" t="str">
            <v>BUENO</v>
          </cell>
        </row>
        <row r="367">
          <cell r="A367">
            <v>462</v>
          </cell>
          <cell r="B367">
            <v>11126.456602969563</v>
          </cell>
          <cell r="C367">
            <v>10354.636229325597</v>
          </cell>
          <cell r="D367">
            <v>102.845</v>
          </cell>
          <cell r="G367" t="str">
            <v>12421244</v>
          </cell>
          <cell r="I367">
            <v>356</v>
          </cell>
          <cell r="K367">
            <v>1242</v>
          </cell>
          <cell r="L367">
            <v>1244</v>
          </cell>
          <cell r="M367">
            <v>2.02</v>
          </cell>
          <cell r="N367">
            <v>2.73</v>
          </cell>
          <cell r="O367">
            <v>1.9288338445807094</v>
          </cell>
          <cell r="P367">
            <v>2.6632498943959426</v>
          </cell>
          <cell r="Y367">
            <v>726</v>
          </cell>
          <cell r="Z367" t="str">
            <v>BUENO</v>
          </cell>
          <cell r="AA367">
            <v>1</v>
          </cell>
          <cell r="AC367" t="str">
            <v>BUENO</v>
          </cell>
        </row>
        <row r="368">
          <cell r="A368">
            <v>464</v>
          </cell>
          <cell r="B368">
            <v>10990.957712745621</v>
          </cell>
          <cell r="C368">
            <v>10314.210849459809</v>
          </cell>
          <cell r="D368">
            <v>103.30500000000001</v>
          </cell>
          <cell r="G368" t="str">
            <v>11691171</v>
          </cell>
          <cell r="I368">
            <v>357</v>
          </cell>
          <cell r="J368">
            <v>1</v>
          </cell>
          <cell r="K368">
            <v>1169</v>
          </cell>
          <cell r="L368">
            <v>1171</v>
          </cell>
          <cell r="N368">
            <v>1.4</v>
          </cell>
          <cell r="O368">
            <v>1.25</v>
          </cell>
          <cell r="P368">
            <v>1.2649110640673515</v>
          </cell>
          <cell r="Y368">
            <v>728</v>
          </cell>
          <cell r="Z368" t="str">
            <v>BUENO</v>
          </cell>
          <cell r="AA368">
            <v>0</v>
          </cell>
          <cell r="AC368" t="str">
            <v>BUENO</v>
          </cell>
        </row>
        <row r="369">
          <cell r="A369">
            <v>374</v>
          </cell>
          <cell r="B369">
            <v>11196.302260551331</v>
          </cell>
          <cell r="C369">
            <v>10314.98846249525</v>
          </cell>
          <cell r="D369">
            <v>102.267</v>
          </cell>
          <cell r="G369" t="str">
            <v>11711172</v>
          </cell>
          <cell r="I369">
            <v>358</v>
          </cell>
          <cell r="K369">
            <v>1171</v>
          </cell>
          <cell r="L369">
            <v>1172</v>
          </cell>
          <cell r="M369">
            <v>1.82</v>
          </cell>
          <cell r="N369">
            <v>2.92</v>
          </cell>
          <cell r="O369">
            <v>1.7182549286994642</v>
          </cell>
          <cell r="P369">
            <v>2.8576913759186802</v>
          </cell>
          <cell r="Y369">
            <v>730</v>
          </cell>
          <cell r="Z369" t="str">
            <v>BUENO</v>
          </cell>
          <cell r="AA369">
            <v>1</v>
          </cell>
          <cell r="AC369" t="str">
            <v>BUENO</v>
          </cell>
        </row>
        <row r="370">
          <cell r="A370">
            <v>466</v>
          </cell>
          <cell r="B370">
            <v>11124.104486251214</v>
          </cell>
          <cell r="C370">
            <v>10293.476962481631</v>
          </cell>
          <cell r="D370">
            <v>102.08499999999999</v>
          </cell>
          <cell r="G370" t="str">
            <v>11721174</v>
          </cell>
          <cell r="I370">
            <v>359</v>
          </cell>
          <cell r="K370">
            <v>1172</v>
          </cell>
          <cell r="L370">
            <v>1174</v>
          </cell>
          <cell r="M370">
            <v>3.26</v>
          </cell>
          <cell r="N370">
            <v>2.73</v>
          </cell>
          <cell r="O370">
            <v>3.204309598025759</v>
          </cell>
          <cell r="P370">
            <v>2.6632498943959426</v>
          </cell>
          <cell r="Y370">
            <v>732</v>
          </cell>
          <cell r="Z370" t="str">
            <v>BUENO</v>
          </cell>
          <cell r="AA370">
            <v>0</v>
          </cell>
          <cell r="AC370" t="str">
            <v>BUENO</v>
          </cell>
        </row>
        <row r="371">
          <cell r="A371">
            <v>496</v>
          </cell>
          <cell r="B371">
            <v>10949.804928271362</v>
          </cell>
          <cell r="C371">
            <v>10245.564933173302</v>
          </cell>
          <cell r="D371">
            <v>102.54</v>
          </cell>
          <cell r="G371" t="str">
            <v>11741176</v>
          </cell>
          <cell r="I371">
            <v>360</v>
          </cell>
          <cell r="K371">
            <v>1174</v>
          </cell>
          <cell r="L371">
            <v>1176</v>
          </cell>
          <cell r="M371">
            <v>2.77</v>
          </cell>
          <cell r="N371">
            <v>2.74</v>
          </cell>
          <cell r="O371">
            <v>2.7042374156127638</v>
          </cell>
          <cell r="P371">
            <v>2.6734995792032588</v>
          </cell>
          <cell r="Y371">
            <v>734</v>
          </cell>
          <cell r="Z371" t="str">
            <v>MALO</v>
          </cell>
          <cell r="AA371">
            <v>1</v>
          </cell>
          <cell r="AC371" t="str">
            <v>MALO</v>
          </cell>
        </row>
        <row r="372">
          <cell r="A372">
            <v>468</v>
          </cell>
          <cell r="B372">
            <v>11008.01050895847</v>
          </cell>
          <cell r="C372">
            <v>10262.20166921075</v>
          </cell>
          <cell r="D372">
            <v>102.158</v>
          </cell>
          <cell r="G372" t="str">
            <v>11761178</v>
          </cell>
          <cell r="I372">
            <v>361</v>
          </cell>
          <cell r="K372">
            <v>1176</v>
          </cell>
          <cell r="L372">
            <v>1178</v>
          </cell>
          <cell r="M372">
            <v>2.77</v>
          </cell>
          <cell r="N372">
            <v>2.42</v>
          </cell>
          <cell r="O372">
            <v>2.7042374156127638</v>
          </cell>
          <cell r="P372">
            <v>2.34444023169711</v>
          </cell>
          <cell r="Y372">
            <v>736</v>
          </cell>
          <cell r="Z372" t="str">
            <v>NO TIENE</v>
          </cell>
          <cell r="AA372">
            <v>0</v>
          </cell>
          <cell r="AC372" t="str">
            <v>BUENO</v>
          </cell>
        </row>
        <row r="373">
          <cell r="A373">
            <v>500</v>
          </cell>
          <cell r="B373">
            <v>10962.10904708932</v>
          </cell>
          <cell r="C373">
            <v>10208.135160663582</v>
          </cell>
          <cell r="D373">
            <v>101.825</v>
          </cell>
          <cell r="G373" t="str">
            <v>11781180</v>
          </cell>
          <cell r="I373">
            <v>362</v>
          </cell>
          <cell r="K373">
            <v>1178</v>
          </cell>
          <cell r="L373">
            <v>1180</v>
          </cell>
          <cell r="M373">
            <v>2.42</v>
          </cell>
          <cell r="N373">
            <v>1.75</v>
          </cell>
          <cell r="O373">
            <v>2.34444023169711</v>
          </cell>
          <cell r="P373">
            <v>1.6439282222773597</v>
          </cell>
          <cell r="Y373">
            <v>738</v>
          </cell>
          <cell r="Z373" t="str">
            <v>NO OBSERVADO</v>
          </cell>
          <cell r="AA373">
            <v>1</v>
          </cell>
          <cell r="AB373" t="str">
            <v>SEDIMENTADA</v>
          </cell>
          <cell r="AC373" t="str">
            <v>BUENO</v>
          </cell>
        </row>
        <row r="374">
          <cell r="A374">
            <v>488</v>
          </cell>
          <cell r="B374">
            <v>11029.836713059069</v>
          </cell>
          <cell r="C374">
            <v>10208.19098218155</v>
          </cell>
          <cell r="D374">
            <v>101.04</v>
          </cell>
          <cell r="G374" t="str">
            <v>11801182</v>
          </cell>
          <cell r="I374">
            <v>363</v>
          </cell>
          <cell r="K374">
            <v>1180</v>
          </cell>
          <cell r="L374">
            <v>1182</v>
          </cell>
          <cell r="M374">
            <v>1.77</v>
          </cell>
          <cell r="O374">
            <v>1.6652026903653503</v>
          </cell>
          <cell r="P374">
            <v>1.5</v>
          </cell>
          <cell r="Y374">
            <v>740</v>
          </cell>
          <cell r="Z374" t="str">
            <v>NO OBSERVADO</v>
          </cell>
          <cell r="AA374">
            <v>2</v>
          </cell>
          <cell r="AB374" t="str">
            <v>SEDIMENTADA</v>
          </cell>
          <cell r="AC374" t="str">
            <v>BUENO</v>
          </cell>
        </row>
        <row r="375">
          <cell r="A375">
            <v>504</v>
          </cell>
          <cell r="B375">
            <v>10987.915183181653</v>
          </cell>
          <cell r="C375">
            <v>10137.738544072878</v>
          </cell>
          <cell r="D375">
            <v>100.512</v>
          </cell>
          <cell r="G375" t="str">
            <v>11821186</v>
          </cell>
          <cell r="I375">
            <v>364</v>
          </cell>
          <cell r="K375">
            <v>1182</v>
          </cell>
          <cell r="L375">
            <v>1186</v>
          </cell>
          <cell r="O375">
            <v>1.55</v>
          </cell>
          <cell r="P375">
            <v>1.46</v>
          </cell>
          <cell r="Y375">
            <v>742</v>
          </cell>
          <cell r="Z375" t="str">
            <v>NO OBSERVADO</v>
          </cell>
          <cell r="AA375">
            <v>2</v>
          </cell>
          <cell r="AB375" t="str">
            <v>SEDIMENTADA</v>
          </cell>
          <cell r="AC375" t="str">
            <v>BUENO</v>
          </cell>
        </row>
        <row r="376">
          <cell r="A376">
            <v>520</v>
          </cell>
          <cell r="B376">
            <v>11053.261354955726</v>
          </cell>
          <cell r="C376">
            <v>10139.133091129375</v>
          </cell>
          <cell r="D376">
            <v>99.715000000000003</v>
          </cell>
          <cell r="G376" t="str">
            <v>11861188</v>
          </cell>
          <cell r="I376">
            <v>365</v>
          </cell>
          <cell r="K376">
            <v>1186</v>
          </cell>
          <cell r="L376">
            <v>1188</v>
          </cell>
          <cell r="O376">
            <v>1.46</v>
          </cell>
          <cell r="P376">
            <v>1.5</v>
          </cell>
          <cell r="Y376">
            <v>744</v>
          </cell>
          <cell r="Z376" t="str">
            <v>NO OBSERVADO</v>
          </cell>
          <cell r="AA376">
            <v>5</v>
          </cell>
          <cell r="AB376" t="str">
            <v>SEDIMENTADA</v>
          </cell>
          <cell r="AC376" t="str">
            <v>BUENO</v>
          </cell>
        </row>
        <row r="377">
          <cell r="A377">
            <v>524</v>
          </cell>
          <cell r="B377">
            <v>11123.524063885998</v>
          </cell>
          <cell r="C377">
            <v>9948.5714973812392</v>
          </cell>
          <cell r="D377">
            <v>96.135999999999996</v>
          </cell>
          <cell r="G377" t="str">
            <v>11881190</v>
          </cell>
          <cell r="I377">
            <v>366</v>
          </cell>
          <cell r="K377">
            <v>1188</v>
          </cell>
          <cell r="L377">
            <v>1190</v>
          </cell>
          <cell r="N377">
            <v>2.58</v>
          </cell>
          <cell r="O377">
            <v>1.5</v>
          </cell>
          <cell r="P377">
            <v>2.5092628399591783</v>
          </cell>
          <cell r="Y377">
            <v>746</v>
          </cell>
          <cell r="Z377" t="str">
            <v>NO OBSERVADO</v>
          </cell>
          <cell r="AA377">
            <v>2</v>
          </cell>
          <cell r="AB377" t="str">
            <v>SEDIMENTADA</v>
          </cell>
          <cell r="AC377" t="str">
            <v>BUENO</v>
          </cell>
        </row>
        <row r="378">
          <cell r="A378">
            <v>378</v>
          </cell>
          <cell r="B378">
            <v>11302.043893552232</v>
          </cell>
          <cell r="C378">
            <v>10292.324292308827</v>
          </cell>
          <cell r="D378">
            <v>100.88200000000001</v>
          </cell>
          <cell r="G378" t="str">
            <v>11901194</v>
          </cell>
          <cell r="I378">
            <v>367</v>
          </cell>
          <cell r="K378">
            <v>1190</v>
          </cell>
          <cell r="L378">
            <v>1194</v>
          </cell>
          <cell r="M378">
            <v>2.58</v>
          </cell>
          <cell r="N378">
            <v>2.36</v>
          </cell>
          <cell r="O378">
            <v>2.5092628399591783</v>
          </cell>
          <cell r="P378">
            <v>2.2824548188299367</v>
          </cell>
          <cell r="Y378">
            <v>748</v>
          </cell>
          <cell r="Z378" t="str">
            <v>BUENO</v>
          </cell>
          <cell r="AA378">
            <v>1</v>
          </cell>
          <cell r="AC378" t="str">
            <v>BUENO</v>
          </cell>
        </row>
        <row r="379">
          <cell r="A379">
            <v>380</v>
          </cell>
          <cell r="B379">
            <v>11308.420491979363</v>
          </cell>
          <cell r="C379">
            <v>10235.850678054278</v>
          </cell>
          <cell r="D379">
            <v>99.983000000000004</v>
          </cell>
          <cell r="G379" t="str">
            <v>11941196</v>
          </cell>
          <cell r="I379">
            <v>368</v>
          </cell>
          <cell r="K379">
            <v>1194</v>
          </cell>
          <cell r="L379">
            <v>1196</v>
          </cell>
          <cell r="M379">
            <v>2.38</v>
          </cell>
          <cell r="N379">
            <v>2.34</v>
          </cell>
          <cell r="O379">
            <v>2.3031283073246267</v>
          </cell>
          <cell r="P379">
            <v>2.2617692189964913</v>
          </cell>
          <cell r="Y379">
            <v>750</v>
          </cell>
          <cell r="Z379" t="str">
            <v>NO OBSERVADO</v>
          </cell>
          <cell r="AA379">
            <v>0</v>
          </cell>
          <cell r="AC379" t="str">
            <v>NO OBSERVADO</v>
          </cell>
        </row>
        <row r="380">
          <cell r="A380">
            <v>438</v>
          </cell>
          <cell r="B380">
            <v>11089.669721959805</v>
          </cell>
          <cell r="C380">
            <v>10208.896924755512</v>
          </cell>
          <cell r="D380">
            <v>100.56</v>
          </cell>
          <cell r="G380" t="str">
            <v>11961198</v>
          </cell>
          <cell r="I380">
            <v>369</v>
          </cell>
          <cell r="K380">
            <v>1196</v>
          </cell>
          <cell r="L380">
            <v>1198</v>
          </cell>
          <cell r="M380">
            <v>2.35</v>
          </cell>
          <cell r="N380">
            <v>1.59</v>
          </cell>
          <cell r="O380">
            <v>2.2721135535003527</v>
          </cell>
          <cell r="P380">
            <v>1.4724469430169633</v>
          </cell>
          <cell r="Y380">
            <v>751</v>
          </cell>
          <cell r="Z380" t="str">
            <v>NO OBSERVADO</v>
          </cell>
          <cell r="AA380">
            <v>2</v>
          </cell>
          <cell r="AB380" t="str">
            <v>SEDIMENTADA</v>
          </cell>
          <cell r="AC380" t="str">
            <v>BUENO</v>
          </cell>
        </row>
        <row r="381">
          <cell r="A381">
            <v>474</v>
          </cell>
          <cell r="B381">
            <v>11118.201150457428</v>
          </cell>
          <cell r="C381">
            <v>10285.620072961163</v>
          </cell>
          <cell r="D381">
            <v>101.818</v>
          </cell>
          <cell r="G381" t="str">
            <v>11981200</v>
          </cell>
          <cell r="I381">
            <v>370</v>
          </cell>
          <cell r="K381">
            <v>1198</v>
          </cell>
          <cell r="L381">
            <v>1200</v>
          </cell>
          <cell r="M381">
            <v>1.6</v>
          </cell>
          <cell r="N381">
            <v>1.39</v>
          </cell>
          <cell r="O381">
            <v>1.4832396974191329</v>
          </cell>
          <cell r="P381">
            <v>1.2538341198101126</v>
          </cell>
          <cell r="Y381" t="str">
            <v>751A</v>
          </cell>
          <cell r="Z381" t="str">
            <v>NO OBSERVADO</v>
          </cell>
          <cell r="AA381">
            <v>0</v>
          </cell>
          <cell r="AB381" t="str">
            <v>SEDIMENTADA</v>
          </cell>
          <cell r="AC381" t="str">
            <v>BUENO</v>
          </cell>
        </row>
        <row r="382">
          <cell r="A382">
            <v>476</v>
          </cell>
          <cell r="B382">
            <v>11144.679578118083</v>
          </cell>
          <cell r="C382">
            <v>10208.861983849662</v>
          </cell>
          <cell r="D382">
            <v>100.05800000000001</v>
          </cell>
          <cell r="G382" t="str">
            <v>12001202</v>
          </cell>
          <cell r="I382">
            <v>371</v>
          </cell>
          <cell r="K382">
            <v>1200</v>
          </cell>
          <cell r="L382">
            <v>1202</v>
          </cell>
          <cell r="M382">
            <v>1.4</v>
          </cell>
          <cell r="N382">
            <v>1.61</v>
          </cell>
          <cell r="O382">
            <v>1.2649110640673515</v>
          </cell>
          <cell r="P382">
            <v>1.4940214188558343</v>
          </cell>
          <cell r="Y382">
            <v>752</v>
          </cell>
          <cell r="Z382" t="str">
            <v>NO OBSERVADO</v>
          </cell>
          <cell r="AA382">
            <v>1</v>
          </cell>
          <cell r="AB382" t="str">
            <v>SEDIMENTADA</v>
          </cell>
          <cell r="AC382" t="str">
            <v>BUENO</v>
          </cell>
        </row>
        <row r="383">
          <cell r="A383">
            <v>440</v>
          </cell>
          <cell r="B383">
            <v>11113.272389328587</v>
          </cell>
          <cell r="C383">
            <v>10140.447507416084</v>
          </cell>
          <cell r="D383">
            <v>99.405000000000001</v>
          </cell>
          <cell r="G383" t="str">
            <v>12021204</v>
          </cell>
          <cell r="I383">
            <v>372</v>
          </cell>
          <cell r="K383">
            <v>1202</v>
          </cell>
          <cell r="L383">
            <v>1204</v>
          </cell>
          <cell r="M383">
            <v>1.66</v>
          </cell>
          <cell r="N383">
            <v>1.78</v>
          </cell>
          <cell r="O383">
            <v>1.5477725931156683</v>
          </cell>
          <cell r="P383">
            <v>1.6758281534811379</v>
          </cell>
          <cell r="Y383">
            <v>753</v>
          </cell>
          <cell r="Z383" t="str">
            <v>NO OBSERVADO</v>
          </cell>
          <cell r="AA383">
            <v>3</v>
          </cell>
          <cell r="AC383" t="str">
            <v>BUENO</v>
          </cell>
        </row>
        <row r="384">
          <cell r="A384">
            <v>470</v>
          </cell>
          <cell r="B384">
            <v>11178.476204591521</v>
          </cell>
          <cell r="C384">
            <v>10302.41296059665</v>
          </cell>
          <cell r="D384">
            <v>101.806</v>
          </cell>
          <cell r="G384" t="str">
            <v>12041224</v>
          </cell>
          <cell r="I384">
            <v>373</v>
          </cell>
          <cell r="K384">
            <v>1204</v>
          </cell>
          <cell r="L384">
            <v>1224</v>
          </cell>
          <cell r="O384">
            <v>1.73</v>
          </cell>
          <cell r="P384">
            <v>1.52</v>
          </cell>
          <cell r="Y384">
            <v>754</v>
          </cell>
          <cell r="Z384" t="str">
            <v>NO OBSERVADO</v>
          </cell>
          <cell r="AA384">
            <v>2</v>
          </cell>
          <cell r="AB384" t="str">
            <v>SEDIMENTADA</v>
          </cell>
          <cell r="AC384" t="str">
            <v>BUENO</v>
          </cell>
        </row>
        <row r="385">
          <cell r="A385">
            <v>472</v>
          </cell>
          <cell r="B385">
            <v>11185.360999413637</v>
          </cell>
          <cell r="C385">
            <v>10257.231020505536</v>
          </cell>
          <cell r="D385">
            <v>100.71</v>
          </cell>
          <cell r="G385" t="str">
            <v>12241244</v>
          </cell>
          <cell r="I385">
            <v>374</v>
          </cell>
          <cell r="K385">
            <v>1224</v>
          </cell>
          <cell r="L385">
            <v>1244</v>
          </cell>
          <cell r="M385">
            <v>2.2799999999999998</v>
          </cell>
          <cell r="O385">
            <v>2.1996363335788032</v>
          </cell>
          <cell r="P385">
            <v>2.73</v>
          </cell>
          <cell r="Y385" t="str">
            <v>755N</v>
          </cell>
          <cell r="Z385" t="str">
            <v>BUENO</v>
          </cell>
          <cell r="AA385">
            <v>3</v>
          </cell>
          <cell r="AC385" t="str">
            <v>BUENO</v>
          </cell>
        </row>
        <row r="386">
          <cell r="A386">
            <v>478</v>
          </cell>
          <cell r="B386">
            <v>11191.398552177196</v>
          </cell>
          <cell r="C386">
            <v>10208.592169090134</v>
          </cell>
          <cell r="D386">
            <v>99.888000000000005</v>
          </cell>
          <cell r="G386" t="str">
            <v>12441114</v>
          </cell>
          <cell r="I386">
            <v>375</v>
          </cell>
          <cell r="K386">
            <v>1244</v>
          </cell>
          <cell r="L386">
            <v>1114</v>
          </cell>
          <cell r="O386">
            <v>2.73</v>
          </cell>
          <cell r="P386">
            <v>2.68</v>
          </cell>
          <cell r="Y386">
            <v>756</v>
          </cell>
          <cell r="Z386" t="str">
            <v>MALO</v>
          </cell>
          <cell r="AA386">
            <v>2</v>
          </cell>
          <cell r="AC386" t="str">
            <v>BUENO</v>
          </cell>
        </row>
        <row r="387">
          <cell r="A387">
            <v>480</v>
          </cell>
          <cell r="B387">
            <v>11203.435491957061</v>
          </cell>
          <cell r="C387">
            <v>10141.025608585071</v>
          </cell>
          <cell r="D387">
            <v>98.813000000000002</v>
          </cell>
          <cell r="G387" t="str">
            <v>752753</v>
          </cell>
          <cell r="I387">
            <v>376</v>
          </cell>
          <cell r="J387">
            <v>1</v>
          </cell>
          <cell r="K387">
            <v>752</v>
          </cell>
          <cell r="L387">
            <v>753</v>
          </cell>
          <cell r="N387">
            <v>1.35</v>
          </cell>
          <cell r="O387">
            <v>1.2</v>
          </cell>
          <cell r="P387">
            <v>1.2093386622447826</v>
          </cell>
          <cell r="Y387">
            <v>757</v>
          </cell>
          <cell r="Z387" t="str">
            <v>NO TIENE</v>
          </cell>
          <cell r="AA387">
            <v>0</v>
          </cell>
          <cell r="AC387" t="str">
            <v>BUENO</v>
          </cell>
        </row>
        <row r="388">
          <cell r="A388">
            <v>482</v>
          </cell>
          <cell r="B388">
            <v>11216.183707380125</v>
          </cell>
          <cell r="C388">
            <v>10065.028368387748</v>
          </cell>
          <cell r="D388">
            <v>97.631</v>
          </cell>
          <cell r="G388" t="str">
            <v>1123N1118</v>
          </cell>
          <cell r="I388">
            <v>377</v>
          </cell>
          <cell r="J388">
            <v>1</v>
          </cell>
          <cell r="K388" t="str">
            <v>1123N</v>
          </cell>
          <cell r="L388">
            <v>1118</v>
          </cell>
          <cell r="M388">
            <v>1.23</v>
          </cell>
          <cell r="N388">
            <v>1.54</v>
          </cell>
          <cell r="O388">
            <v>1.0737318100903968</v>
          </cell>
          <cell r="P388">
            <v>1.4183088521193119</v>
          </cell>
          <cell r="Y388" t="str">
            <v>757A</v>
          </cell>
          <cell r="Z388" t="str">
            <v>BUENO</v>
          </cell>
          <cell r="AA388">
            <v>3</v>
          </cell>
          <cell r="AC388" t="str">
            <v>BUENO</v>
          </cell>
        </row>
        <row r="389">
          <cell r="A389">
            <v>484</v>
          </cell>
          <cell r="B389">
            <v>11229.068779976546</v>
          </cell>
          <cell r="C389">
            <v>9985.8563388047787</v>
          </cell>
          <cell r="D389">
            <v>96.566000000000003</v>
          </cell>
          <cell r="G389" t="str">
            <v>1118755</v>
          </cell>
          <cell r="I389">
            <v>378</v>
          </cell>
          <cell r="K389">
            <v>1118</v>
          </cell>
          <cell r="L389">
            <v>755</v>
          </cell>
          <cell r="M389">
            <v>1.58</v>
          </cell>
          <cell r="N389">
            <v>1.75</v>
          </cell>
          <cell r="O389">
            <v>1.4616429112474771</v>
          </cell>
          <cell r="P389">
            <v>1.6439282222773597</v>
          </cell>
          <cell r="Y389">
            <v>758</v>
          </cell>
          <cell r="Z389" t="str">
            <v>NO OBSERVADO</v>
          </cell>
          <cell r="AA389">
            <v>1</v>
          </cell>
          <cell r="AB389" t="str">
            <v>SEDIMENTADA</v>
          </cell>
          <cell r="AC389" t="str">
            <v>BUENO</v>
          </cell>
        </row>
        <row r="390">
          <cell r="A390">
            <v>426</v>
          </cell>
          <cell r="B390">
            <v>11356.57368620239</v>
          </cell>
          <cell r="C390">
            <v>9780.42036078807</v>
          </cell>
          <cell r="D390">
            <v>92.620999999999995</v>
          </cell>
          <cell r="G390" t="str">
            <v>759755</v>
          </cell>
          <cell r="I390">
            <v>379</v>
          </cell>
          <cell r="J390">
            <v>1</v>
          </cell>
          <cell r="K390">
            <v>759</v>
          </cell>
          <cell r="L390">
            <v>755</v>
          </cell>
          <cell r="N390">
            <v>1.75</v>
          </cell>
          <cell r="O390">
            <v>1.35</v>
          </cell>
          <cell r="P390">
            <v>1.6439282222773597</v>
          </cell>
          <cell r="Y390">
            <v>759</v>
          </cell>
          <cell r="Z390" t="str">
            <v>NO TIENE</v>
          </cell>
          <cell r="AA390">
            <v>1</v>
          </cell>
          <cell r="AC390" t="str">
            <v>BUENO</v>
          </cell>
        </row>
        <row r="391">
          <cell r="A391">
            <v>344</v>
          </cell>
          <cell r="B391">
            <v>11477.512274722654</v>
          </cell>
          <cell r="C391">
            <v>9826.8140032430983</v>
          </cell>
          <cell r="D391">
            <v>92.141000000000005</v>
          </cell>
          <cell r="G391" t="str">
            <v>1121757A</v>
          </cell>
          <cell r="I391">
            <v>380</v>
          </cell>
          <cell r="J391">
            <v>1</v>
          </cell>
          <cell r="K391">
            <v>1121</v>
          </cell>
          <cell r="L391" t="str">
            <v>757A</v>
          </cell>
          <cell r="M391">
            <v>1.26</v>
          </cell>
          <cell r="N391">
            <v>1.77</v>
          </cell>
          <cell r="O391">
            <v>1.1079711187571635</v>
          </cell>
          <cell r="P391">
            <v>1.6652026903653503</v>
          </cell>
          <cell r="Y391">
            <v>760</v>
          </cell>
          <cell r="Z391" t="str">
            <v>NO OBSERVADO</v>
          </cell>
          <cell r="AA391">
            <v>1</v>
          </cell>
          <cell r="AB391" t="str">
            <v>SEDIMENTADA</v>
          </cell>
          <cell r="AC391" t="str">
            <v>BUENO</v>
          </cell>
        </row>
        <row r="392">
          <cell r="A392">
            <v>428</v>
          </cell>
          <cell r="B392">
            <v>11454.764774994455</v>
          </cell>
          <cell r="C392">
            <v>9818.4912086615805</v>
          </cell>
          <cell r="D392">
            <v>92.465999999999994</v>
          </cell>
          <cell r="G392" t="str">
            <v>11191118N</v>
          </cell>
          <cell r="I392">
            <v>381</v>
          </cell>
          <cell r="J392">
            <v>1</v>
          </cell>
          <cell r="K392">
            <v>1119</v>
          </cell>
          <cell r="L392" t="str">
            <v>1118N</v>
          </cell>
          <cell r="M392">
            <v>1.33</v>
          </cell>
          <cell r="N392">
            <v>2.1</v>
          </cell>
          <cell r="O392">
            <v>1.1869709347747315</v>
          </cell>
          <cell r="P392">
            <v>2.0124611797498106</v>
          </cell>
          <cell r="Y392">
            <v>761</v>
          </cell>
          <cell r="Z392" t="str">
            <v>NO TIENE</v>
          </cell>
          <cell r="AA392">
            <v>3</v>
          </cell>
          <cell r="AC392" t="str">
            <v>BUENO</v>
          </cell>
        </row>
        <row r="393">
          <cell r="A393">
            <v>432</v>
          </cell>
          <cell r="B393">
            <v>11481.016289014498</v>
          </cell>
          <cell r="C393">
            <v>9747.1381446127016</v>
          </cell>
          <cell r="D393">
            <v>91.097999999999999</v>
          </cell>
          <cell r="G393" t="str">
            <v>757A761</v>
          </cell>
          <cell r="I393">
            <v>382</v>
          </cell>
          <cell r="J393">
            <v>1</v>
          </cell>
          <cell r="K393" t="str">
            <v>757A</v>
          </cell>
          <cell r="L393">
            <v>761</v>
          </cell>
          <cell r="M393">
            <v>1.23</v>
          </cell>
          <cell r="O393">
            <v>1.0737318100903968</v>
          </cell>
          <cell r="P393">
            <v>1.91</v>
          </cell>
          <cell r="Y393">
            <v>762</v>
          </cell>
          <cell r="Z393" t="str">
            <v>NO OBSERVADO</v>
          </cell>
          <cell r="AA393">
            <v>1</v>
          </cell>
          <cell r="AC393" t="str">
            <v>BUENO</v>
          </cell>
        </row>
        <row r="394">
          <cell r="A394">
            <v>430</v>
          </cell>
          <cell r="B394">
            <v>11382.925714397858</v>
          </cell>
          <cell r="C394">
            <v>9710.5093772850341</v>
          </cell>
          <cell r="D394">
            <v>92.489000000000004</v>
          </cell>
          <cell r="G394" t="str">
            <v>756757</v>
          </cell>
          <cell r="I394">
            <v>383</v>
          </cell>
          <cell r="J394">
            <v>1</v>
          </cell>
          <cell r="K394">
            <v>756</v>
          </cell>
          <cell r="L394">
            <v>757</v>
          </cell>
          <cell r="N394">
            <v>1.41</v>
          </cell>
          <cell r="O394">
            <v>1.2</v>
          </cell>
          <cell r="P394">
            <v>1.2759702190882043</v>
          </cell>
          <cell r="Y394">
            <v>764</v>
          </cell>
          <cell r="Z394" t="str">
            <v>BUENO</v>
          </cell>
          <cell r="AA394">
            <v>1</v>
          </cell>
          <cell r="AC394" t="str">
            <v>BUENO</v>
          </cell>
        </row>
        <row r="395">
          <cell r="A395">
            <v>498</v>
          </cell>
          <cell r="B395">
            <v>10902.056613603279</v>
          </cell>
          <cell r="C395">
            <v>10209.595182359817</v>
          </cell>
          <cell r="D395">
            <v>102.505</v>
          </cell>
          <cell r="G395" t="str">
            <v>753757</v>
          </cell>
          <cell r="I395">
            <v>384</v>
          </cell>
          <cell r="J395">
            <v>1</v>
          </cell>
          <cell r="K395">
            <v>753</v>
          </cell>
          <cell r="L395">
            <v>757</v>
          </cell>
          <cell r="N395">
            <v>1.56</v>
          </cell>
          <cell r="O395">
            <v>1.2</v>
          </cell>
          <cell r="P395">
            <v>1.4400000000000002</v>
          </cell>
          <cell r="Y395">
            <v>766</v>
          </cell>
          <cell r="Z395" t="str">
            <v>NO OBSERVADO</v>
          </cell>
          <cell r="AA395">
            <v>3</v>
          </cell>
          <cell r="AB395" t="str">
            <v>SEDIMENTADA</v>
          </cell>
          <cell r="AC395" t="str">
            <v>BUENO</v>
          </cell>
        </row>
        <row r="396">
          <cell r="A396">
            <v>502</v>
          </cell>
          <cell r="B396">
            <v>10927.649463137801</v>
          </cell>
          <cell r="C396">
            <v>10138.619009642642</v>
          </cell>
          <cell r="D396">
            <v>100.995</v>
          </cell>
          <cell r="G396" t="str">
            <v>757759</v>
          </cell>
          <cell r="I396">
            <v>385</v>
          </cell>
          <cell r="K396">
            <v>757</v>
          </cell>
          <cell r="L396">
            <v>759</v>
          </cell>
          <cell r="M396">
            <v>1.63</v>
          </cell>
          <cell r="N396">
            <v>1.26</v>
          </cell>
          <cell r="O396">
            <v>1.5155527044613131</v>
          </cell>
          <cell r="P396">
            <v>1.1079711187571635</v>
          </cell>
          <cell r="Y396">
            <v>768</v>
          </cell>
          <cell r="Z396" t="str">
            <v>NO OBSERVADO</v>
          </cell>
          <cell r="AA396">
            <v>1</v>
          </cell>
          <cell r="AB396" t="str">
            <v>SEDIMENTADA</v>
          </cell>
          <cell r="AC396" t="str">
            <v>BUENO</v>
          </cell>
        </row>
        <row r="397">
          <cell r="A397">
            <v>508</v>
          </cell>
          <cell r="B397">
            <v>10968.175783538309</v>
          </cell>
          <cell r="C397">
            <v>10029.978923213479</v>
          </cell>
          <cell r="D397">
            <v>98.805999999999997</v>
          </cell>
          <cell r="G397" t="str">
            <v>759761</v>
          </cell>
          <cell r="I397">
            <v>386</v>
          </cell>
          <cell r="K397">
            <v>759</v>
          </cell>
          <cell r="L397">
            <v>761</v>
          </cell>
          <cell r="M397">
            <v>1.36</v>
          </cell>
          <cell r="N397">
            <v>1.44</v>
          </cell>
          <cell r="O397">
            <v>1.2204917041913887</v>
          </cell>
          <cell r="P397">
            <v>1.3090454537562857</v>
          </cell>
          <cell r="Y397">
            <v>769</v>
          </cell>
          <cell r="Z397" t="str">
            <v>BUENO</v>
          </cell>
          <cell r="AA397">
            <v>2</v>
          </cell>
          <cell r="AC397" t="str">
            <v>BUENO</v>
          </cell>
        </row>
        <row r="398">
          <cell r="A398">
            <v>514</v>
          </cell>
          <cell r="B398">
            <v>10983.766450265761</v>
          </cell>
          <cell r="C398">
            <v>9989.8237565737527</v>
          </cell>
          <cell r="D398">
            <v>98.100999999999999</v>
          </cell>
          <cell r="G398" t="str">
            <v>7611122A</v>
          </cell>
          <cell r="I398">
            <v>387</v>
          </cell>
          <cell r="K398">
            <v>761</v>
          </cell>
          <cell r="L398" t="str">
            <v>1122A</v>
          </cell>
          <cell r="N398">
            <v>1.63</v>
          </cell>
          <cell r="O398">
            <v>1.91</v>
          </cell>
          <cell r="P398">
            <v>1.5155527044613131</v>
          </cell>
          <cell r="Y398">
            <v>770</v>
          </cell>
          <cell r="Z398" t="str">
            <v>BUENO</v>
          </cell>
          <cell r="AA398">
            <v>0</v>
          </cell>
          <cell r="AC398" t="str">
            <v>BUENO</v>
          </cell>
        </row>
        <row r="399">
          <cell r="A399">
            <v>442</v>
          </cell>
          <cell r="B399">
            <v>11152.999137475554</v>
          </cell>
          <cell r="C399">
            <v>10022.749497071933</v>
          </cell>
          <cell r="D399">
            <v>97.991</v>
          </cell>
          <cell r="G399" t="str">
            <v>1122A1122B</v>
          </cell>
          <cell r="I399">
            <v>388</v>
          </cell>
          <cell r="K399" t="str">
            <v>1122A</v>
          </cell>
          <cell r="L399" t="str">
            <v>1122B</v>
          </cell>
          <cell r="M399">
            <v>1.74</v>
          </cell>
          <cell r="N399">
            <v>1.41</v>
          </cell>
          <cell r="O399">
            <v>1.6332789106579439</v>
          </cell>
          <cell r="P399">
            <v>1.2759702190882043</v>
          </cell>
          <cell r="Y399">
            <v>772</v>
          </cell>
          <cell r="Z399" t="str">
            <v>BUENO</v>
          </cell>
          <cell r="AA399">
            <v>0</v>
          </cell>
          <cell r="AC399" t="str">
            <v>BUENO</v>
          </cell>
        </row>
        <row r="400">
          <cell r="A400">
            <v>522</v>
          </cell>
          <cell r="B400">
            <v>11083.948554499657</v>
          </cell>
          <cell r="C400">
            <v>10040.333805959661</v>
          </cell>
          <cell r="D400">
            <v>97.772999999999996</v>
          </cell>
          <cell r="G400" t="str">
            <v>1122B1120N</v>
          </cell>
          <cell r="I400">
            <v>389</v>
          </cell>
          <cell r="K400" t="str">
            <v>1122B</v>
          </cell>
          <cell r="L400" t="str">
            <v>1120N</v>
          </cell>
          <cell r="M400">
            <v>1.42</v>
          </cell>
          <cell r="N400">
            <v>1.89</v>
          </cell>
          <cell r="O400">
            <v>1.2870120434556935</v>
          </cell>
          <cell r="P400">
            <v>1.7922332437492616</v>
          </cell>
          <cell r="Y400">
            <v>774</v>
          </cell>
          <cell r="Z400" t="str">
            <v>NO OBSERVADO</v>
          </cell>
          <cell r="AA400">
            <v>2</v>
          </cell>
          <cell r="AB400" t="str">
            <v>SEDIMENTADA</v>
          </cell>
          <cell r="AC400" t="str">
            <v>BUENO</v>
          </cell>
        </row>
        <row r="401">
          <cell r="A401">
            <v>518</v>
          </cell>
          <cell r="B401">
            <v>11011.22025510134</v>
          </cell>
          <cell r="C401">
            <v>9906.3019350048507</v>
          </cell>
          <cell r="D401">
            <v>96.361000000000004</v>
          </cell>
          <cell r="G401" t="str">
            <v>11981208</v>
          </cell>
          <cell r="I401">
            <v>390</v>
          </cell>
          <cell r="J401">
            <v>1</v>
          </cell>
          <cell r="K401">
            <v>1198</v>
          </cell>
          <cell r="L401">
            <v>1208</v>
          </cell>
          <cell r="M401">
            <v>1.3</v>
          </cell>
          <cell r="N401">
            <v>1.21</v>
          </cell>
          <cell r="O401">
            <v>1.1532562594670797</v>
          </cell>
          <cell r="P401">
            <v>1.050761628534274</v>
          </cell>
          <cell r="Y401">
            <v>776</v>
          </cell>
          <cell r="Z401" t="str">
            <v>NO TIENE</v>
          </cell>
          <cell r="AA401">
            <v>3</v>
          </cell>
          <cell r="AC401" t="str">
            <v>BUENO</v>
          </cell>
        </row>
        <row r="402">
          <cell r="A402">
            <v>446</v>
          </cell>
          <cell r="B402">
            <v>11212.454578877661</v>
          </cell>
          <cell r="C402">
            <v>9860.544327028354</v>
          </cell>
          <cell r="D402">
            <v>94.656000000000006</v>
          </cell>
          <cell r="G402" t="str">
            <v>12001212</v>
          </cell>
          <cell r="I402">
            <v>391</v>
          </cell>
          <cell r="J402">
            <v>1</v>
          </cell>
          <cell r="K402">
            <v>1200</v>
          </cell>
          <cell r="L402">
            <v>1212</v>
          </cell>
          <cell r="M402">
            <v>1.2</v>
          </cell>
          <cell r="N402">
            <v>1.59</v>
          </cell>
          <cell r="O402">
            <v>1.0392304845413265</v>
          </cell>
          <cell r="P402">
            <v>1.4724469430169633</v>
          </cell>
          <cell r="Y402">
            <v>778</v>
          </cell>
          <cell r="Z402" t="str">
            <v>BUENO</v>
          </cell>
          <cell r="AA402">
            <v>3</v>
          </cell>
          <cell r="AC402" t="str">
            <v>BUENO</v>
          </cell>
        </row>
        <row r="403">
          <cell r="A403">
            <v>528</v>
          </cell>
          <cell r="B403">
            <v>11163.711357325688</v>
          </cell>
          <cell r="C403">
            <v>9841.4094866368523</v>
          </cell>
          <cell r="D403">
            <v>94.650999999999996</v>
          </cell>
          <cell r="G403" t="str">
            <v>12101212</v>
          </cell>
          <cell r="I403">
            <v>392</v>
          </cell>
          <cell r="J403">
            <v>1</v>
          </cell>
          <cell r="K403">
            <v>1210</v>
          </cell>
          <cell r="L403">
            <v>1212</v>
          </cell>
          <cell r="N403">
            <v>1.55</v>
          </cell>
          <cell r="O403">
            <v>1.25</v>
          </cell>
          <cell r="P403">
            <v>1.4291605927956454</v>
          </cell>
          <cell r="Y403">
            <v>780</v>
          </cell>
          <cell r="Z403" t="str">
            <v>MALO</v>
          </cell>
          <cell r="AA403">
            <v>3</v>
          </cell>
          <cell r="AC403" t="str">
            <v>BUENO</v>
          </cell>
        </row>
        <row r="404">
          <cell r="A404">
            <v>450</v>
          </cell>
          <cell r="B404">
            <v>11251.119462925313</v>
          </cell>
          <cell r="C404">
            <v>9752.2083679242387</v>
          </cell>
          <cell r="D404">
            <v>92.692999999999998</v>
          </cell>
          <cell r="G404" t="str">
            <v>12141216</v>
          </cell>
          <cell r="I404">
            <v>393</v>
          </cell>
          <cell r="J404">
            <v>1</v>
          </cell>
          <cell r="K404">
            <v>1214</v>
          </cell>
          <cell r="L404">
            <v>1216</v>
          </cell>
          <cell r="N404">
            <v>1.58</v>
          </cell>
          <cell r="O404">
            <v>1.33</v>
          </cell>
          <cell r="P404">
            <v>1.4616429112474771</v>
          </cell>
          <cell r="Y404">
            <v>782</v>
          </cell>
          <cell r="Z404" t="str">
            <v>BUENO</v>
          </cell>
          <cell r="AA404">
            <v>3</v>
          </cell>
          <cell r="AC404" t="str">
            <v>BUENO</v>
          </cell>
        </row>
        <row r="405">
          <cell r="A405">
            <v>540</v>
          </cell>
          <cell r="B405">
            <v>11132.316702265229</v>
          </cell>
          <cell r="C405">
            <v>9592.1219812753643</v>
          </cell>
          <cell r="D405">
            <v>91.337999999999994</v>
          </cell>
          <cell r="G405" t="str">
            <v>12041220</v>
          </cell>
          <cell r="I405">
            <v>394</v>
          </cell>
          <cell r="J405">
            <v>1</v>
          </cell>
          <cell r="K405">
            <v>1204</v>
          </cell>
          <cell r="L405">
            <v>1220</v>
          </cell>
          <cell r="N405">
            <v>1.73</v>
          </cell>
          <cell r="O405">
            <v>1.31</v>
          </cell>
          <cell r="P405">
            <v>1.622621335986927</v>
          </cell>
          <cell r="Y405">
            <v>784</v>
          </cell>
          <cell r="Z405" t="str">
            <v>NO TIENE</v>
          </cell>
          <cell r="AA405">
            <v>1</v>
          </cell>
          <cell r="AC405" t="str">
            <v>BUENO</v>
          </cell>
        </row>
        <row r="406">
          <cell r="A406">
            <v>490</v>
          </cell>
          <cell r="B406">
            <v>10845.57059670926</v>
          </cell>
          <cell r="C406">
            <v>10349.258212230508</v>
          </cell>
          <cell r="D406">
            <v>105.48399999999999</v>
          </cell>
          <cell r="G406" t="str">
            <v>12181220</v>
          </cell>
          <cell r="I406">
            <v>395</v>
          </cell>
          <cell r="J406">
            <v>1</v>
          </cell>
          <cell r="K406">
            <v>1218</v>
          </cell>
          <cell r="L406">
            <v>1220</v>
          </cell>
          <cell r="N406">
            <v>1.66</v>
          </cell>
          <cell r="O406">
            <v>1.39</v>
          </cell>
          <cell r="P406">
            <v>1.5477725931156683</v>
          </cell>
          <cell r="Y406">
            <v>786</v>
          </cell>
          <cell r="Z406" t="str">
            <v>BUENO</v>
          </cell>
          <cell r="AA406">
            <v>0</v>
          </cell>
          <cell r="AC406" t="str">
            <v>BUENO</v>
          </cell>
        </row>
        <row r="407">
          <cell r="A407">
            <v>492</v>
          </cell>
          <cell r="B407">
            <v>10911.711439689438</v>
          </cell>
          <cell r="C407">
            <v>10345.496986756812</v>
          </cell>
          <cell r="D407">
            <v>104.637</v>
          </cell>
          <cell r="G407" t="str">
            <v>12241225</v>
          </cell>
          <cell r="I407">
            <v>396</v>
          </cell>
          <cell r="J407">
            <v>1</v>
          </cell>
          <cell r="K407">
            <v>1224</v>
          </cell>
          <cell r="L407">
            <v>1225</v>
          </cell>
          <cell r="O407">
            <v>1.48</v>
          </cell>
          <cell r="P407">
            <v>1.52</v>
          </cell>
          <cell r="Y407">
            <v>788</v>
          </cell>
          <cell r="Z407" t="str">
            <v>NO TIENE</v>
          </cell>
          <cell r="AA407">
            <v>0</v>
          </cell>
          <cell r="AC407" t="str">
            <v>BUENO</v>
          </cell>
        </row>
        <row r="408">
          <cell r="A408">
            <v>494</v>
          </cell>
          <cell r="B408">
            <v>10931.247558872989</v>
          </cell>
          <cell r="C408">
            <v>10298.299274123918</v>
          </cell>
          <cell r="D408">
            <v>103.73</v>
          </cell>
          <cell r="G408" t="str">
            <v>12251245</v>
          </cell>
          <cell r="I408">
            <v>397</v>
          </cell>
          <cell r="J408">
            <v>1</v>
          </cell>
          <cell r="K408">
            <v>1225</v>
          </cell>
          <cell r="L408">
            <v>1245</v>
          </cell>
          <cell r="M408">
            <v>1.67</v>
          </cell>
          <cell r="N408">
            <v>2.11</v>
          </cell>
          <cell r="O408">
            <v>1.5584928617096712</v>
          </cell>
          <cell r="P408">
            <v>2.0228939665736312</v>
          </cell>
          <cell r="Y408">
            <v>790</v>
          </cell>
          <cell r="Z408" t="str">
            <v>NO OBSERVADO</v>
          </cell>
          <cell r="AA408">
            <v>1</v>
          </cell>
          <cell r="AB408" t="str">
            <v>SEDIMENTADA</v>
          </cell>
          <cell r="AC408" t="str">
            <v>BUENO</v>
          </cell>
        </row>
        <row r="409">
          <cell r="A409">
            <v>506</v>
          </cell>
          <cell r="B409">
            <v>11004.99</v>
          </cell>
          <cell r="C409">
            <v>10087.81</v>
          </cell>
          <cell r="D409">
            <v>99.302999999999997</v>
          </cell>
          <cell r="G409" t="str">
            <v>12441245</v>
          </cell>
          <cell r="I409">
            <v>398</v>
          </cell>
          <cell r="J409">
            <v>1</v>
          </cell>
          <cell r="K409">
            <v>1244</v>
          </cell>
          <cell r="L409">
            <v>1245</v>
          </cell>
          <cell r="N409">
            <v>1.37</v>
          </cell>
          <cell r="O409">
            <v>1.2</v>
          </cell>
          <cell r="P409">
            <v>1.2316249429107873</v>
          </cell>
          <cell r="Y409" t="str">
            <v>792AL</v>
          </cell>
          <cell r="Z409" t="str">
            <v>BUENO</v>
          </cell>
          <cell r="AA409">
            <v>2</v>
          </cell>
          <cell r="AC409" t="str">
            <v>BUENO</v>
          </cell>
        </row>
        <row r="410">
          <cell r="A410">
            <v>510</v>
          </cell>
          <cell r="B410">
            <v>11028.374986094797</v>
          </cell>
          <cell r="C410">
            <v>10029.579093907194</v>
          </cell>
          <cell r="D410">
            <v>98.271000000000001</v>
          </cell>
          <cell r="G410" t="str">
            <v>12451247</v>
          </cell>
          <cell r="I410">
            <v>399</v>
          </cell>
          <cell r="K410">
            <v>1245</v>
          </cell>
          <cell r="L410">
            <v>1247</v>
          </cell>
          <cell r="M410">
            <v>2.21</v>
          </cell>
          <cell r="N410">
            <v>1.69</v>
          </cell>
          <cell r="O410">
            <v>2.1269931828757702</v>
          </cell>
          <cell r="P410">
            <v>1.5799050604387592</v>
          </cell>
          <cell r="Y410">
            <v>794</v>
          </cell>
          <cell r="Z410" t="str">
            <v>BUENO</v>
          </cell>
          <cell r="AA410">
            <v>1</v>
          </cell>
          <cell r="AC410" t="str">
            <v>BUENO</v>
          </cell>
        </row>
        <row r="411">
          <cell r="A411">
            <v>516</v>
          </cell>
          <cell r="B411">
            <v>11043.532666457551</v>
          </cell>
          <cell r="C411">
            <v>9990.3059391692368</v>
          </cell>
          <cell r="D411">
            <v>97.325999999999993</v>
          </cell>
          <cell r="G411" t="str">
            <v>1123N1247</v>
          </cell>
          <cell r="I411">
            <v>400</v>
          </cell>
          <cell r="J411">
            <v>1</v>
          </cell>
          <cell r="K411" t="str">
            <v>1123N</v>
          </cell>
          <cell r="L411">
            <v>1247</v>
          </cell>
          <cell r="M411">
            <v>1.4</v>
          </cell>
          <cell r="N411">
            <v>1.55</v>
          </cell>
          <cell r="O411">
            <v>1.2649110640673515</v>
          </cell>
          <cell r="P411">
            <v>1.4291605927956454</v>
          </cell>
          <cell r="Y411">
            <v>796</v>
          </cell>
          <cell r="Z411" t="str">
            <v>NO OBSERVADO</v>
          </cell>
          <cell r="AA411">
            <v>0</v>
          </cell>
          <cell r="AC411" t="str">
            <v>BUENO</v>
          </cell>
        </row>
        <row r="412">
          <cell r="A412">
            <v>526</v>
          </cell>
          <cell r="B412">
            <v>11066.35767546852</v>
          </cell>
          <cell r="C412">
            <v>9928.5392944880186</v>
          </cell>
          <cell r="D412">
            <v>96.090999999999994</v>
          </cell>
          <cell r="G412" t="str">
            <v>11211249</v>
          </cell>
          <cell r="I412">
            <v>401</v>
          </cell>
          <cell r="J412">
            <v>1</v>
          </cell>
          <cell r="K412">
            <v>1121</v>
          </cell>
          <cell r="L412">
            <v>1249</v>
          </cell>
          <cell r="M412">
            <v>1.57</v>
          </cell>
          <cell r="N412">
            <v>1.66</v>
          </cell>
          <cell r="O412">
            <v>1.4508273501695508</v>
          </cell>
          <cell r="P412">
            <v>1.5477725931156683</v>
          </cell>
          <cell r="Y412">
            <v>798</v>
          </cell>
          <cell r="Z412" t="str">
            <v>NO OBSERVADO</v>
          </cell>
          <cell r="AA412">
            <v>4</v>
          </cell>
          <cell r="AB412" t="str">
            <v>SEDIMENTADA</v>
          </cell>
          <cell r="AC412" t="str">
            <v>BUENO</v>
          </cell>
        </row>
        <row r="413">
          <cell r="A413">
            <v>532</v>
          </cell>
          <cell r="B413">
            <v>11127.783028703674</v>
          </cell>
          <cell r="C413">
            <v>9764.4461332931642</v>
          </cell>
          <cell r="D413">
            <v>93.531000000000006</v>
          </cell>
          <cell r="G413" t="str">
            <v>11161123N</v>
          </cell>
          <cell r="I413">
            <v>402</v>
          </cell>
          <cell r="J413">
            <v>1</v>
          </cell>
          <cell r="K413">
            <v>1116</v>
          </cell>
          <cell r="L413" t="str">
            <v>1123N</v>
          </cell>
          <cell r="M413">
            <v>1.55</v>
          </cell>
          <cell r="N413">
            <v>1.52</v>
          </cell>
          <cell r="O413">
            <v>1.4291605927956454</v>
          </cell>
          <cell r="P413">
            <v>1.3965672200076873</v>
          </cell>
          <cell r="Y413">
            <v>800</v>
          </cell>
          <cell r="Z413" t="str">
            <v>NO OBSERVADO</v>
          </cell>
          <cell r="AA413">
            <v>4</v>
          </cell>
          <cell r="AB413" t="str">
            <v>SEDIMENTADA</v>
          </cell>
          <cell r="AC413" t="str">
            <v>BUENO</v>
          </cell>
        </row>
        <row r="414">
          <cell r="A414">
            <v>534</v>
          </cell>
          <cell r="B414">
            <v>11146.0306503309</v>
          </cell>
          <cell r="C414">
            <v>9715.3956638968612</v>
          </cell>
          <cell r="D414">
            <v>92.698999999999998</v>
          </cell>
          <cell r="G414" t="str">
            <v>1123N1121</v>
          </cell>
          <cell r="I414">
            <v>403</v>
          </cell>
          <cell r="K414" t="str">
            <v>1123N</v>
          </cell>
          <cell r="L414">
            <v>1121</v>
          </cell>
          <cell r="M414">
            <v>1.6</v>
          </cell>
          <cell r="N414">
            <v>1.56</v>
          </cell>
          <cell r="O414">
            <v>1.4832396974191329</v>
          </cell>
          <cell r="P414">
            <v>1.4400000000000002</v>
          </cell>
          <cell r="Y414">
            <v>802</v>
          </cell>
          <cell r="Z414" t="str">
            <v>NO OBSERVADO</v>
          </cell>
          <cell r="AA414">
            <v>0</v>
          </cell>
          <cell r="AB414" t="str">
            <v>SEDIMENTADA</v>
          </cell>
          <cell r="AC414" t="str">
            <v>BUENO</v>
          </cell>
        </row>
        <row r="415">
          <cell r="A415">
            <v>536</v>
          </cell>
          <cell r="B415">
            <v>11150.59</v>
          </cell>
          <cell r="C415">
            <v>9703.31</v>
          </cell>
          <cell r="D415">
            <v>92.504999999999995</v>
          </cell>
          <cell r="G415" t="str">
            <v>11211119</v>
          </cell>
          <cell r="I415">
            <v>404</v>
          </cell>
          <cell r="K415">
            <v>1121</v>
          </cell>
          <cell r="L415">
            <v>1119</v>
          </cell>
          <cell r="M415">
            <v>1.65</v>
          </cell>
          <cell r="N415">
            <v>1.82</v>
          </cell>
          <cell r="O415">
            <v>1.5370426148939398</v>
          </cell>
          <cell r="P415">
            <v>1.7182549286994642</v>
          </cell>
          <cell r="Y415">
            <v>804</v>
          </cell>
          <cell r="Z415" t="str">
            <v>NO OBSERVADO</v>
          </cell>
          <cell r="AA415">
            <v>1</v>
          </cell>
          <cell r="AB415" t="str">
            <v>SEDIMENTADA</v>
          </cell>
          <cell r="AC415" t="str">
            <v>BUENO</v>
          </cell>
        </row>
        <row r="416">
          <cell r="A416">
            <v>538</v>
          </cell>
          <cell r="B416">
            <v>11175.088775341688</v>
          </cell>
          <cell r="C416">
            <v>9638.4799772739989</v>
          </cell>
          <cell r="D416">
            <v>91.543999999999997</v>
          </cell>
          <cell r="G416" t="str">
            <v>11961206</v>
          </cell>
          <cell r="I416">
            <v>405</v>
          </cell>
          <cell r="J416">
            <v>1</v>
          </cell>
          <cell r="K416">
            <v>1196</v>
          </cell>
          <cell r="L416">
            <v>1206</v>
          </cell>
          <cell r="M416">
            <v>1.98</v>
          </cell>
          <cell r="O416">
            <v>1.8869022232219665</v>
          </cell>
          <cell r="P416">
            <v>1.21</v>
          </cell>
          <cell r="Y416">
            <v>806</v>
          </cell>
          <cell r="Z416" t="str">
            <v>BUENO</v>
          </cell>
          <cell r="AA416">
            <v>0</v>
          </cell>
          <cell r="AC416" t="str">
            <v>MALO</v>
          </cell>
        </row>
        <row r="417">
          <cell r="A417">
            <v>542</v>
          </cell>
          <cell r="B417">
            <v>11192.510700968478</v>
          </cell>
          <cell r="C417">
            <v>9591.3582535202022</v>
          </cell>
          <cell r="D417">
            <v>90.953000000000003</v>
          </cell>
          <cell r="G417" t="str">
            <v>12061208</v>
          </cell>
          <cell r="I417">
            <v>406</v>
          </cell>
          <cell r="K417">
            <v>1206</v>
          </cell>
          <cell r="L417">
            <v>1208</v>
          </cell>
          <cell r="N417">
            <v>1.21</v>
          </cell>
          <cell r="O417">
            <v>1.35</v>
          </cell>
          <cell r="P417">
            <v>1.050761628534274</v>
          </cell>
          <cell r="Y417">
            <v>808</v>
          </cell>
          <cell r="Z417" t="str">
            <v>NO TIENE</v>
          </cell>
          <cell r="AA417">
            <v>0</v>
          </cell>
          <cell r="AC417" t="str">
            <v>BUENO</v>
          </cell>
        </row>
        <row r="418">
          <cell r="A418">
            <v>544</v>
          </cell>
          <cell r="B418">
            <v>11250.92</v>
          </cell>
          <cell r="C418">
            <v>9593.6</v>
          </cell>
          <cell r="D418">
            <v>90.986000000000004</v>
          </cell>
          <cell r="G418" t="str">
            <v>12081212</v>
          </cell>
          <cell r="I418">
            <v>407</v>
          </cell>
          <cell r="K418">
            <v>1208</v>
          </cell>
          <cell r="L418">
            <v>1212</v>
          </cell>
          <cell r="M418">
            <v>1.21</v>
          </cell>
          <cell r="N418">
            <v>1.56</v>
          </cell>
          <cell r="O418">
            <v>1.050761628534274</v>
          </cell>
          <cell r="P418">
            <v>1.4400000000000002</v>
          </cell>
          <cell r="Y418">
            <v>810</v>
          </cell>
          <cell r="Z418" t="str">
            <v>MALO</v>
          </cell>
          <cell r="AA418">
            <v>1</v>
          </cell>
          <cell r="AC418" t="str">
            <v>BUENO</v>
          </cell>
        </row>
        <row r="419">
          <cell r="A419">
            <v>433</v>
          </cell>
          <cell r="B419">
            <v>11029.791753662224</v>
          </cell>
          <cell r="C419">
            <v>10365.042424057881</v>
          </cell>
          <cell r="D419">
            <v>103.788</v>
          </cell>
          <cell r="G419" t="str">
            <v>12121216</v>
          </cell>
          <cell r="I419">
            <v>408</v>
          </cell>
          <cell r="K419">
            <v>1212</v>
          </cell>
          <cell r="L419">
            <v>1216</v>
          </cell>
          <cell r="M419">
            <v>1.59</v>
          </cell>
          <cell r="O419">
            <v>1.4724469430169633</v>
          </cell>
          <cell r="P419">
            <v>1.46</v>
          </cell>
          <cell r="Y419">
            <v>812</v>
          </cell>
          <cell r="Z419" t="str">
            <v>NO OBSERVADO</v>
          </cell>
          <cell r="AA419">
            <v>0</v>
          </cell>
          <cell r="AC419" t="str">
            <v>BUENO</v>
          </cell>
        </row>
        <row r="420">
          <cell r="A420">
            <v>434</v>
          </cell>
          <cell r="B420">
            <v>11049.500608491948</v>
          </cell>
          <cell r="C420">
            <v>10331.763791109621</v>
          </cell>
          <cell r="D420">
            <v>102.658</v>
          </cell>
          <cell r="G420" t="str">
            <v>12161220</v>
          </cell>
          <cell r="I420">
            <v>409</v>
          </cell>
          <cell r="K420">
            <v>1216</v>
          </cell>
          <cell r="L420">
            <v>1220</v>
          </cell>
          <cell r="N420">
            <v>1.77</v>
          </cell>
          <cell r="O420">
            <v>1.5</v>
          </cell>
          <cell r="P420">
            <v>1.6652026903653503</v>
          </cell>
          <cell r="Y420">
            <v>814</v>
          </cell>
          <cell r="Z420" t="str">
            <v>BUENO</v>
          </cell>
          <cell r="AA420">
            <v>1</v>
          </cell>
          <cell r="AC420" t="str">
            <v>BUENO</v>
          </cell>
        </row>
        <row r="421">
          <cell r="A421">
            <v>436</v>
          </cell>
          <cell r="B421">
            <v>11066.529262362825</v>
          </cell>
          <cell r="C421">
            <v>10276.506112949772</v>
          </cell>
          <cell r="D421">
            <v>101.96299999999999</v>
          </cell>
          <cell r="G421" t="str">
            <v>12201222A</v>
          </cell>
          <cell r="I421">
            <v>410</v>
          </cell>
          <cell r="K421">
            <v>1220</v>
          </cell>
          <cell r="L421" t="str">
            <v>1222A</v>
          </cell>
          <cell r="M421">
            <v>1.77</v>
          </cell>
          <cell r="N421">
            <v>1.24</v>
          </cell>
          <cell r="O421">
            <v>1.6652026903653503</v>
          </cell>
          <cell r="P421">
            <v>1.02</v>
          </cell>
          <cell r="Y421">
            <v>815</v>
          </cell>
          <cell r="Z421" t="str">
            <v>NO TIENE</v>
          </cell>
          <cell r="AA421">
            <v>2</v>
          </cell>
          <cell r="AB421" t="str">
            <v>SEDIMENTADA</v>
          </cell>
          <cell r="AC421" t="str">
            <v>BUENO</v>
          </cell>
        </row>
        <row r="422">
          <cell r="A422">
            <v>444</v>
          </cell>
          <cell r="B422">
            <v>11174.750140761609</v>
          </cell>
          <cell r="C422">
            <v>9966.7802414970447</v>
          </cell>
          <cell r="D422">
            <v>96.275999999999996</v>
          </cell>
          <cell r="G422" t="str">
            <v>1222A1222AL</v>
          </cell>
          <cell r="I422">
            <v>411</v>
          </cell>
          <cell r="K422" t="str">
            <v>1222A</v>
          </cell>
          <cell r="L422" t="str">
            <v>1222AL</v>
          </cell>
          <cell r="O422">
            <v>1.0900000000000001</v>
          </cell>
          <cell r="P422">
            <v>1.26</v>
          </cell>
          <cell r="Y422">
            <v>816</v>
          </cell>
          <cell r="Z422" t="str">
            <v>BUENO</v>
          </cell>
          <cell r="AA422">
            <v>0</v>
          </cell>
          <cell r="AC422" t="str">
            <v>BUENO</v>
          </cell>
        </row>
        <row r="423">
          <cell r="A423">
            <v>448</v>
          </cell>
          <cell r="B423">
            <v>11223.925155723331</v>
          </cell>
          <cell r="C423">
            <v>9837.8405110761178</v>
          </cell>
          <cell r="D423">
            <v>94.117999999999995</v>
          </cell>
          <cell r="G423" t="str">
            <v>1222AL1223</v>
          </cell>
          <cell r="I423">
            <v>412</v>
          </cell>
          <cell r="K423" t="str">
            <v>1222AL</v>
          </cell>
          <cell r="L423">
            <v>1223</v>
          </cell>
          <cell r="O423">
            <v>1.27</v>
          </cell>
          <cell r="P423">
            <v>0.8</v>
          </cell>
          <cell r="Y423">
            <v>817</v>
          </cell>
          <cell r="Z423" t="str">
            <v>BUENO</v>
          </cell>
          <cell r="AA423">
            <v>2</v>
          </cell>
          <cell r="AB423" t="str">
            <v>SEDIMENTADA</v>
          </cell>
          <cell r="AC423" t="str">
            <v>BUENO</v>
          </cell>
        </row>
        <row r="424">
          <cell r="A424">
            <v>452</v>
          </cell>
          <cell r="B424">
            <v>11258.277352226214</v>
          </cell>
          <cell r="C424">
            <v>9743.8549545626993</v>
          </cell>
          <cell r="D424">
            <v>92.433000000000007</v>
          </cell>
          <cell r="G424" t="str">
            <v>12231225</v>
          </cell>
          <cell r="I424">
            <v>413</v>
          </cell>
          <cell r="K424">
            <v>1223</v>
          </cell>
          <cell r="L424">
            <v>1225</v>
          </cell>
          <cell r="M424">
            <v>1.02</v>
          </cell>
          <cell r="N424">
            <v>1.65</v>
          </cell>
          <cell r="O424">
            <v>0.82486362509205124</v>
          </cell>
          <cell r="P424">
            <v>1.5370426148939398</v>
          </cell>
          <cell r="Y424">
            <v>818</v>
          </cell>
          <cell r="Z424" t="str">
            <v>NO TIENE</v>
          </cell>
          <cell r="AA424">
            <v>1</v>
          </cell>
          <cell r="AB424" t="str">
            <v>SEDIMENTADA</v>
          </cell>
          <cell r="AC424" t="str">
            <v>BUENO</v>
          </cell>
        </row>
        <row r="425">
          <cell r="A425">
            <v>454</v>
          </cell>
          <cell r="B425">
            <v>11283.316014683436</v>
          </cell>
          <cell r="C425">
            <v>9672.0394422344489</v>
          </cell>
          <cell r="D425">
            <v>91.774000000000001</v>
          </cell>
          <cell r="G425" t="str">
            <v>12251227</v>
          </cell>
          <cell r="I425">
            <v>414</v>
          </cell>
          <cell r="K425">
            <v>1225</v>
          </cell>
          <cell r="L425">
            <v>1227</v>
          </cell>
          <cell r="M425">
            <v>1.78</v>
          </cell>
          <cell r="O425">
            <v>1.6758281534811379</v>
          </cell>
          <cell r="P425">
            <v>1.34</v>
          </cell>
          <cell r="Y425">
            <v>819</v>
          </cell>
          <cell r="Z425" t="str">
            <v>NO OBSERVADO</v>
          </cell>
          <cell r="AA425">
            <v>0</v>
          </cell>
          <cell r="AB425" t="str">
            <v>SEDIMENTADA</v>
          </cell>
          <cell r="AC425" t="str">
            <v>NO TIENE</v>
          </cell>
        </row>
        <row r="426">
          <cell r="A426">
            <v>456</v>
          </cell>
          <cell r="B426">
            <v>11310.673733184871</v>
          </cell>
          <cell r="C426">
            <v>9601.7728052163002</v>
          </cell>
          <cell r="D426">
            <v>90.676000000000002</v>
          </cell>
          <cell r="G426" t="str">
            <v>12271247</v>
          </cell>
          <cell r="I426">
            <v>415</v>
          </cell>
          <cell r="K426">
            <v>1227</v>
          </cell>
          <cell r="L426">
            <v>1247</v>
          </cell>
          <cell r="O426">
            <v>1.46</v>
          </cell>
          <cell r="P426">
            <v>1.5899999999999999</v>
          </cell>
          <cell r="Y426">
            <v>820</v>
          </cell>
          <cell r="Z426" t="str">
            <v>NO OBSERVADO</v>
          </cell>
          <cell r="AA426">
            <v>0</v>
          </cell>
          <cell r="AB426" t="str">
            <v>SEDIMENTADA</v>
          </cell>
          <cell r="AC426" t="str">
            <v>BUENO</v>
          </cell>
        </row>
        <row r="427">
          <cell r="A427">
            <v>458</v>
          </cell>
          <cell r="B427">
            <v>11409.632883307129</v>
          </cell>
          <cell r="C427">
            <v>9640.4685839994763</v>
          </cell>
          <cell r="D427">
            <v>90.495999999999995</v>
          </cell>
          <cell r="G427" t="str">
            <v>12471249</v>
          </cell>
          <cell r="I427">
            <v>416</v>
          </cell>
          <cell r="K427">
            <v>1247</v>
          </cell>
          <cell r="L427">
            <v>1249</v>
          </cell>
          <cell r="O427">
            <v>1.62</v>
          </cell>
          <cell r="P427">
            <v>1.61</v>
          </cell>
          <cell r="Y427">
            <v>822</v>
          </cell>
          <cell r="Z427" t="str">
            <v>NO TIENE</v>
          </cell>
          <cell r="AA427">
            <v>2</v>
          </cell>
          <cell r="AB427" t="str">
            <v>SEDIMENTADA</v>
          </cell>
          <cell r="AC427" t="str">
            <v>BUENO</v>
          </cell>
        </row>
        <row r="428">
          <cell r="A428">
            <v>486</v>
          </cell>
          <cell r="B428">
            <v>11506.889381857094</v>
          </cell>
          <cell r="C428">
            <v>9676.42</v>
          </cell>
          <cell r="D428">
            <v>90</v>
          </cell>
          <cell r="G428" t="str">
            <v>12491251</v>
          </cell>
          <cell r="I428">
            <v>417</v>
          </cell>
          <cell r="K428">
            <v>1249</v>
          </cell>
          <cell r="L428">
            <v>1251</v>
          </cell>
          <cell r="O428">
            <v>1.64</v>
          </cell>
          <cell r="P428">
            <v>1.35</v>
          </cell>
          <cell r="Y428">
            <v>824</v>
          </cell>
          <cell r="Z428" t="str">
            <v>NO OBSERVADO</v>
          </cell>
          <cell r="AA428">
            <v>1</v>
          </cell>
          <cell r="AB428" t="str">
            <v>SEDIMENTADA</v>
          </cell>
          <cell r="AC428" t="str">
            <v>BUENO</v>
          </cell>
        </row>
        <row r="429">
          <cell r="A429">
            <v>356</v>
          </cell>
          <cell r="B429">
            <v>11311.535194322842</v>
          </cell>
          <cell r="C429">
            <v>10565.435831942139</v>
          </cell>
          <cell r="D429">
            <v>104.654</v>
          </cell>
          <cell r="G429" t="str">
            <v>12511119</v>
          </cell>
          <cell r="I429">
            <v>418</v>
          </cell>
          <cell r="K429">
            <v>1251</v>
          </cell>
          <cell r="L429">
            <v>1119</v>
          </cell>
          <cell r="N429">
            <v>1.79</v>
          </cell>
          <cell r="O429">
            <v>1.35</v>
          </cell>
          <cell r="P429">
            <v>1.6864459671154604</v>
          </cell>
          <cell r="Y429">
            <v>826</v>
          </cell>
          <cell r="Z429" t="str">
            <v>BUENO</v>
          </cell>
          <cell r="AA429">
            <v>0</v>
          </cell>
          <cell r="AB429" t="str">
            <v>SEDIMENTADA</v>
          </cell>
          <cell r="AC429" t="str">
            <v>BUENO</v>
          </cell>
        </row>
        <row r="430">
          <cell r="A430">
            <v>358</v>
          </cell>
          <cell r="B430">
            <v>11322.620221144334</v>
          </cell>
          <cell r="C430">
            <v>10493.931045408153</v>
          </cell>
          <cell r="D430">
            <v>103.64700000000001</v>
          </cell>
          <cell r="G430" t="str">
            <v>11191117</v>
          </cell>
          <cell r="I430">
            <v>419</v>
          </cell>
          <cell r="K430">
            <v>1119</v>
          </cell>
          <cell r="L430">
            <v>1117</v>
          </cell>
          <cell r="M430">
            <v>1.84</v>
          </cell>
          <cell r="N430">
            <v>1.42</v>
          </cell>
          <cell r="O430">
            <v>1.739425192412712</v>
          </cell>
          <cell r="P430">
            <v>1.2870120434556935</v>
          </cell>
          <cell r="Y430">
            <v>828</v>
          </cell>
          <cell r="Z430" t="str">
            <v>BUENO</v>
          </cell>
          <cell r="AA430">
            <v>0</v>
          </cell>
          <cell r="AB430" t="str">
            <v>SEDIMENTADA</v>
          </cell>
          <cell r="AC430" t="str">
            <v>BUENO</v>
          </cell>
        </row>
        <row r="431">
          <cell r="A431">
            <v>364</v>
          </cell>
          <cell r="B431">
            <v>11274.94637994424</v>
          </cell>
          <cell r="C431">
            <v>10487.450824743661</v>
          </cell>
          <cell r="D431">
            <v>104.36499999999999</v>
          </cell>
          <cell r="G431" t="str">
            <v>11171120N</v>
          </cell>
          <cell r="I431">
            <v>420</v>
          </cell>
          <cell r="K431">
            <v>1117</v>
          </cell>
          <cell r="L431" t="str">
            <v>1120N</v>
          </cell>
          <cell r="M431">
            <v>1.5</v>
          </cell>
          <cell r="O431">
            <v>1.374772708486752</v>
          </cell>
          <cell r="P431">
            <v>1.77</v>
          </cell>
          <cell r="Y431">
            <v>830</v>
          </cell>
          <cell r="Z431" t="str">
            <v>NO OBSERVADO</v>
          </cell>
          <cell r="AA431">
            <v>2</v>
          </cell>
          <cell r="AB431" t="str">
            <v>SEDIMENTADA</v>
          </cell>
          <cell r="AC431" t="str">
            <v>BUENO</v>
          </cell>
        </row>
        <row r="432">
          <cell r="A432">
            <v>370</v>
          </cell>
          <cell r="B432">
            <v>11285.896519684418</v>
          </cell>
          <cell r="C432">
            <v>10399.420393077615</v>
          </cell>
          <cell r="D432">
            <v>102.745</v>
          </cell>
          <cell r="G432" t="str">
            <v>B2581086</v>
          </cell>
          <cell r="I432">
            <v>421</v>
          </cell>
          <cell r="J432">
            <v>1</v>
          </cell>
          <cell r="K432" t="str">
            <v>B258</v>
          </cell>
          <cell r="L432">
            <v>1086</v>
          </cell>
          <cell r="M432">
            <v>1.1599999999999999</v>
          </cell>
          <cell r="O432">
            <v>0.99277389167926844</v>
          </cell>
          <cell r="P432">
            <v>1.39</v>
          </cell>
          <cell r="Y432">
            <v>832</v>
          </cell>
          <cell r="Z432" t="str">
            <v>BUENO</v>
          </cell>
          <cell r="AA432">
            <v>0</v>
          </cell>
          <cell r="AC432" t="str">
            <v>BUENO</v>
          </cell>
        </row>
        <row r="433">
          <cell r="A433">
            <v>362</v>
          </cell>
          <cell r="B433">
            <v>11261.850322679473</v>
          </cell>
          <cell r="C433">
            <v>10557.515873749273</v>
          </cell>
          <cell r="D433">
            <v>105.63200000000001</v>
          </cell>
          <cell r="G433" t="str">
            <v>10861088</v>
          </cell>
          <cell r="I433">
            <v>422</v>
          </cell>
          <cell r="K433">
            <v>1086</v>
          </cell>
          <cell r="L433">
            <v>1088</v>
          </cell>
          <cell r="M433">
            <v>1.53</v>
          </cell>
          <cell r="N433">
            <v>1.51</v>
          </cell>
          <cell r="O433">
            <v>1.4074444926887881</v>
          </cell>
          <cell r="P433">
            <v>1.3856767299770896</v>
          </cell>
          <cell r="Y433">
            <v>834</v>
          </cell>
          <cell r="Z433" t="str">
            <v>BUENO</v>
          </cell>
          <cell r="AA433">
            <v>0</v>
          </cell>
          <cell r="AC433" t="str">
            <v>BUENO</v>
          </cell>
        </row>
        <row r="434">
          <cell r="A434">
            <v>372</v>
          </cell>
          <cell r="B434">
            <v>11335.517585522632</v>
          </cell>
          <cell r="C434">
            <v>10413.899820403925</v>
          </cell>
          <cell r="D434">
            <v>102.86</v>
          </cell>
          <cell r="G434" t="str">
            <v>10881090</v>
          </cell>
          <cell r="I434">
            <v>423</v>
          </cell>
          <cell r="K434">
            <v>1088</v>
          </cell>
          <cell r="L434">
            <v>1090</v>
          </cell>
          <cell r="M434">
            <v>1.55</v>
          </cell>
          <cell r="N434">
            <v>1.52</v>
          </cell>
          <cell r="O434">
            <v>1.4291605927956454</v>
          </cell>
          <cell r="P434">
            <v>1.3965672200076873</v>
          </cell>
          <cell r="Y434">
            <v>836</v>
          </cell>
          <cell r="Z434" t="str">
            <v>NO TIENE</v>
          </cell>
          <cell r="AA434">
            <v>2</v>
          </cell>
          <cell r="AC434" t="str">
            <v>BUENO</v>
          </cell>
        </row>
        <row r="435">
          <cell r="A435">
            <v>366</v>
          </cell>
          <cell r="B435">
            <v>11193.327989229208</v>
          </cell>
          <cell r="C435">
            <v>10469.528681248981</v>
          </cell>
          <cell r="D435">
            <v>104.462</v>
          </cell>
          <cell r="G435" t="str">
            <v>10901092</v>
          </cell>
          <cell r="I435">
            <v>424</v>
          </cell>
          <cell r="K435">
            <v>1090</v>
          </cell>
          <cell r="L435">
            <v>1092</v>
          </cell>
          <cell r="M435">
            <v>1.53</v>
          </cell>
          <cell r="N435">
            <v>1.37</v>
          </cell>
          <cell r="O435">
            <v>1.4074444926887881</v>
          </cell>
          <cell r="P435">
            <v>1.2316249429107873</v>
          </cell>
          <cell r="Y435">
            <v>838</v>
          </cell>
          <cell r="Z435" t="str">
            <v>NO OBSERVADO</v>
          </cell>
          <cell r="AA435">
            <v>2</v>
          </cell>
          <cell r="AB435" t="str">
            <v>SEDIMENTADA</v>
          </cell>
          <cell r="AC435" t="str">
            <v>BUENO</v>
          </cell>
        </row>
        <row r="436">
          <cell r="A436">
            <v>360</v>
          </cell>
          <cell r="B436">
            <v>11181.818854965355</v>
          </cell>
          <cell r="C436">
            <v>10546.660243132445</v>
          </cell>
          <cell r="D436">
            <v>105.959</v>
          </cell>
          <cell r="G436" t="str">
            <v>10921094</v>
          </cell>
          <cell r="I436">
            <v>425</v>
          </cell>
          <cell r="K436">
            <v>1092</v>
          </cell>
          <cell r="L436">
            <v>1094</v>
          </cell>
          <cell r="M436">
            <v>1.43</v>
          </cell>
          <cell r="N436">
            <v>1.27</v>
          </cell>
          <cell r="O436">
            <v>1.2980369794424194</v>
          </cell>
          <cell r="P436">
            <v>1.1193301568348812</v>
          </cell>
          <cell r="Y436">
            <v>840</v>
          </cell>
          <cell r="Z436" t="str">
            <v>BUENO</v>
          </cell>
          <cell r="AA436">
            <v>1</v>
          </cell>
          <cell r="AC436" t="str">
            <v>BUENO</v>
          </cell>
        </row>
        <row r="437">
          <cell r="A437">
            <v>368</v>
          </cell>
          <cell r="B437">
            <v>11203.209812852634</v>
          </cell>
          <cell r="C437">
            <v>10377.588159188377</v>
          </cell>
          <cell r="D437">
            <v>103.105</v>
          </cell>
          <cell r="G437" t="str">
            <v>10941096</v>
          </cell>
          <cell r="I437">
            <v>426</v>
          </cell>
          <cell r="K437">
            <v>1094</v>
          </cell>
          <cell r="L437">
            <v>1096</v>
          </cell>
          <cell r="M437">
            <v>1.35</v>
          </cell>
          <cell r="N437">
            <v>1.3</v>
          </cell>
          <cell r="O437">
            <v>1.2093386622447826</v>
          </cell>
          <cell r="P437">
            <v>1.1532562594670797</v>
          </cell>
          <cell r="Y437">
            <v>842</v>
          </cell>
          <cell r="Z437" t="str">
            <v>BUENO</v>
          </cell>
          <cell r="AA437">
            <v>0</v>
          </cell>
          <cell r="AB437" t="str">
            <v>SEDIMENTADA</v>
          </cell>
          <cell r="AC437" t="str">
            <v>BUENO</v>
          </cell>
        </row>
        <row r="438">
          <cell r="A438">
            <v>376</v>
          </cell>
          <cell r="B438">
            <v>11293.804110556875</v>
          </cell>
          <cell r="C438">
            <v>10346.092494689436</v>
          </cell>
          <cell r="D438">
            <v>101.742</v>
          </cell>
          <cell r="G438" t="str">
            <v>10961098</v>
          </cell>
          <cell r="I438">
            <v>427</v>
          </cell>
          <cell r="K438">
            <v>1096</v>
          </cell>
          <cell r="L438">
            <v>1098</v>
          </cell>
          <cell r="O438">
            <v>1.1599999999999999</v>
          </cell>
          <cell r="P438">
            <v>1.3</v>
          </cell>
          <cell r="Y438">
            <v>844</v>
          </cell>
          <cell r="Z438" t="str">
            <v>BUENO</v>
          </cell>
          <cell r="AA438">
            <v>2</v>
          </cell>
          <cell r="AC438" t="str">
            <v>BUENO</v>
          </cell>
        </row>
        <row r="439">
          <cell r="A439">
            <v>328</v>
          </cell>
          <cell r="B439">
            <v>11390.286295041535</v>
          </cell>
          <cell r="C439">
            <v>10429.168281802629</v>
          </cell>
          <cell r="D439">
            <v>101.765</v>
          </cell>
          <cell r="G439" t="str">
            <v>10981100</v>
          </cell>
          <cell r="I439">
            <v>428</v>
          </cell>
          <cell r="K439">
            <v>1098</v>
          </cell>
          <cell r="L439">
            <v>1100</v>
          </cell>
          <cell r="N439">
            <v>1.37</v>
          </cell>
          <cell r="O439">
            <v>1.3</v>
          </cell>
          <cell r="P439">
            <v>1.2316249429107873</v>
          </cell>
          <cell r="Y439">
            <v>846</v>
          </cell>
          <cell r="Z439" t="str">
            <v>NO OBSERVADO</v>
          </cell>
          <cell r="AA439">
            <v>0</v>
          </cell>
          <cell r="AB439" t="str">
            <v>SEDIMENTADA</v>
          </cell>
          <cell r="AC439" t="str">
            <v>BUENO</v>
          </cell>
        </row>
        <row r="440">
          <cell r="A440">
            <v>124</v>
          </cell>
          <cell r="B440">
            <v>11475.176028088492</v>
          </cell>
          <cell r="C440">
            <v>10517.69524526416</v>
          </cell>
          <cell r="D440">
            <v>101.468</v>
          </cell>
          <cell r="G440" t="str">
            <v>11001102</v>
          </cell>
          <cell r="I440">
            <v>429</v>
          </cell>
          <cell r="K440">
            <v>1100</v>
          </cell>
          <cell r="L440">
            <v>1102</v>
          </cell>
          <cell r="M440">
            <v>1.44</v>
          </cell>
          <cell r="O440">
            <v>1.3090454537562857</v>
          </cell>
          <cell r="P440">
            <v>1.48</v>
          </cell>
          <cell r="Y440">
            <v>848</v>
          </cell>
          <cell r="Z440" t="str">
            <v>BUENO</v>
          </cell>
          <cell r="AA440">
            <v>1</v>
          </cell>
          <cell r="AC440" t="str">
            <v>MALO</v>
          </cell>
        </row>
        <row r="441">
          <cell r="A441">
            <v>330</v>
          </cell>
          <cell r="B441">
            <v>11398.251626651776</v>
          </cell>
          <cell r="C441">
            <v>10378.30500783858</v>
          </cell>
          <cell r="D441">
            <v>101.35899999999999</v>
          </cell>
          <cell r="G441" t="str">
            <v>11021104</v>
          </cell>
          <cell r="I441">
            <v>430</v>
          </cell>
          <cell r="K441">
            <v>1102</v>
          </cell>
          <cell r="L441">
            <v>1104</v>
          </cell>
          <cell r="M441">
            <v>1.41</v>
          </cell>
          <cell r="O441">
            <v>1.48</v>
          </cell>
          <cell r="P441">
            <v>1.21</v>
          </cell>
          <cell r="Y441">
            <v>850</v>
          </cell>
          <cell r="Z441" t="str">
            <v>NO OBSERVADO</v>
          </cell>
          <cell r="AA441">
            <v>0</v>
          </cell>
          <cell r="AC441" t="str">
            <v>NO OBSERVADO</v>
          </cell>
        </row>
        <row r="442">
          <cell r="A442">
            <v>332</v>
          </cell>
          <cell r="B442">
            <v>11406.880150473899</v>
          </cell>
          <cell r="C442">
            <v>10324.297716320923</v>
          </cell>
          <cell r="D442">
            <v>100.572</v>
          </cell>
          <cell r="G442" t="str">
            <v>11041106</v>
          </cell>
          <cell r="I442">
            <v>431</v>
          </cell>
          <cell r="K442">
            <v>1104</v>
          </cell>
          <cell r="L442">
            <v>1106</v>
          </cell>
          <cell r="N442">
            <v>1.75</v>
          </cell>
          <cell r="O442">
            <v>1.35</v>
          </cell>
          <cell r="P442">
            <v>1.6439282222773597</v>
          </cell>
          <cell r="Y442">
            <v>852</v>
          </cell>
          <cell r="Z442" t="str">
            <v>NO OBSERVADO</v>
          </cell>
          <cell r="AA442">
            <v>1</v>
          </cell>
          <cell r="AB442" t="str">
            <v>SEDIMENTADA</v>
          </cell>
          <cell r="AC442" t="str">
            <v>BUENO</v>
          </cell>
        </row>
        <row r="443">
          <cell r="A443">
            <v>334</v>
          </cell>
          <cell r="B443">
            <v>11415.810701241069</v>
          </cell>
          <cell r="C443">
            <v>10269.410249448709</v>
          </cell>
          <cell r="D443">
            <v>99.504999999999995</v>
          </cell>
          <cell r="G443" t="str">
            <v>11061108</v>
          </cell>
          <cell r="I443">
            <v>432</v>
          </cell>
          <cell r="K443">
            <v>1106</v>
          </cell>
          <cell r="L443">
            <v>1108</v>
          </cell>
          <cell r="O443">
            <v>1.65</v>
          </cell>
          <cell r="P443">
            <v>1.88</v>
          </cell>
          <cell r="Y443">
            <v>854</v>
          </cell>
          <cell r="Z443" t="str">
            <v>BUENO</v>
          </cell>
          <cell r="AA443">
            <v>1</v>
          </cell>
          <cell r="AB443" t="str">
            <v>SEDIMENTADA</v>
          </cell>
          <cell r="AC443" t="str">
            <v>BUENO</v>
          </cell>
        </row>
        <row r="444">
          <cell r="A444">
            <v>382</v>
          </cell>
          <cell r="B444">
            <v>11578.691132119733</v>
          </cell>
          <cell r="C444">
            <v>10238.081745619622</v>
          </cell>
          <cell r="D444">
            <v>97.21</v>
          </cell>
          <cell r="G444" t="str">
            <v>11081110</v>
          </cell>
          <cell r="I444">
            <v>433</v>
          </cell>
          <cell r="K444">
            <v>1108</v>
          </cell>
          <cell r="L444">
            <v>1110</v>
          </cell>
          <cell r="O444">
            <v>1.88</v>
          </cell>
          <cell r="P444">
            <v>1.84</v>
          </cell>
          <cell r="Y444">
            <v>856</v>
          </cell>
          <cell r="Z444" t="str">
            <v>NO OBSERVADO</v>
          </cell>
          <cell r="AA444">
            <v>0</v>
          </cell>
          <cell r="AB444" t="str">
            <v>SEDIMENTADA</v>
          </cell>
          <cell r="AC444" t="str">
            <v>BUENO</v>
          </cell>
        </row>
        <row r="445">
          <cell r="A445">
            <v>336</v>
          </cell>
          <cell r="B445">
            <v>11428.859323760353</v>
          </cell>
          <cell r="C445">
            <v>10187.741185538283</v>
          </cell>
          <cell r="D445">
            <v>97.825999999999993</v>
          </cell>
          <cell r="G445" t="str">
            <v>11101113</v>
          </cell>
          <cell r="I445">
            <v>434</v>
          </cell>
          <cell r="K445">
            <v>1110</v>
          </cell>
          <cell r="L445">
            <v>1113</v>
          </cell>
          <cell r="M445">
            <v>1.78</v>
          </cell>
          <cell r="N445">
            <v>1.84</v>
          </cell>
          <cell r="O445">
            <v>1.88</v>
          </cell>
          <cell r="P445">
            <v>1.739425192412712</v>
          </cell>
          <cell r="Y445">
            <v>860</v>
          </cell>
          <cell r="Z445" t="str">
            <v>MALO</v>
          </cell>
          <cell r="AA445">
            <v>0</v>
          </cell>
          <cell r="AB445" t="str">
            <v>SEDIMENTADA</v>
          </cell>
          <cell r="AC445" t="str">
            <v>BUENO</v>
          </cell>
        </row>
        <row r="446">
          <cell r="A446">
            <v>386</v>
          </cell>
          <cell r="B446">
            <v>11590.945</v>
          </cell>
          <cell r="C446">
            <v>10184.960999999999</v>
          </cell>
          <cell r="D446">
            <v>97.284999999999997</v>
          </cell>
          <cell r="G446" t="str">
            <v>11131114</v>
          </cell>
          <cell r="I446">
            <v>435</v>
          </cell>
          <cell r="K446">
            <v>1113</v>
          </cell>
          <cell r="L446">
            <v>1114</v>
          </cell>
          <cell r="O446">
            <v>1.88</v>
          </cell>
          <cell r="P446">
            <v>1.88</v>
          </cell>
          <cell r="Y446">
            <v>862</v>
          </cell>
          <cell r="Z446" t="str">
            <v>BUENO</v>
          </cell>
          <cell r="AA446">
            <v>1</v>
          </cell>
          <cell r="AC446" t="str">
            <v>BUENO</v>
          </cell>
        </row>
        <row r="447">
          <cell r="A447">
            <v>338</v>
          </cell>
          <cell r="B447">
            <v>11438.355849880591</v>
          </cell>
          <cell r="C447">
            <v>10113.787790714536</v>
          </cell>
          <cell r="D447">
            <v>96.207999999999998</v>
          </cell>
          <cell r="G447" t="str">
            <v>11141116NAL</v>
          </cell>
          <cell r="I447">
            <v>436</v>
          </cell>
          <cell r="K447">
            <v>1114</v>
          </cell>
          <cell r="L447" t="str">
            <v>1116NAL</v>
          </cell>
          <cell r="N447">
            <v>1.52</v>
          </cell>
          <cell r="O447">
            <v>2.68</v>
          </cell>
          <cell r="P447">
            <v>1.3965672200076873</v>
          </cell>
          <cell r="Y447">
            <v>864</v>
          </cell>
          <cell r="Z447" t="str">
            <v>NO TIENE</v>
          </cell>
          <cell r="AA447">
            <v>2</v>
          </cell>
          <cell r="AC447" t="str">
            <v>BUENO</v>
          </cell>
        </row>
        <row r="448">
          <cell r="A448">
            <v>394</v>
          </cell>
          <cell r="B448">
            <v>11621.797385913093</v>
          </cell>
          <cell r="C448">
            <v>10080.718281216465</v>
          </cell>
          <cell r="D448">
            <v>94.71</v>
          </cell>
          <cell r="G448" t="str">
            <v>1116NAL751</v>
          </cell>
          <cell r="I448">
            <v>437</v>
          </cell>
          <cell r="K448" t="str">
            <v>1116NAL</v>
          </cell>
          <cell r="L448">
            <v>751</v>
          </cell>
          <cell r="M448">
            <v>1.55</v>
          </cell>
          <cell r="N448">
            <v>1.65</v>
          </cell>
          <cell r="O448">
            <v>1.4291605927956454</v>
          </cell>
          <cell r="P448">
            <v>1.8900000000000001</v>
          </cell>
          <cell r="Y448">
            <v>866</v>
          </cell>
          <cell r="Z448" t="str">
            <v>BUENO</v>
          </cell>
          <cell r="AA448">
            <v>0</v>
          </cell>
          <cell r="AC448" t="str">
            <v>BUENO</v>
          </cell>
        </row>
        <row r="449">
          <cell r="A449">
            <v>340</v>
          </cell>
          <cell r="B449">
            <v>11461.106468301508</v>
          </cell>
          <cell r="C449">
            <v>10037.874543761525</v>
          </cell>
          <cell r="D449">
            <v>95.082999999999998</v>
          </cell>
          <cell r="G449" t="str">
            <v>751753</v>
          </cell>
          <cell r="I449">
            <v>438</v>
          </cell>
          <cell r="K449">
            <v>751</v>
          </cell>
          <cell r="L449">
            <v>753</v>
          </cell>
          <cell r="M449">
            <v>1.7</v>
          </cell>
          <cell r="O449">
            <v>1.94</v>
          </cell>
          <cell r="P449">
            <v>2.0299999999999998</v>
          </cell>
          <cell r="Y449">
            <v>868</v>
          </cell>
          <cell r="Z449" t="str">
            <v>BUENO</v>
          </cell>
          <cell r="AA449">
            <v>0</v>
          </cell>
          <cell r="AC449" t="str">
            <v>BUENO</v>
          </cell>
        </row>
        <row r="450">
          <cell r="A450">
            <v>342</v>
          </cell>
          <cell r="B450">
            <v>11458.839514727666</v>
          </cell>
          <cell r="C450">
            <v>9963.580258803755</v>
          </cell>
          <cell r="D450">
            <v>94.153000000000006</v>
          </cell>
          <cell r="G450" t="str">
            <v>753755</v>
          </cell>
          <cell r="I450">
            <v>439</v>
          </cell>
          <cell r="K450">
            <v>753</v>
          </cell>
          <cell r="L450">
            <v>755</v>
          </cell>
          <cell r="O450">
            <v>2.1</v>
          </cell>
          <cell r="P450">
            <v>1.44</v>
          </cell>
          <cell r="Y450">
            <v>870</v>
          </cell>
          <cell r="Z450" t="str">
            <v>NO OBSERVADO</v>
          </cell>
          <cell r="AA450">
            <v>1</v>
          </cell>
          <cell r="AB450" t="str">
            <v>SEDIMENTADA</v>
          </cell>
          <cell r="AC450" t="str">
            <v>BUENO</v>
          </cell>
        </row>
        <row r="451">
          <cell r="A451">
            <v>398</v>
          </cell>
          <cell r="B451">
            <v>11637.446838839465</v>
          </cell>
          <cell r="C451">
            <v>10028.903934648266</v>
          </cell>
          <cell r="D451">
            <v>93.906000000000006</v>
          </cell>
          <cell r="G451" t="str">
            <v>755757A</v>
          </cell>
          <cell r="I451">
            <v>440</v>
          </cell>
          <cell r="K451">
            <v>755</v>
          </cell>
          <cell r="L451" t="str">
            <v>757A</v>
          </cell>
          <cell r="O451">
            <v>1.6800000000000002</v>
          </cell>
          <cell r="P451">
            <v>1.24</v>
          </cell>
          <cell r="Y451">
            <v>872</v>
          </cell>
          <cell r="Z451" t="str">
            <v>NO OBSERVADO</v>
          </cell>
          <cell r="AA451">
            <v>3</v>
          </cell>
          <cell r="AB451" t="str">
            <v>SEDIMENTADA</v>
          </cell>
          <cell r="AC451" t="str">
            <v>BUENO</v>
          </cell>
        </row>
        <row r="452">
          <cell r="A452">
            <v>122</v>
          </cell>
          <cell r="B452">
            <v>11429.368042698094</v>
          </cell>
          <cell r="C452">
            <v>10510.300548786714</v>
          </cell>
          <cell r="D452">
            <v>101.833</v>
          </cell>
          <cell r="G452" t="str">
            <v>757A1118N</v>
          </cell>
          <cell r="I452">
            <v>441</v>
          </cell>
          <cell r="K452" t="str">
            <v>757A</v>
          </cell>
          <cell r="L452" t="str">
            <v>1118N</v>
          </cell>
          <cell r="O452">
            <v>1.7799999999999998</v>
          </cell>
          <cell r="P452">
            <v>1.7799999999999998</v>
          </cell>
          <cell r="Y452">
            <v>874</v>
          </cell>
          <cell r="Z452" t="str">
            <v>NO OBSERVADO</v>
          </cell>
          <cell r="AA452">
            <v>1</v>
          </cell>
          <cell r="AB452" t="str">
            <v>SEDIMENTADA</v>
          </cell>
          <cell r="AC452" t="str">
            <v>BUENO</v>
          </cell>
        </row>
        <row r="453">
          <cell r="A453">
            <v>126</v>
          </cell>
          <cell r="B453">
            <v>11442.746997615925</v>
          </cell>
          <cell r="C453">
            <v>10436.682567720609</v>
          </cell>
          <cell r="D453">
            <v>101.19</v>
          </cell>
          <cell r="G453" t="str">
            <v>1118N1120N</v>
          </cell>
          <cell r="I453">
            <v>442</v>
          </cell>
          <cell r="K453" t="str">
            <v>1118N</v>
          </cell>
          <cell r="L453" t="str">
            <v>1120N</v>
          </cell>
          <cell r="O453">
            <v>2.06</v>
          </cell>
          <cell r="P453">
            <v>1.71</v>
          </cell>
          <cell r="Y453">
            <v>876</v>
          </cell>
          <cell r="Z453" t="str">
            <v>BUENO</v>
          </cell>
          <cell r="AA453">
            <v>0</v>
          </cell>
          <cell r="AB453" t="str">
            <v>SEDIMENTADA</v>
          </cell>
          <cell r="AC453" t="str">
            <v>BUENO</v>
          </cell>
        </row>
        <row r="454">
          <cell r="A454">
            <v>128</v>
          </cell>
          <cell r="B454">
            <v>11486.962</v>
          </cell>
          <cell r="C454">
            <v>10443.5</v>
          </cell>
          <cell r="D454">
            <v>100.53</v>
          </cell>
          <cell r="G454" t="str">
            <v>1120N1122N</v>
          </cell>
          <cell r="I454">
            <v>443</v>
          </cell>
          <cell r="K454" t="str">
            <v>1120N</v>
          </cell>
          <cell r="L454" t="str">
            <v>1122N</v>
          </cell>
          <cell r="O454">
            <v>1.8399999999999999</v>
          </cell>
          <cell r="P454">
            <v>1.1499999999999999</v>
          </cell>
          <cell r="Y454">
            <v>878</v>
          </cell>
          <cell r="Z454" t="str">
            <v>BUENO</v>
          </cell>
          <cell r="AA454">
            <v>0</v>
          </cell>
          <cell r="AC454" t="str">
            <v>BUENO</v>
          </cell>
        </row>
        <row r="455">
          <cell r="A455">
            <v>130</v>
          </cell>
          <cell r="B455">
            <v>11494.290499861021</v>
          </cell>
          <cell r="C455">
            <v>10404.625208913827</v>
          </cell>
          <cell r="D455">
            <v>100.223</v>
          </cell>
          <cell r="G455" t="str">
            <v>1122N1121B</v>
          </cell>
          <cell r="I455">
            <v>444</v>
          </cell>
          <cell r="K455" t="str">
            <v>1122N</v>
          </cell>
          <cell r="L455" t="str">
            <v>1121B</v>
          </cell>
          <cell r="O455">
            <v>1.19</v>
          </cell>
          <cell r="P455">
            <v>1.63</v>
          </cell>
          <cell r="Y455">
            <v>879</v>
          </cell>
          <cell r="Z455" t="str">
            <v>NO TIENE</v>
          </cell>
          <cell r="AA455">
            <v>2</v>
          </cell>
          <cell r="AC455" t="str">
            <v>BUENO</v>
          </cell>
        </row>
        <row r="456">
          <cell r="A456">
            <v>132</v>
          </cell>
          <cell r="B456">
            <v>11502.72</v>
          </cell>
          <cell r="C456">
            <v>10348.879999999999</v>
          </cell>
          <cell r="D456">
            <v>99.248000000000005</v>
          </cell>
          <cell r="G456" t="str">
            <v>1121B630</v>
          </cell>
          <cell r="I456">
            <v>445</v>
          </cell>
          <cell r="K456" t="str">
            <v>1121B</v>
          </cell>
          <cell r="L456">
            <v>630</v>
          </cell>
          <cell r="O456">
            <v>1.68</v>
          </cell>
          <cell r="P456">
            <v>2.2999999999999998</v>
          </cell>
          <cell r="Y456">
            <v>880</v>
          </cell>
          <cell r="Z456" t="str">
            <v>NO OBSERVADO</v>
          </cell>
          <cell r="AA456">
            <v>0</v>
          </cell>
          <cell r="AB456" t="str">
            <v>SEDIMENTADA</v>
          </cell>
          <cell r="AC456" t="str">
            <v>BUENO</v>
          </cell>
        </row>
        <row r="457">
          <cell r="A457">
            <v>134</v>
          </cell>
          <cell r="B457">
            <v>11512.770772870657</v>
          </cell>
          <cell r="C457">
            <v>10297.146626938611</v>
          </cell>
          <cell r="D457">
            <v>98.694999999999993</v>
          </cell>
          <cell r="G457" t="str">
            <v>63096</v>
          </cell>
          <cell r="I457">
            <v>446</v>
          </cell>
          <cell r="K457">
            <v>630</v>
          </cell>
          <cell r="L457">
            <v>96</v>
          </cell>
          <cell r="O457">
            <v>2.2999999999999998</v>
          </cell>
          <cell r="P457">
            <v>1.85</v>
          </cell>
          <cell r="Y457">
            <v>882</v>
          </cell>
          <cell r="Z457" t="str">
            <v>NO OBSERVADO</v>
          </cell>
          <cell r="AA457">
            <v>3</v>
          </cell>
          <cell r="AB457" t="str">
            <v>SEDIMENTADA</v>
          </cell>
          <cell r="AC457" t="str">
            <v>BUENO</v>
          </cell>
        </row>
        <row r="458">
          <cell r="A458">
            <v>414</v>
          </cell>
          <cell r="B458">
            <v>11525.879107941852</v>
          </cell>
          <cell r="C458">
            <v>10218.893086841887</v>
          </cell>
          <cell r="D458">
            <v>97.623000000000005</v>
          </cell>
          <cell r="G458">
            <v>0</v>
          </cell>
          <cell r="Y458">
            <v>884</v>
          </cell>
          <cell r="Z458" t="str">
            <v>NO TIENE</v>
          </cell>
          <cell r="AA458">
            <v>1</v>
          </cell>
          <cell r="AC458" t="str">
            <v>BUENO</v>
          </cell>
        </row>
        <row r="459">
          <cell r="A459">
            <v>416</v>
          </cell>
          <cell r="B459">
            <v>11532.470929833054</v>
          </cell>
          <cell r="C459">
            <v>10162.810939056104</v>
          </cell>
          <cell r="D459">
            <v>96.619</v>
          </cell>
          <cell r="G459">
            <v>0</v>
          </cell>
          <cell r="I459" t="str">
            <v>COLECTOR</v>
          </cell>
          <cell r="Y459">
            <v>886</v>
          </cell>
          <cell r="Z459" t="str">
            <v>MALO</v>
          </cell>
          <cell r="AA459">
            <v>2</v>
          </cell>
          <cell r="AC459" t="str">
            <v>BUENO</v>
          </cell>
        </row>
        <row r="460">
          <cell r="A460" t="str">
            <v>187A</v>
          </cell>
          <cell r="B460">
            <v>11534.468702911832</v>
          </cell>
          <cell r="C460">
            <v>10144.538121191259</v>
          </cell>
          <cell r="D460">
            <v>95.295000000000002</v>
          </cell>
          <cell r="G460" t="str">
            <v>896552</v>
          </cell>
          <cell r="I460">
            <v>447</v>
          </cell>
          <cell r="J460">
            <v>1</v>
          </cell>
          <cell r="K460">
            <v>896</v>
          </cell>
          <cell r="L460">
            <v>552</v>
          </cell>
          <cell r="M460">
            <v>1.48</v>
          </cell>
          <cell r="O460">
            <v>1.3529227620230211</v>
          </cell>
          <cell r="P460">
            <v>1.69</v>
          </cell>
          <cell r="Y460">
            <v>888</v>
          </cell>
          <cell r="Z460" t="str">
            <v>BUENO</v>
          </cell>
          <cell r="AA460">
            <v>1</v>
          </cell>
          <cell r="AC460" t="str">
            <v>BUENO</v>
          </cell>
        </row>
        <row r="461">
          <cell r="A461">
            <v>418</v>
          </cell>
          <cell r="B461">
            <v>11539.305480631376</v>
          </cell>
          <cell r="C461">
            <v>10107.600936402492</v>
          </cell>
          <cell r="D461">
            <v>95.537999999999997</v>
          </cell>
          <cell r="G461" t="str">
            <v>898634</v>
          </cell>
          <cell r="I461">
            <v>448</v>
          </cell>
          <cell r="J461">
            <v>1</v>
          </cell>
          <cell r="K461">
            <v>898</v>
          </cell>
          <cell r="L461">
            <v>634</v>
          </cell>
          <cell r="O461">
            <v>1.45</v>
          </cell>
          <cell r="P461">
            <v>1.4</v>
          </cell>
          <cell r="Y461">
            <v>890</v>
          </cell>
          <cell r="Z461" t="str">
            <v>BUENO</v>
          </cell>
          <cell r="AA461">
            <v>3</v>
          </cell>
          <cell r="AC461" t="str">
            <v>BUENO</v>
          </cell>
        </row>
        <row r="462">
          <cell r="A462">
            <v>420</v>
          </cell>
          <cell r="B462">
            <v>11545.913180508447</v>
          </cell>
          <cell r="C462">
            <v>10052.550145082332</v>
          </cell>
          <cell r="D462">
            <v>94.516000000000005</v>
          </cell>
          <cell r="G462" t="str">
            <v>634554</v>
          </cell>
          <cell r="I462">
            <v>449</v>
          </cell>
          <cell r="K462">
            <v>634</v>
          </cell>
          <cell r="L462">
            <v>554</v>
          </cell>
          <cell r="N462">
            <v>1.49</v>
          </cell>
          <cell r="O462">
            <v>1.4</v>
          </cell>
          <cell r="P462">
            <v>1.3638548309845884</v>
          </cell>
          <cell r="Y462">
            <v>892</v>
          </cell>
          <cell r="Z462" t="str">
            <v>BUENO</v>
          </cell>
          <cell r="AA462">
            <v>1</v>
          </cell>
          <cell r="AB462" t="str">
            <v>SEDIMENTADA</v>
          </cell>
          <cell r="AC462" t="str">
            <v>BUENO</v>
          </cell>
        </row>
        <row r="463">
          <cell r="A463">
            <v>422</v>
          </cell>
          <cell r="B463">
            <v>11552.262591686436</v>
          </cell>
          <cell r="C463">
            <v>9994.4807616555172</v>
          </cell>
          <cell r="D463">
            <v>93.563999999999993</v>
          </cell>
          <cell r="G463" t="str">
            <v>900636</v>
          </cell>
          <cell r="I463">
            <v>450</v>
          </cell>
          <cell r="J463">
            <v>1</v>
          </cell>
          <cell r="K463">
            <v>900</v>
          </cell>
          <cell r="L463">
            <v>636</v>
          </cell>
          <cell r="M463">
            <v>1.43</v>
          </cell>
          <cell r="O463">
            <v>1.2980369794424194</v>
          </cell>
          <cell r="P463">
            <v>1.1499999999999999</v>
          </cell>
          <cell r="Y463">
            <v>894</v>
          </cell>
          <cell r="Z463" t="str">
            <v>BUENO</v>
          </cell>
          <cell r="AA463">
            <v>2</v>
          </cell>
          <cell r="AC463" t="str">
            <v>BUENO</v>
          </cell>
        </row>
        <row r="464">
          <cell r="A464">
            <v>424</v>
          </cell>
          <cell r="B464">
            <v>11551.128029810756</v>
          </cell>
          <cell r="C464">
            <v>9924.0977055149306</v>
          </cell>
          <cell r="D464">
            <v>92.754000000000005</v>
          </cell>
          <cell r="G464" t="str">
            <v>636556</v>
          </cell>
          <cell r="I464">
            <v>451</v>
          </cell>
          <cell r="K464">
            <v>636</v>
          </cell>
          <cell r="L464">
            <v>556</v>
          </cell>
          <cell r="O464">
            <v>1.24</v>
          </cell>
          <cell r="P464">
            <v>1.7</v>
          </cell>
          <cell r="Y464">
            <v>896</v>
          </cell>
          <cell r="Z464" t="str">
            <v>BUENO</v>
          </cell>
          <cell r="AA464">
            <v>1</v>
          </cell>
          <cell r="AC464" t="str">
            <v>BUENO</v>
          </cell>
        </row>
        <row r="465">
          <cell r="A465" t="str">
            <v>TC5</v>
          </cell>
          <cell r="B465">
            <v>11570.7598</v>
          </cell>
          <cell r="C465">
            <v>9866.6414000000004</v>
          </cell>
          <cell r="D465">
            <v>92.5</v>
          </cell>
          <cell r="G465" t="str">
            <v>879562</v>
          </cell>
          <cell r="I465">
            <v>452</v>
          </cell>
          <cell r="J465">
            <v>1</v>
          </cell>
          <cell r="K465">
            <v>879</v>
          </cell>
          <cell r="L465">
            <v>562</v>
          </cell>
          <cell r="M465">
            <v>1.47</v>
          </cell>
          <cell r="O465">
            <v>1.3419761547807025</v>
          </cell>
          <cell r="P465">
            <v>1.53</v>
          </cell>
          <cell r="Y465">
            <v>898</v>
          </cell>
          <cell r="Z465" t="str">
            <v>MALO</v>
          </cell>
          <cell r="AA465">
            <v>1</v>
          </cell>
          <cell r="AC465" t="str">
            <v>BUENO</v>
          </cell>
        </row>
        <row r="466">
          <cell r="A466">
            <v>410</v>
          </cell>
          <cell r="B466">
            <v>11682.438806469037</v>
          </cell>
          <cell r="C466">
            <v>9825.2179798755315</v>
          </cell>
          <cell r="D466">
            <v>90.406000000000006</v>
          </cell>
          <cell r="G466" t="str">
            <v>884568</v>
          </cell>
          <cell r="I466">
            <v>453</v>
          </cell>
          <cell r="J466">
            <v>1</v>
          </cell>
          <cell r="K466">
            <v>884</v>
          </cell>
          <cell r="L466">
            <v>568</v>
          </cell>
          <cell r="M466">
            <v>1.49</v>
          </cell>
          <cell r="N466">
            <v>1.34</v>
          </cell>
          <cell r="O466">
            <v>1.3638548309845884</v>
          </cell>
          <cell r="P466">
            <v>1.1981652640600129</v>
          </cell>
          <cell r="Y466">
            <v>900</v>
          </cell>
          <cell r="Z466" t="str">
            <v>BUENO</v>
          </cell>
          <cell r="AA466">
            <v>1</v>
          </cell>
          <cell r="AB466" t="str">
            <v>SEDIMENTADA</v>
          </cell>
          <cell r="AC466" t="str">
            <v>BUENO</v>
          </cell>
        </row>
        <row r="467">
          <cell r="A467">
            <v>412</v>
          </cell>
          <cell r="B467">
            <v>11710.012245672615</v>
          </cell>
          <cell r="C467">
            <v>9755.3248149128958</v>
          </cell>
          <cell r="D467">
            <v>89.293999999999997</v>
          </cell>
          <cell r="G467" t="str">
            <v>638570</v>
          </cell>
          <cell r="I467">
            <v>454</v>
          </cell>
          <cell r="J467">
            <v>1</v>
          </cell>
          <cell r="K467">
            <v>638</v>
          </cell>
          <cell r="L467">
            <v>570</v>
          </cell>
          <cell r="N467">
            <v>2.4900000000000002</v>
          </cell>
          <cell r="O467">
            <v>1.67</v>
          </cell>
          <cell r="P467">
            <v>2.4166298847775596</v>
          </cell>
          <cell r="Y467">
            <v>902</v>
          </cell>
          <cell r="Z467" t="str">
            <v>NO OBSERVADO</v>
          </cell>
          <cell r="AA467">
            <v>1</v>
          </cell>
          <cell r="AB467" t="str">
            <v>SEDIMENTADA</v>
          </cell>
          <cell r="AC467" t="str">
            <v>BUENO</v>
          </cell>
        </row>
        <row r="468">
          <cell r="A468">
            <v>116</v>
          </cell>
          <cell r="B468">
            <v>11360.512365889408</v>
          </cell>
          <cell r="C468">
            <v>10626.805302344144</v>
          </cell>
          <cell r="D468">
            <v>105.40900000000001</v>
          </cell>
          <cell r="G468" t="str">
            <v>566882</v>
          </cell>
          <cell r="I468">
            <v>455</v>
          </cell>
          <cell r="J468">
            <v>1</v>
          </cell>
          <cell r="K468">
            <v>566</v>
          </cell>
          <cell r="L468">
            <v>882</v>
          </cell>
          <cell r="M468">
            <v>1.38</v>
          </cell>
          <cell r="N468">
            <v>2.25</v>
          </cell>
          <cell r="O468">
            <v>1.2427389106324787</v>
          </cell>
          <cell r="P468">
            <v>3</v>
          </cell>
          <cell r="Y468">
            <v>904</v>
          </cell>
          <cell r="Z468" t="str">
            <v>NO OBSERVADO</v>
          </cell>
          <cell r="AA468">
            <v>2</v>
          </cell>
          <cell r="AB468" t="str">
            <v>SEDIMENTADA</v>
          </cell>
          <cell r="AC468" t="str">
            <v>BUENO</v>
          </cell>
        </row>
        <row r="469">
          <cell r="A469">
            <v>324</v>
          </cell>
          <cell r="B469">
            <v>11368.454269776668</v>
          </cell>
          <cell r="C469">
            <v>10573.861215712466</v>
          </cell>
          <cell r="D469">
            <v>103.634</v>
          </cell>
          <cell r="G469" t="str">
            <v>922880</v>
          </cell>
          <cell r="I469">
            <v>456</v>
          </cell>
          <cell r="J469">
            <v>1</v>
          </cell>
          <cell r="K469">
            <v>922</v>
          </cell>
          <cell r="L469">
            <v>880</v>
          </cell>
          <cell r="O469">
            <v>1.2</v>
          </cell>
          <cell r="P469">
            <v>1.55</v>
          </cell>
          <cell r="Y469">
            <v>906</v>
          </cell>
          <cell r="Z469" t="str">
            <v>NO OBSERVADO</v>
          </cell>
          <cell r="AA469">
            <v>3</v>
          </cell>
          <cell r="AB469" t="str">
            <v>SEDIMENTADA</v>
          </cell>
          <cell r="AC469" t="str">
            <v>BUENO</v>
          </cell>
        </row>
        <row r="470">
          <cell r="A470">
            <v>326</v>
          </cell>
          <cell r="B470">
            <v>11379.110091905874</v>
          </cell>
          <cell r="C470">
            <v>10501.857203548283</v>
          </cell>
          <cell r="D470">
            <v>102.592</v>
          </cell>
          <cell r="G470" t="str">
            <v>880882</v>
          </cell>
          <cell r="I470">
            <v>457</v>
          </cell>
          <cell r="K470">
            <v>880</v>
          </cell>
          <cell r="L470">
            <v>882</v>
          </cell>
          <cell r="O470">
            <v>1.55</v>
          </cell>
          <cell r="P470">
            <v>2.21</v>
          </cell>
          <cell r="Y470">
            <v>908</v>
          </cell>
          <cell r="Z470" t="str">
            <v>NO OBSERVADO</v>
          </cell>
          <cell r="AA470">
            <v>0</v>
          </cell>
          <cell r="AB470" t="str">
            <v>SEDIMENTADA</v>
          </cell>
          <cell r="AC470" t="str">
            <v>BUENO</v>
          </cell>
        </row>
        <row r="471">
          <cell r="A471">
            <v>346</v>
          </cell>
          <cell r="B471">
            <v>11553.81684409737</v>
          </cell>
          <cell r="C471">
            <v>9856.0144451277902</v>
          </cell>
          <cell r="D471">
            <v>91.986999999999995</v>
          </cell>
          <cell r="G471" t="str">
            <v>784886</v>
          </cell>
          <cell r="I471">
            <v>458</v>
          </cell>
          <cell r="J471">
            <v>1</v>
          </cell>
          <cell r="K471">
            <v>784</v>
          </cell>
          <cell r="L471">
            <v>886</v>
          </cell>
          <cell r="O471">
            <v>0.8</v>
          </cell>
          <cell r="P471">
            <v>2.4</v>
          </cell>
          <cell r="Y471">
            <v>910</v>
          </cell>
          <cell r="Z471" t="str">
            <v>BUENO</v>
          </cell>
          <cell r="AA471">
            <v>1</v>
          </cell>
          <cell r="AC471" t="str">
            <v>BUENO</v>
          </cell>
        </row>
        <row r="472">
          <cell r="A472">
            <v>348</v>
          </cell>
          <cell r="B472">
            <v>11579.050126283515</v>
          </cell>
          <cell r="C472">
            <v>9785.1538278253211</v>
          </cell>
          <cell r="D472">
            <v>90.236999999999995</v>
          </cell>
          <cell r="G472" t="str">
            <v>884886</v>
          </cell>
          <cell r="I472">
            <v>459</v>
          </cell>
          <cell r="J472">
            <v>1</v>
          </cell>
          <cell r="K472">
            <v>884</v>
          </cell>
          <cell r="L472">
            <v>886</v>
          </cell>
          <cell r="M472">
            <v>1.89</v>
          </cell>
          <cell r="O472">
            <v>1.7922332437492616</v>
          </cell>
          <cell r="P472">
            <v>1.74</v>
          </cell>
          <cell r="Y472">
            <v>912</v>
          </cell>
          <cell r="Z472" t="str">
            <v>BUENO</v>
          </cell>
          <cell r="AA472">
            <v>2</v>
          </cell>
          <cell r="AC472" t="str">
            <v>BUENO</v>
          </cell>
        </row>
        <row r="473">
          <cell r="A473">
            <v>350</v>
          </cell>
          <cell r="B473">
            <v>11607.384970667932</v>
          </cell>
          <cell r="C473">
            <v>9715.7371176412544</v>
          </cell>
          <cell r="D473">
            <v>89.262</v>
          </cell>
          <cell r="G473" t="str">
            <v>886888</v>
          </cell>
          <cell r="I473">
            <v>460</v>
          </cell>
          <cell r="K473">
            <v>886</v>
          </cell>
          <cell r="L473">
            <v>888</v>
          </cell>
          <cell r="M473">
            <v>2.5</v>
          </cell>
          <cell r="N473">
            <v>2.2400000000000002</v>
          </cell>
          <cell r="O473">
            <v>2.4269322199023193</v>
          </cell>
          <cell r="P473">
            <v>2.1581473536345936</v>
          </cell>
          <cell r="Y473">
            <v>914</v>
          </cell>
          <cell r="Z473" t="str">
            <v>BUENO</v>
          </cell>
          <cell r="AA473">
            <v>1</v>
          </cell>
          <cell r="AC473" t="str">
            <v>BUENO</v>
          </cell>
        </row>
        <row r="474">
          <cell r="A474">
            <v>352</v>
          </cell>
          <cell r="B474">
            <v>11235.553</v>
          </cell>
          <cell r="C474">
            <v>10740.611000000001</v>
          </cell>
          <cell r="D474">
            <v>107.999</v>
          </cell>
          <cell r="G474" t="str">
            <v>888890</v>
          </cell>
          <cell r="I474">
            <v>461</v>
          </cell>
          <cell r="K474">
            <v>888</v>
          </cell>
          <cell r="L474">
            <v>890</v>
          </cell>
          <cell r="M474">
            <v>2.2599999999999998</v>
          </cell>
          <cell r="N474">
            <v>3.11</v>
          </cell>
          <cell r="O474">
            <v>2.1788988044422801</v>
          </cell>
          <cell r="P474">
            <v>3.051573364675999</v>
          </cell>
          <cell r="Y474">
            <v>916</v>
          </cell>
          <cell r="Z474" t="str">
            <v>NO OBSERVADO</v>
          </cell>
          <cell r="AA474">
            <v>1</v>
          </cell>
          <cell r="AB474" t="str">
            <v>SEDIMENTADA</v>
          </cell>
          <cell r="AC474" t="str">
            <v>BUENO</v>
          </cell>
        </row>
        <row r="475">
          <cell r="A475">
            <v>354</v>
          </cell>
          <cell r="B475">
            <v>11244.322826452624</v>
          </cell>
          <cell r="C475">
            <v>10681.865232839255</v>
          </cell>
          <cell r="D475">
            <v>107.056</v>
          </cell>
          <cell r="G475" t="str">
            <v>638890</v>
          </cell>
          <cell r="I475">
            <v>462</v>
          </cell>
          <cell r="J475">
            <v>1</v>
          </cell>
          <cell r="K475">
            <v>638</v>
          </cell>
          <cell r="L475">
            <v>890</v>
          </cell>
          <cell r="M475">
            <v>1.74</v>
          </cell>
          <cell r="N475">
            <v>2.94</v>
          </cell>
          <cell r="O475">
            <v>1.6332789106579439</v>
          </cell>
          <cell r="P475">
            <v>2.8781243892507495</v>
          </cell>
          <cell r="Y475">
            <v>918</v>
          </cell>
          <cell r="Z475" t="str">
            <v>BUENO</v>
          </cell>
          <cell r="AA475">
            <v>2</v>
          </cell>
          <cell r="AC475" t="str">
            <v>MALO</v>
          </cell>
        </row>
        <row r="476">
          <cell r="A476">
            <v>2</v>
          </cell>
          <cell r="B476">
            <v>11340.614114285276</v>
          </cell>
          <cell r="C476">
            <v>10756.696011509517</v>
          </cell>
          <cell r="D476">
            <v>107.229</v>
          </cell>
          <cell r="G476" t="str">
            <v>792AL892</v>
          </cell>
          <cell r="I476">
            <v>463</v>
          </cell>
          <cell r="J476">
            <v>1</v>
          </cell>
          <cell r="K476" t="str">
            <v>792AL</v>
          </cell>
          <cell r="L476">
            <v>892</v>
          </cell>
          <cell r="M476">
            <v>1.35</v>
          </cell>
          <cell r="N476">
            <v>1.38</v>
          </cell>
          <cell r="O476">
            <v>1.2093386622447826</v>
          </cell>
          <cell r="P476">
            <v>1.2427389106324787</v>
          </cell>
          <cell r="Y476">
            <v>920</v>
          </cell>
          <cell r="Z476" t="str">
            <v>MALO</v>
          </cell>
          <cell r="AA476">
            <v>0</v>
          </cell>
          <cell r="AC476" t="str">
            <v>BUENO</v>
          </cell>
        </row>
        <row r="477">
          <cell r="A477">
            <v>120</v>
          </cell>
          <cell r="B477">
            <v>11463.435298487349</v>
          </cell>
          <cell r="C477">
            <v>10592.332144013699</v>
          </cell>
          <cell r="D477">
            <v>102.648</v>
          </cell>
          <cell r="G477" t="str">
            <v>892894</v>
          </cell>
          <cell r="I477">
            <v>464</v>
          </cell>
          <cell r="K477">
            <v>892</v>
          </cell>
          <cell r="L477">
            <v>894</v>
          </cell>
          <cell r="M477">
            <v>1.42</v>
          </cell>
          <cell r="N477">
            <v>2.38</v>
          </cell>
          <cell r="O477">
            <v>1.2870120434556935</v>
          </cell>
          <cell r="P477">
            <v>2.3031283073246267</v>
          </cell>
          <cell r="Y477">
            <v>922</v>
          </cell>
          <cell r="Z477" t="str">
            <v>NO OBSERVADO</v>
          </cell>
          <cell r="AA477">
            <v>0</v>
          </cell>
          <cell r="AC477" t="str">
            <v>BUENO</v>
          </cell>
        </row>
        <row r="478">
          <cell r="A478">
            <v>13</v>
          </cell>
          <cell r="B478">
            <v>11516.689819240501</v>
          </cell>
          <cell r="C478">
            <v>10524.434318999</v>
          </cell>
          <cell r="D478">
            <v>101.092</v>
          </cell>
          <cell r="G478" t="str">
            <v>876878</v>
          </cell>
          <cell r="I478">
            <v>465</v>
          </cell>
          <cell r="J478">
            <v>1</v>
          </cell>
          <cell r="K478">
            <v>876</v>
          </cell>
          <cell r="L478">
            <v>878</v>
          </cell>
          <cell r="N478">
            <v>1.6</v>
          </cell>
          <cell r="O478">
            <v>1.51</v>
          </cell>
          <cell r="P478">
            <v>1.4832396974191329</v>
          </cell>
          <cell r="Y478">
            <v>924</v>
          </cell>
          <cell r="Z478" t="str">
            <v>BUENO</v>
          </cell>
          <cell r="AA478">
            <v>2</v>
          </cell>
          <cell r="AB478" t="str">
            <v>SEDIMENTADA</v>
          </cell>
          <cell r="AC478" t="str">
            <v>BUENO</v>
          </cell>
        </row>
        <row r="479">
          <cell r="A479">
            <v>118</v>
          </cell>
          <cell r="B479">
            <v>11417.098024839359</v>
          </cell>
          <cell r="C479">
            <v>10585.154533661242</v>
          </cell>
          <cell r="D479">
            <v>103.273</v>
          </cell>
          <cell r="G479" t="str">
            <v>878882</v>
          </cell>
          <cell r="I479">
            <v>466</v>
          </cell>
          <cell r="K479">
            <v>878</v>
          </cell>
          <cell r="L479">
            <v>882</v>
          </cell>
          <cell r="M479">
            <v>1.75</v>
          </cell>
          <cell r="O479">
            <v>1.6439282222773597</v>
          </cell>
          <cell r="P479">
            <v>2.2400000000000002</v>
          </cell>
          <cell r="Y479">
            <v>926</v>
          </cell>
          <cell r="Z479" t="str">
            <v>NO OBSERVADO</v>
          </cell>
          <cell r="AA479">
            <v>1</v>
          </cell>
          <cell r="AB479" t="str">
            <v>SEDIMENTADA</v>
          </cell>
          <cell r="AC479" t="str">
            <v>BUENO</v>
          </cell>
        </row>
        <row r="480">
          <cell r="A480">
            <v>15</v>
          </cell>
          <cell r="B480">
            <v>11528.694681651532</v>
          </cell>
          <cell r="C480">
            <v>10451.343981658309</v>
          </cell>
          <cell r="D480">
            <v>100.355</v>
          </cell>
          <cell r="G480" t="str">
            <v>882884</v>
          </cell>
          <cell r="I480">
            <v>467</v>
          </cell>
          <cell r="K480">
            <v>882</v>
          </cell>
          <cell r="L480">
            <v>884</v>
          </cell>
          <cell r="N480">
            <v>1.88</v>
          </cell>
          <cell r="O480">
            <v>2.35</v>
          </cell>
          <cell r="P480">
            <v>1.7816845961056069</v>
          </cell>
          <cell r="Y480">
            <v>928</v>
          </cell>
          <cell r="Z480" t="str">
            <v>NO OBSERVADO</v>
          </cell>
          <cell r="AA480">
            <v>1</v>
          </cell>
          <cell r="AB480" t="str">
            <v>SEDIMENTADA</v>
          </cell>
          <cell r="AC480" t="str">
            <v>BUENO</v>
          </cell>
        </row>
        <row r="481">
          <cell r="A481">
            <v>390</v>
          </cell>
          <cell r="B481">
            <v>11607.756124534655</v>
          </cell>
          <cell r="C481">
            <v>10133.163167876281</v>
          </cell>
          <cell r="D481">
            <v>95.65</v>
          </cell>
          <cell r="G481" t="str">
            <v>884890</v>
          </cell>
          <cell r="I481">
            <v>468</v>
          </cell>
          <cell r="K481">
            <v>884</v>
          </cell>
          <cell r="L481">
            <v>890</v>
          </cell>
          <cell r="N481">
            <v>3.05</v>
          </cell>
          <cell r="O481">
            <v>1.79</v>
          </cell>
          <cell r="P481">
            <v>2.9904013108611358</v>
          </cell>
          <cell r="Y481">
            <v>930</v>
          </cell>
          <cell r="Z481" t="str">
            <v>BUENO</v>
          </cell>
          <cell r="AA481">
            <v>1</v>
          </cell>
          <cell r="AC481" t="str">
            <v>BUENO</v>
          </cell>
        </row>
        <row r="482">
          <cell r="A482">
            <v>160</v>
          </cell>
          <cell r="B482">
            <v>11721.371088319213</v>
          </cell>
          <cell r="C482">
            <v>10347.405173326646</v>
          </cell>
          <cell r="D482">
            <v>96.31</v>
          </cell>
          <cell r="G482" t="str">
            <v>890894</v>
          </cell>
          <cell r="I482">
            <v>469</v>
          </cell>
          <cell r="K482">
            <v>890</v>
          </cell>
          <cell r="L482">
            <v>894</v>
          </cell>
          <cell r="M482">
            <v>3.16</v>
          </cell>
          <cell r="N482">
            <v>2.42</v>
          </cell>
          <cell r="O482">
            <v>3.1025151087464509</v>
          </cell>
          <cell r="P482">
            <v>2.34444023169711</v>
          </cell>
          <cell r="Y482">
            <v>932</v>
          </cell>
          <cell r="Z482" t="str">
            <v>NO OBSERVADO</v>
          </cell>
          <cell r="AA482">
            <v>1</v>
          </cell>
          <cell r="AB482" t="str">
            <v>SEDIMENTADA</v>
          </cell>
          <cell r="AC482" t="str">
            <v>BUENO</v>
          </cell>
        </row>
        <row r="483">
          <cell r="A483">
            <v>168</v>
          </cell>
          <cell r="B483">
            <v>11787.103254432644</v>
          </cell>
          <cell r="C483">
            <v>10315.329599335098</v>
          </cell>
          <cell r="D483">
            <v>94.971000000000004</v>
          </cell>
          <cell r="G483" t="str">
            <v>894640</v>
          </cell>
          <cell r="I483">
            <v>470</v>
          </cell>
          <cell r="K483">
            <v>894</v>
          </cell>
          <cell r="L483">
            <v>640</v>
          </cell>
          <cell r="M483">
            <v>2.46</v>
          </cell>
          <cell r="N483">
            <v>3.62</v>
          </cell>
          <cell r="O483">
            <v>2.3857074422485249</v>
          </cell>
          <cell r="P483">
            <v>3.5699299713019581</v>
          </cell>
          <cell r="Y483">
            <v>934</v>
          </cell>
          <cell r="Z483" t="str">
            <v>BUENO</v>
          </cell>
          <cell r="AA483">
            <v>0</v>
          </cell>
          <cell r="AC483" t="str">
            <v>BUENO</v>
          </cell>
        </row>
        <row r="484">
          <cell r="A484">
            <v>140</v>
          </cell>
          <cell r="B484">
            <v>11953.655845522284</v>
          </cell>
          <cell r="C484">
            <v>10494.066717419862</v>
          </cell>
          <cell r="D484">
            <v>99.179000000000002</v>
          </cell>
          <cell r="G484" t="str">
            <v>640572</v>
          </cell>
          <cell r="I484">
            <v>471</v>
          </cell>
          <cell r="K484">
            <v>640</v>
          </cell>
          <cell r="L484">
            <v>572</v>
          </cell>
          <cell r="M484">
            <v>3.65</v>
          </cell>
          <cell r="N484">
            <v>3.65</v>
          </cell>
          <cell r="O484">
            <v>3.6003472054789385</v>
          </cell>
          <cell r="P484">
            <v>3.6003472054789385</v>
          </cell>
          <cell r="Y484">
            <v>936</v>
          </cell>
          <cell r="Z484" t="str">
            <v>NO TIENE</v>
          </cell>
          <cell r="AA484">
            <v>0</v>
          </cell>
          <cell r="AC484" t="str">
            <v>BUENO</v>
          </cell>
        </row>
        <row r="485">
          <cell r="A485">
            <v>144</v>
          </cell>
          <cell r="B485">
            <v>11903.911312254677</v>
          </cell>
          <cell r="C485">
            <v>10474.80636554677</v>
          </cell>
          <cell r="D485">
            <v>98.808999999999997</v>
          </cell>
          <cell r="G485" t="str">
            <v>5301248</v>
          </cell>
          <cell r="I485">
            <v>472</v>
          </cell>
          <cell r="J485">
            <v>1</v>
          </cell>
          <cell r="K485">
            <v>530</v>
          </cell>
          <cell r="L485">
            <v>1248</v>
          </cell>
          <cell r="N485">
            <v>1.99</v>
          </cell>
          <cell r="O485">
            <v>1.2</v>
          </cell>
          <cell r="P485">
            <v>1.8973929482318628</v>
          </cell>
          <cell r="Y485">
            <v>938</v>
          </cell>
          <cell r="Z485" t="str">
            <v>BUENO</v>
          </cell>
          <cell r="AA485">
            <v>1</v>
          </cell>
          <cell r="AC485" t="str">
            <v>BUENO</v>
          </cell>
        </row>
        <row r="486">
          <cell r="A486">
            <v>150</v>
          </cell>
          <cell r="B486">
            <v>11853.384934424437</v>
          </cell>
          <cell r="C486">
            <v>10455.602310956221</v>
          </cell>
          <cell r="D486">
            <v>98.338999999999999</v>
          </cell>
          <cell r="G486" t="str">
            <v>1248576</v>
          </cell>
          <cell r="I486">
            <v>473</v>
          </cell>
          <cell r="K486">
            <v>1248</v>
          </cell>
          <cell r="L486">
            <v>576</v>
          </cell>
          <cell r="M486">
            <v>2.0499999999999998</v>
          </cell>
          <cell r="N486">
            <v>1.98</v>
          </cell>
          <cell r="O486">
            <v>1.9602295783912658</v>
          </cell>
          <cell r="P486">
            <v>1.8869022232219665</v>
          </cell>
          <cell r="Y486">
            <v>940</v>
          </cell>
          <cell r="Z486" t="str">
            <v>NO OBSERVADO</v>
          </cell>
          <cell r="AA486">
            <v>0</v>
          </cell>
          <cell r="AB486" t="str">
            <v>SEDIMENTADA</v>
          </cell>
          <cell r="AC486" t="str">
            <v>BUENO</v>
          </cell>
        </row>
        <row r="487">
          <cell r="A487">
            <v>136</v>
          </cell>
          <cell r="B487">
            <v>12005.519009724039</v>
          </cell>
          <cell r="C487">
            <v>10512.105136141143</v>
          </cell>
          <cell r="D487">
            <v>99.965000000000003</v>
          </cell>
          <cell r="G487" t="str">
            <v>642644</v>
          </cell>
          <cell r="I487">
            <v>474</v>
          </cell>
          <cell r="J487">
            <v>1</v>
          </cell>
          <cell r="K487">
            <v>642</v>
          </cell>
          <cell r="L487">
            <v>644</v>
          </cell>
          <cell r="M487">
            <v>0.88</v>
          </cell>
          <cell r="N487">
            <v>1.1299999999999999</v>
          </cell>
          <cell r="O487">
            <v>0.64373907757724325</v>
          </cell>
          <cell r="P487">
            <v>0.95754895436212539</v>
          </cell>
          <cell r="Y487">
            <v>942</v>
          </cell>
          <cell r="Z487" t="str">
            <v>BUENO</v>
          </cell>
          <cell r="AA487">
            <v>1</v>
          </cell>
          <cell r="AB487" t="str">
            <v>SEDIMENTADA</v>
          </cell>
          <cell r="AC487" t="str">
            <v>BUENO</v>
          </cell>
        </row>
        <row r="488">
          <cell r="A488">
            <v>138</v>
          </cell>
          <cell r="B488">
            <v>12041.756392549829</v>
          </cell>
          <cell r="C488">
            <v>10408.903706860225</v>
          </cell>
          <cell r="D488">
            <v>97.766999999999996</v>
          </cell>
          <cell r="G488" t="str">
            <v>644646</v>
          </cell>
          <cell r="I488">
            <v>475</v>
          </cell>
          <cell r="K488">
            <v>644</v>
          </cell>
          <cell r="L488">
            <v>646</v>
          </cell>
          <cell r="M488">
            <v>1.1299999999999999</v>
          </cell>
          <cell r="N488">
            <v>1.45</v>
          </cell>
          <cell r="O488">
            <v>0.95754895436212539</v>
          </cell>
          <cell r="P488">
            <v>1.3200378782444087</v>
          </cell>
          <cell r="Y488">
            <v>944</v>
          </cell>
          <cell r="Z488" t="str">
            <v>NO OBSERVADO</v>
          </cell>
          <cell r="AA488">
            <v>0</v>
          </cell>
          <cell r="AB488" t="str">
            <v>SEDIMENTADA</v>
          </cell>
          <cell r="AC488" t="str">
            <v>BUENO</v>
          </cell>
        </row>
        <row r="489">
          <cell r="A489">
            <v>142</v>
          </cell>
          <cell r="B489">
            <v>11992.9010550158</v>
          </cell>
          <cell r="C489">
            <v>10391.129722098161</v>
          </cell>
          <cell r="D489">
            <v>97.251999999999995</v>
          </cell>
          <cell r="G489" t="str">
            <v>646578</v>
          </cell>
          <cell r="I489">
            <v>476</v>
          </cell>
          <cell r="K489">
            <v>646</v>
          </cell>
          <cell r="L489">
            <v>578</v>
          </cell>
          <cell r="M489">
            <v>1.48</v>
          </cell>
          <cell r="N489">
            <v>1.8</v>
          </cell>
          <cell r="O489">
            <v>1.3529227620230211</v>
          </cell>
          <cell r="P489">
            <v>1.6970562748477143</v>
          </cell>
          <cell r="Y489">
            <v>948</v>
          </cell>
          <cell r="Z489" t="str">
            <v>NO OBSERVADO</v>
          </cell>
          <cell r="AA489">
            <v>0</v>
          </cell>
          <cell r="AB489" t="str">
            <v>SEDIMENTADA</v>
          </cell>
          <cell r="AC489" t="str">
            <v>BUENO</v>
          </cell>
        </row>
        <row r="490">
          <cell r="A490">
            <v>146</v>
          </cell>
          <cell r="B490">
            <v>11941.562567878771</v>
          </cell>
          <cell r="C490">
            <v>10372.585360747977</v>
          </cell>
          <cell r="D490">
            <v>96.566999999999993</v>
          </cell>
          <cell r="G490" t="str">
            <v>652654</v>
          </cell>
          <cell r="I490">
            <v>477</v>
          </cell>
          <cell r="J490">
            <v>1</v>
          </cell>
          <cell r="K490">
            <v>652</v>
          </cell>
          <cell r="L490">
            <v>654</v>
          </cell>
          <cell r="O490">
            <v>1.2</v>
          </cell>
          <cell r="P490">
            <v>1.53</v>
          </cell>
          <cell r="Y490">
            <v>950</v>
          </cell>
          <cell r="Z490" t="str">
            <v>BUENO</v>
          </cell>
          <cell r="AA490">
            <v>0</v>
          </cell>
          <cell r="AC490" t="str">
            <v>BUENO</v>
          </cell>
        </row>
        <row r="491">
          <cell r="A491">
            <v>152</v>
          </cell>
          <cell r="B491">
            <v>11890.498753244585</v>
          </cell>
          <cell r="C491">
            <v>10354.190049880317</v>
          </cell>
          <cell r="D491">
            <v>95.902000000000001</v>
          </cell>
          <cell r="G491" t="str">
            <v>804656</v>
          </cell>
          <cell r="I491">
            <v>478</v>
          </cell>
          <cell r="J491">
            <v>1</v>
          </cell>
          <cell r="K491">
            <v>804</v>
          </cell>
          <cell r="L491">
            <v>656</v>
          </cell>
          <cell r="M491">
            <v>1.62</v>
          </cell>
          <cell r="O491">
            <v>1.5047923444781346</v>
          </cell>
          <cell r="P491">
            <v>2.15</v>
          </cell>
          <cell r="Y491">
            <v>952</v>
          </cell>
          <cell r="Z491" t="str">
            <v>NO OBSERVADO</v>
          </cell>
          <cell r="AA491">
            <v>0</v>
          </cell>
          <cell r="AC491" t="str">
            <v>NO OBSERVADO</v>
          </cell>
        </row>
        <row r="492">
          <cell r="A492">
            <v>149</v>
          </cell>
          <cell r="B492">
            <v>11960.784111858511</v>
          </cell>
          <cell r="C492">
            <v>10323.47305899188</v>
          </cell>
          <cell r="D492">
            <v>95.84</v>
          </cell>
          <cell r="G492" t="str">
            <v>648650</v>
          </cell>
          <cell r="I492">
            <v>479</v>
          </cell>
          <cell r="J492">
            <v>1</v>
          </cell>
          <cell r="K492">
            <v>648</v>
          </cell>
          <cell r="L492">
            <v>650</v>
          </cell>
          <cell r="N492">
            <v>1.63</v>
          </cell>
          <cell r="O492">
            <v>1.2</v>
          </cell>
          <cell r="P492">
            <v>1.5155527044613131</v>
          </cell>
          <cell r="Y492">
            <v>954</v>
          </cell>
          <cell r="Z492" t="str">
            <v>NO OBSERVADO</v>
          </cell>
          <cell r="AA492">
            <v>2</v>
          </cell>
          <cell r="AB492" t="str">
            <v>SEDIMENTADA</v>
          </cell>
          <cell r="AC492" t="str">
            <v>BUENO</v>
          </cell>
        </row>
        <row r="493">
          <cell r="A493" t="str">
            <v>TC6</v>
          </cell>
          <cell r="B493">
            <v>11985.02</v>
          </cell>
          <cell r="C493">
            <v>10330.74</v>
          </cell>
          <cell r="D493">
            <v>95.84</v>
          </cell>
          <cell r="G493" t="str">
            <v>650654</v>
          </cell>
          <cell r="I493">
            <v>480</v>
          </cell>
          <cell r="K493">
            <v>650</v>
          </cell>
          <cell r="L493">
            <v>654</v>
          </cell>
          <cell r="N493">
            <v>1.7</v>
          </cell>
          <cell r="O493">
            <v>1.59</v>
          </cell>
          <cell r="P493">
            <v>1.5905973720586866</v>
          </cell>
          <cell r="Y493">
            <v>956</v>
          </cell>
          <cell r="Z493" t="str">
            <v>NO OBSERVADO</v>
          </cell>
          <cell r="AA493">
            <v>1</v>
          </cell>
          <cell r="AB493" t="str">
            <v>SEDIMENTADA</v>
          </cell>
          <cell r="AC493" t="str">
            <v>BUENO</v>
          </cell>
        </row>
        <row r="494">
          <cell r="A494">
            <v>148</v>
          </cell>
          <cell r="B494">
            <v>11979.757452091597</v>
          </cell>
          <cell r="C494">
            <v>10271.379465944201</v>
          </cell>
          <cell r="D494">
            <v>95.06</v>
          </cell>
          <cell r="G494" t="str">
            <v>654656</v>
          </cell>
          <cell r="I494">
            <v>481</v>
          </cell>
          <cell r="K494">
            <v>654</v>
          </cell>
          <cell r="L494">
            <v>656</v>
          </cell>
          <cell r="M494">
            <v>1.56</v>
          </cell>
          <cell r="N494">
            <v>1.93</v>
          </cell>
          <cell r="O494">
            <v>1.69</v>
          </cell>
          <cell r="P494">
            <v>1.8343663756185677</v>
          </cell>
          <cell r="Y494">
            <v>958</v>
          </cell>
          <cell r="Z494" t="str">
            <v>BUENO</v>
          </cell>
          <cell r="AA494">
            <v>0</v>
          </cell>
          <cell r="AC494" t="str">
            <v>BUENO</v>
          </cell>
        </row>
        <row r="495">
          <cell r="A495">
            <v>384</v>
          </cell>
          <cell r="B495">
            <v>11636.023758243038</v>
          </cell>
          <cell r="C495">
            <v>10259.036564419539</v>
          </cell>
          <cell r="D495">
            <v>96.28</v>
          </cell>
          <cell r="G495" t="str">
            <v>656658</v>
          </cell>
          <cell r="I495">
            <v>482</v>
          </cell>
          <cell r="K495">
            <v>656</v>
          </cell>
          <cell r="L495">
            <v>658</v>
          </cell>
          <cell r="O495">
            <v>2.15</v>
          </cell>
          <cell r="P495">
            <v>2.2000000000000002</v>
          </cell>
          <cell r="Y495">
            <v>960</v>
          </cell>
          <cell r="Z495" t="str">
            <v>NO OBSERVADO</v>
          </cell>
          <cell r="AA495">
            <v>0</v>
          </cell>
          <cell r="AB495" t="str">
            <v>SEDIMENTADA</v>
          </cell>
          <cell r="AC495" t="str">
            <v>BUENO</v>
          </cell>
        </row>
        <row r="496">
          <cell r="A496">
            <v>28</v>
          </cell>
          <cell r="B496">
            <v>11689.36</v>
          </cell>
          <cell r="C496">
            <v>10278.64</v>
          </cell>
          <cell r="D496">
            <v>96.265000000000001</v>
          </cell>
          <cell r="G496" t="str">
            <v>658584</v>
          </cell>
          <cell r="I496">
            <v>483</v>
          </cell>
          <cell r="K496">
            <v>658</v>
          </cell>
          <cell r="L496">
            <v>584</v>
          </cell>
          <cell r="O496">
            <v>2.2999999999999998</v>
          </cell>
          <cell r="P496">
            <v>2.15</v>
          </cell>
          <cell r="Y496">
            <v>961</v>
          </cell>
          <cell r="Z496" t="str">
            <v>NO TIENE</v>
          </cell>
          <cell r="AA496">
            <v>2</v>
          </cell>
          <cell r="AC496" t="str">
            <v>BUENO</v>
          </cell>
        </row>
        <row r="497">
          <cell r="A497">
            <v>178</v>
          </cell>
          <cell r="B497">
            <v>11777.381038994692</v>
          </cell>
          <cell r="C497">
            <v>10196.22715551611</v>
          </cell>
          <cell r="D497">
            <v>94.427000000000007</v>
          </cell>
          <cell r="G497" t="str">
            <v>660662</v>
          </cell>
          <cell r="I497">
            <v>484</v>
          </cell>
          <cell r="J497">
            <v>1</v>
          </cell>
          <cell r="K497">
            <v>660</v>
          </cell>
          <cell r="L497">
            <v>662</v>
          </cell>
          <cell r="M497">
            <v>1.48</v>
          </cell>
          <cell r="N497">
            <v>1.71</v>
          </cell>
          <cell r="O497">
            <v>1.3529227620230211</v>
          </cell>
          <cell r="P497">
            <v>1.6012807374099021</v>
          </cell>
          <cell r="Y497">
            <v>962</v>
          </cell>
          <cell r="Z497" t="str">
            <v>NO OBSERVADO</v>
          </cell>
          <cell r="AA497">
            <v>1</v>
          </cell>
          <cell r="AB497" t="str">
            <v>SEDIMENTADA</v>
          </cell>
          <cell r="AC497" t="str">
            <v>BUENO</v>
          </cell>
        </row>
        <row r="498">
          <cell r="A498">
            <v>24</v>
          </cell>
          <cell r="B498">
            <v>11617.458563223934</v>
          </cell>
          <cell r="C498">
            <v>10309.841910430516</v>
          </cell>
          <cell r="D498">
            <v>97.215000000000003</v>
          </cell>
          <cell r="G498" t="str">
            <v>662586</v>
          </cell>
          <cell r="I498">
            <v>485</v>
          </cell>
          <cell r="K498">
            <v>662</v>
          </cell>
          <cell r="L498">
            <v>586</v>
          </cell>
          <cell r="M498">
            <v>2</v>
          </cell>
          <cell r="N498">
            <v>1.93</v>
          </cell>
          <cell r="O498">
            <v>1.9078784028338913</v>
          </cell>
          <cell r="P498">
            <v>1.8343663756185677</v>
          </cell>
          <cell r="Y498">
            <v>964</v>
          </cell>
          <cell r="Z498" t="str">
            <v>NO OBSERVADO</v>
          </cell>
          <cell r="AA498">
            <v>2</v>
          </cell>
          <cell r="AB498" t="str">
            <v>SEDIMENTADA</v>
          </cell>
          <cell r="AC498" t="str">
            <v>BUENO</v>
          </cell>
        </row>
        <row r="499">
          <cell r="A499">
            <v>26</v>
          </cell>
          <cell r="B499">
            <v>11663.917816032728</v>
          </cell>
          <cell r="C499">
            <v>10327.035148403922</v>
          </cell>
          <cell r="D499">
            <v>97.004999999999995</v>
          </cell>
          <cell r="G499" t="str">
            <v>211586</v>
          </cell>
          <cell r="I499">
            <v>486</v>
          </cell>
          <cell r="J499">
            <v>1</v>
          </cell>
          <cell r="K499">
            <v>211</v>
          </cell>
          <cell r="L499">
            <v>586</v>
          </cell>
          <cell r="N499">
            <v>1.6</v>
          </cell>
          <cell r="O499">
            <v>1.22</v>
          </cell>
          <cell r="P499">
            <v>1.4832396974191329</v>
          </cell>
          <cell r="Y499">
            <v>965</v>
          </cell>
          <cell r="Z499" t="str">
            <v>NO OBSERVADO</v>
          </cell>
          <cell r="AA499">
            <v>2</v>
          </cell>
          <cell r="AC499" t="str">
            <v>BUENO</v>
          </cell>
        </row>
        <row r="500">
          <cell r="A500">
            <v>166</v>
          </cell>
          <cell r="B500">
            <v>11739.66647500774</v>
          </cell>
          <cell r="C500">
            <v>10298.386777076235</v>
          </cell>
          <cell r="D500">
            <v>95.67</v>
          </cell>
          <cell r="G500" t="str">
            <v>806660</v>
          </cell>
          <cell r="I500">
            <v>487</v>
          </cell>
          <cell r="J500">
            <v>1</v>
          </cell>
          <cell r="K500">
            <v>806</v>
          </cell>
          <cell r="L500">
            <v>660</v>
          </cell>
          <cell r="M500">
            <v>1.19</v>
          </cell>
          <cell r="N500">
            <v>1.55</v>
          </cell>
          <cell r="O500">
            <v>1.0276672613253766</v>
          </cell>
          <cell r="P500">
            <v>1.4291605927956454</v>
          </cell>
          <cell r="Y500">
            <v>966</v>
          </cell>
          <cell r="Z500" t="str">
            <v>NO OBSERVADO</v>
          </cell>
          <cell r="AA500">
            <v>1</v>
          </cell>
          <cell r="AB500" t="str">
            <v>SEDIMENTADA</v>
          </cell>
          <cell r="AC500" t="str">
            <v>BUENO</v>
          </cell>
        </row>
        <row r="501">
          <cell r="A501">
            <v>170</v>
          </cell>
          <cell r="B501">
            <v>11825.609832131759</v>
          </cell>
          <cell r="C501">
            <v>10214.251148610332</v>
          </cell>
          <cell r="D501">
            <v>93.744</v>
          </cell>
          <cell r="G501" t="str">
            <v>656660</v>
          </cell>
          <cell r="I501">
            <v>488</v>
          </cell>
          <cell r="J501">
            <v>1</v>
          </cell>
          <cell r="K501">
            <v>656</v>
          </cell>
          <cell r="L501">
            <v>660</v>
          </cell>
          <cell r="O501">
            <v>2.06</v>
          </cell>
          <cell r="P501">
            <v>1.53</v>
          </cell>
          <cell r="Y501">
            <v>967</v>
          </cell>
          <cell r="Z501" t="str">
            <v>BUENO</v>
          </cell>
          <cell r="AA501">
            <v>3</v>
          </cell>
          <cell r="AC501" t="str">
            <v>BUENO</v>
          </cell>
        </row>
        <row r="502">
          <cell r="A502" t="str">
            <v>TC7</v>
          </cell>
          <cell r="B502">
            <v>11910.17</v>
          </cell>
          <cell r="C502">
            <v>10191.879999999999</v>
          </cell>
          <cell r="D502">
            <v>92.82</v>
          </cell>
          <cell r="G502" t="str">
            <v>660592</v>
          </cell>
          <cell r="I502">
            <v>489</v>
          </cell>
          <cell r="K502">
            <v>660</v>
          </cell>
          <cell r="L502">
            <v>592</v>
          </cell>
          <cell r="N502">
            <v>1.93</v>
          </cell>
          <cell r="O502">
            <v>1.54</v>
          </cell>
          <cell r="P502">
            <v>1.8343663756185677</v>
          </cell>
          <cell r="Y502" t="str">
            <v>967A</v>
          </cell>
          <cell r="Z502" t="str">
            <v>BUENO</v>
          </cell>
          <cell r="AA502">
            <v>0</v>
          </cell>
          <cell r="AC502" t="str">
            <v>BUENO</v>
          </cell>
        </row>
        <row r="503">
          <cell r="A503">
            <v>392</v>
          </cell>
          <cell r="B503">
            <v>11674.665925372792</v>
          </cell>
          <cell r="C503">
            <v>10158.02683625821</v>
          </cell>
          <cell r="D503">
            <v>95.046000000000006</v>
          </cell>
          <cell r="G503" t="str">
            <v>808592</v>
          </cell>
          <cell r="I503">
            <v>490</v>
          </cell>
          <cell r="J503">
            <v>1</v>
          </cell>
          <cell r="K503">
            <v>808</v>
          </cell>
          <cell r="L503">
            <v>592</v>
          </cell>
          <cell r="M503">
            <v>1.42</v>
          </cell>
          <cell r="N503">
            <v>1.52</v>
          </cell>
          <cell r="O503">
            <v>1.2870120434556935</v>
          </cell>
          <cell r="P503">
            <v>1.3965672200076873</v>
          </cell>
          <cell r="Y503">
            <v>968</v>
          </cell>
          <cell r="Z503" t="str">
            <v>BUENO</v>
          </cell>
          <cell r="AA503">
            <v>2</v>
          </cell>
          <cell r="AC503" t="str">
            <v>BUENO</v>
          </cell>
        </row>
        <row r="504">
          <cell r="A504">
            <v>400</v>
          </cell>
          <cell r="B504">
            <v>11712.511831948694</v>
          </cell>
          <cell r="C504">
            <v>10056.923357438165</v>
          </cell>
          <cell r="D504">
            <v>93.546000000000006</v>
          </cell>
          <cell r="G504" t="str">
            <v>220594</v>
          </cell>
          <cell r="I504">
            <v>491</v>
          </cell>
          <cell r="J504">
            <v>1</v>
          </cell>
          <cell r="K504">
            <v>220</v>
          </cell>
          <cell r="L504">
            <v>594</v>
          </cell>
          <cell r="N504">
            <v>1.5</v>
          </cell>
          <cell r="O504">
            <v>1.02</v>
          </cell>
          <cell r="P504">
            <v>1.374772708486752</v>
          </cell>
          <cell r="Y504">
            <v>970</v>
          </cell>
          <cell r="Z504" t="str">
            <v>BUENO</v>
          </cell>
          <cell r="AA504">
            <v>2</v>
          </cell>
          <cell r="AC504" t="str">
            <v>BUENO</v>
          </cell>
        </row>
        <row r="505">
          <cell r="A505">
            <v>30</v>
          </cell>
          <cell r="B505">
            <v>11727.223012432174</v>
          </cell>
          <cell r="C505">
            <v>10177.584608143166</v>
          </cell>
          <cell r="D505">
            <v>94.83</v>
          </cell>
          <cell r="G505" t="str">
            <v>810594</v>
          </cell>
          <cell r="I505">
            <v>492</v>
          </cell>
          <cell r="J505">
            <v>1</v>
          </cell>
          <cell r="K505">
            <v>810</v>
          </cell>
          <cell r="L505">
            <v>594</v>
          </cell>
          <cell r="M505">
            <v>1.46</v>
          </cell>
          <cell r="N505">
            <v>1.31</v>
          </cell>
          <cell r="O505">
            <v>1.331014650557987</v>
          </cell>
          <cell r="P505">
            <v>1.1645170672858343</v>
          </cell>
          <cell r="Y505">
            <v>972</v>
          </cell>
          <cell r="Z505" t="str">
            <v>NO OBSERVADO</v>
          </cell>
          <cell r="AA505">
            <v>1</v>
          </cell>
          <cell r="AB505" t="str">
            <v>SEDIMENTADA</v>
          </cell>
          <cell r="AC505" t="str">
            <v>BUENO</v>
          </cell>
        </row>
        <row r="506">
          <cell r="A506">
            <v>32</v>
          </cell>
          <cell r="B506">
            <v>11764.689</v>
          </cell>
          <cell r="C506">
            <v>10077.505999999999</v>
          </cell>
          <cell r="D506">
            <v>93.400999999999996</v>
          </cell>
          <cell r="G506" t="str">
            <v>224596</v>
          </cell>
          <cell r="I506">
            <v>493</v>
          </cell>
          <cell r="J506">
            <v>1</v>
          </cell>
          <cell r="K506">
            <v>224</v>
          </cell>
          <cell r="L506">
            <v>596</v>
          </cell>
          <cell r="O506">
            <v>1.02</v>
          </cell>
          <cell r="P506">
            <v>1.55</v>
          </cell>
          <cell r="Y506">
            <v>974</v>
          </cell>
          <cell r="Z506" t="str">
            <v>NO OBSERVADO</v>
          </cell>
          <cell r="AA506">
            <v>2</v>
          </cell>
          <cell r="AB506" t="str">
            <v>SEDIMENTADA</v>
          </cell>
          <cell r="AC506" t="str">
            <v>BUENO</v>
          </cell>
        </row>
        <row r="507">
          <cell r="A507">
            <v>180</v>
          </cell>
          <cell r="B507">
            <v>11814.733208162277</v>
          </cell>
          <cell r="C507">
            <v>10096.535639728303</v>
          </cell>
          <cell r="D507">
            <v>93.013999999999996</v>
          </cell>
          <cell r="G507" t="str">
            <v>874798</v>
          </cell>
          <cell r="I507">
            <v>494</v>
          </cell>
          <cell r="J507">
            <v>1</v>
          </cell>
          <cell r="K507">
            <v>874</v>
          </cell>
          <cell r="L507">
            <v>798</v>
          </cell>
          <cell r="M507">
            <v>1.33</v>
          </cell>
          <cell r="N507">
            <v>2.17</v>
          </cell>
          <cell r="O507">
            <v>1.1869709347747315</v>
          </cell>
          <cell r="P507">
            <v>2.0854016399725017</v>
          </cell>
          <cell r="Y507">
            <v>976</v>
          </cell>
          <cell r="Z507" t="str">
            <v>NO OBSERVADO</v>
          </cell>
          <cell r="AA507">
            <v>2</v>
          </cell>
          <cell r="AB507" t="str">
            <v>SEDIMENTADA</v>
          </cell>
          <cell r="AC507" t="str">
            <v>BUENO</v>
          </cell>
        </row>
        <row r="508">
          <cell r="A508">
            <v>182</v>
          </cell>
          <cell r="B508">
            <v>11863.515338239518</v>
          </cell>
          <cell r="C508">
            <v>10114.821086417169</v>
          </cell>
          <cell r="D508">
            <v>92.6</v>
          </cell>
          <cell r="G508" t="str">
            <v>870872</v>
          </cell>
          <cell r="I508">
            <v>495</v>
          </cell>
          <cell r="J508">
            <v>1</v>
          </cell>
          <cell r="K508">
            <v>870</v>
          </cell>
          <cell r="L508">
            <v>872</v>
          </cell>
          <cell r="M508">
            <v>1.97</v>
          </cell>
          <cell r="O508">
            <v>1.8764061394058591</v>
          </cell>
          <cell r="P508">
            <v>1.8</v>
          </cell>
          <cell r="Y508">
            <v>978</v>
          </cell>
          <cell r="Z508" t="str">
            <v>NO OBSERVADO</v>
          </cell>
          <cell r="AA508">
            <v>0</v>
          </cell>
          <cell r="AB508" t="str">
            <v>SEDIMENTADA</v>
          </cell>
          <cell r="AC508" t="str">
            <v>BUENO</v>
          </cell>
        </row>
        <row r="509">
          <cell r="A509">
            <v>34</v>
          </cell>
          <cell r="B509">
            <v>11777.920790068267</v>
          </cell>
          <cell r="C509">
            <v>10024.454430720371</v>
          </cell>
          <cell r="D509">
            <v>92.563999999999993</v>
          </cell>
          <cell r="G509" t="str">
            <v>872800</v>
          </cell>
          <cell r="I509">
            <v>496</v>
          </cell>
          <cell r="K509">
            <v>872</v>
          </cell>
          <cell r="L509">
            <v>800</v>
          </cell>
          <cell r="O509">
            <v>2.39</v>
          </cell>
          <cell r="P509">
            <v>2.08</v>
          </cell>
          <cell r="Y509">
            <v>980</v>
          </cell>
          <cell r="Z509" t="str">
            <v>NO OBSERVADO</v>
          </cell>
          <cell r="AA509">
            <v>0</v>
          </cell>
          <cell r="AC509" t="str">
            <v>BUENO</v>
          </cell>
        </row>
        <row r="510">
          <cell r="A510">
            <v>176</v>
          </cell>
          <cell r="B510">
            <v>11935.4096565122</v>
          </cell>
          <cell r="C510">
            <v>10083.413386972567</v>
          </cell>
          <cell r="D510">
            <v>91.869</v>
          </cell>
          <cell r="G510" t="str">
            <v>TC3856</v>
          </cell>
          <cell r="I510">
            <v>497</v>
          </cell>
          <cell r="J510">
            <v>1</v>
          </cell>
          <cell r="K510" t="str">
            <v>TC3</v>
          </cell>
          <cell r="L510">
            <v>856</v>
          </cell>
          <cell r="O510">
            <v>1.2</v>
          </cell>
          <cell r="P510">
            <v>1.2</v>
          </cell>
          <cell r="Y510">
            <v>982</v>
          </cell>
          <cell r="Z510" t="str">
            <v>BUENO</v>
          </cell>
          <cell r="AA510">
            <v>1</v>
          </cell>
          <cell r="AB510" t="str">
            <v>SEDIMENTADA</v>
          </cell>
          <cell r="AC510" t="str">
            <v>BUENO</v>
          </cell>
        </row>
        <row r="511">
          <cell r="A511">
            <v>36</v>
          </cell>
          <cell r="B511">
            <v>11834.447897488826</v>
          </cell>
          <cell r="C511">
            <v>10044.848465814835</v>
          </cell>
          <cell r="D511">
            <v>92.17</v>
          </cell>
          <cell r="G511" t="str">
            <v>856800</v>
          </cell>
          <cell r="I511">
            <v>498</v>
          </cell>
          <cell r="K511">
            <v>856</v>
          </cell>
          <cell r="L511">
            <v>800</v>
          </cell>
          <cell r="O511">
            <v>1.2</v>
          </cell>
          <cell r="P511">
            <v>2.08</v>
          </cell>
          <cell r="Y511">
            <v>984</v>
          </cell>
          <cell r="Z511" t="str">
            <v>BUENO</v>
          </cell>
          <cell r="AA511">
            <v>1</v>
          </cell>
          <cell r="AC511" t="str">
            <v>BUENO</v>
          </cell>
        </row>
        <row r="512">
          <cell r="A512">
            <v>154</v>
          </cell>
          <cell r="B512">
            <v>11802.389444818386</v>
          </cell>
          <cell r="C512">
            <v>10436.646618847097</v>
          </cell>
          <cell r="D512">
            <v>96.787000000000006</v>
          </cell>
          <cell r="G512" t="str">
            <v>672802</v>
          </cell>
          <cell r="I512">
            <v>499</v>
          </cell>
          <cell r="J512">
            <v>1</v>
          </cell>
          <cell r="K512">
            <v>672</v>
          </cell>
          <cell r="L512">
            <v>802</v>
          </cell>
          <cell r="M512">
            <v>1.76</v>
          </cell>
          <cell r="N512">
            <v>1.66</v>
          </cell>
          <cell r="O512">
            <v>1.6545694303957148</v>
          </cell>
          <cell r="P512">
            <v>1.5477725931156683</v>
          </cell>
          <cell r="Y512">
            <v>986</v>
          </cell>
          <cell r="Z512" t="str">
            <v>NO OBSERVADO</v>
          </cell>
          <cell r="AA512">
            <v>1</v>
          </cell>
          <cell r="AB512" t="str">
            <v>SEDIMENTADA</v>
          </cell>
          <cell r="AC512" t="str">
            <v>BUENO</v>
          </cell>
        </row>
        <row r="513">
          <cell r="A513">
            <v>162</v>
          </cell>
          <cell r="B513">
            <v>11821.944263433776</v>
          </cell>
          <cell r="C513">
            <v>10384.498263326906</v>
          </cell>
          <cell r="D513">
            <v>95.975999999999999</v>
          </cell>
          <cell r="G513" t="str">
            <v>864866</v>
          </cell>
          <cell r="I513">
            <v>500</v>
          </cell>
          <cell r="J513">
            <v>1</v>
          </cell>
          <cell r="K513">
            <v>864</v>
          </cell>
          <cell r="L513">
            <v>866</v>
          </cell>
          <cell r="M513">
            <v>1.55</v>
          </cell>
          <cell r="N513">
            <v>1.49</v>
          </cell>
          <cell r="O513">
            <v>1.4291605927956454</v>
          </cell>
          <cell r="P513">
            <v>1.3638548309845884</v>
          </cell>
          <cell r="Y513">
            <v>988</v>
          </cell>
          <cell r="Z513" t="str">
            <v>NO OBSERVADO</v>
          </cell>
          <cell r="AA513">
            <v>0</v>
          </cell>
          <cell r="AC513" t="str">
            <v>BUENO</v>
          </cell>
        </row>
        <row r="514">
          <cell r="A514">
            <v>164</v>
          </cell>
          <cell r="B514">
            <v>11841.4635</v>
          </cell>
          <cell r="C514">
            <v>10335.488499999999</v>
          </cell>
          <cell r="D514">
            <v>95.24</v>
          </cell>
          <cell r="G514" t="str">
            <v>866868</v>
          </cell>
          <cell r="I514">
            <v>501</v>
          </cell>
          <cell r="K514">
            <v>866</v>
          </cell>
          <cell r="L514">
            <v>868</v>
          </cell>
          <cell r="M514">
            <v>1.49</v>
          </cell>
          <cell r="N514">
            <v>1.65</v>
          </cell>
          <cell r="O514">
            <v>1.3638548309845884</v>
          </cell>
          <cell r="P514">
            <v>1.5370426148939398</v>
          </cell>
          <cell r="Y514">
            <v>990</v>
          </cell>
          <cell r="Z514" t="str">
            <v>BUENO</v>
          </cell>
          <cell r="AA514">
            <v>2</v>
          </cell>
          <cell r="AC514" t="str">
            <v>BUENO</v>
          </cell>
        </row>
        <row r="515">
          <cell r="A515">
            <v>171</v>
          </cell>
          <cell r="B515">
            <v>11859.678853328647</v>
          </cell>
          <cell r="C515">
            <v>10284.933888101601</v>
          </cell>
          <cell r="D515">
            <v>94.141999999999996</v>
          </cell>
          <cell r="G515" t="str">
            <v>868802</v>
          </cell>
          <cell r="I515">
            <v>502</v>
          </cell>
          <cell r="K515">
            <v>868</v>
          </cell>
          <cell r="L515">
            <v>802</v>
          </cell>
          <cell r="M515">
            <v>1.65</v>
          </cell>
          <cell r="N515">
            <v>2.09</v>
          </cell>
          <cell r="O515">
            <v>1.5370426148939398</v>
          </cell>
          <cell r="P515">
            <v>2.0020239758804088</v>
          </cell>
          <cell r="Y515">
            <v>992</v>
          </cell>
          <cell r="Z515" t="str">
            <v>BUENO</v>
          </cell>
          <cell r="AA515">
            <v>2</v>
          </cell>
          <cell r="AC515" t="str">
            <v>BUENO</v>
          </cell>
        </row>
        <row r="516">
          <cell r="A516">
            <v>172</v>
          </cell>
          <cell r="B516">
            <v>11878.616356032337</v>
          </cell>
          <cell r="C516">
            <v>10234.155548667308</v>
          </cell>
          <cell r="D516">
            <v>93.370999999999995</v>
          </cell>
          <cell r="G516" t="str">
            <v>852854</v>
          </cell>
          <cell r="I516">
            <v>503</v>
          </cell>
          <cell r="J516">
            <v>1</v>
          </cell>
          <cell r="K516">
            <v>852</v>
          </cell>
          <cell r="L516">
            <v>854</v>
          </cell>
          <cell r="O516">
            <v>1.19</v>
          </cell>
          <cell r="P516">
            <v>1.24</v>
          </cell>
          <cell r="Y516">
            <v>994</v>
          </cell>
          <cell r="Z516" t="str">
            <v>BUENO</v>
          </cell>
          <cell r="AA516">
            <v>0</v>
          </cell>
          <cell r="AC516" t="str">
            <v>BUENO</v>
          </cell>
        </row>
        <row r="517">
          <cell r="A517">
            <v>173</v>
          </cell>
          <cell r="B517">
            <v>11896.944513679042</v>
          </cell>
          <cell r="C517">
            <v>10184.815288981912</v>
          </cell>
          <cell r="D517">
            <v>92.823999999999998</v>
          </cell>
          <cell r="G517" t="str">
            <v>854804</v>
          </cell>
          <cell r="I517">
            <v>504</v>
          </cell>
          <cell r="K517">
            <v>854</v>
          </cell>
          <cell r="L517">
            <v>804</v>
          </cell>
          <cell r="O517">
            <v>1.24</v>
          </cell>
          <cell r="P517">
            <v>1.95</v>
          </cell>
          <cell r="Y517">
            <v>996</v>
          </cell>
          <cell r="Z517" t="str">
            <v>BUENO</v>
          </cell>
          <cell r="AA517">
            <v>3</v>
          </cell>
          <cell r="AC517" t="str">
            <v>BUENO</v>
          </cell>
        </row>
        <row r="518">
          <cell r="A518">
            <v>174</v>
          </cell>
          <cell r="B518">
            <v>11915.762622716691</v>
          </cell>
          <cell r="C518">
            <v>10134.268367428343</v>
          </cell>
          <cell r="D518">
            <v>92.277000000000001</v>
          </cell>
          <cell r="G518" t="str">
            <v>692858</v>
          </cell>
          <cell r="I518">
            <v>505</v>
          </cell>
          <cell r="J518">
            <v>1</v>
          </cell>
          <cell r="K518">
            <v>692</v>
          </cell>
          <cell r="L518">
            <v>858</v>
          </cell>
          <cell r="M518">
            <v>1.36</v>
          </cell>
          <cell r="O518">
            <v>1.2204917041913887</v>
          </cell>
          <cell r="P518">
            <v>1.55</v>
          </cell>
          <cell r="Y518">
            <v>998</v>
          </cell>
          <cell r="Z518" t="str">
            <v>NO TIENE</v>
          </cell>
          <cell r="AA518">
            <v>3</v>
          </cell>
          <cell r="AC518" t="str">
            <v>BUENO</v>
          </cell>
        </row>
        <row r="519">
          <cell r="A519" t="str">
            <v>177AL</v>
          </cell>
          <cell r="B519">
            <v>11950.396193108485</v>
          </cell>
          <cell r="C519">
            <v>10029.886445733067</v>
          </cell>
          <cell r="D519">
            <v>91.704999999999998</v>
          </cell>
          <cell r="G519" t="str">
            <v>858806</v>
          </cell>
          <cell r="I519">
            <v>506</v>
          </cell>
          <cell r="K519">
            <v>858</v>
          </cell>
          <cell r="L519">
            <v>806</v>
          </cell>
          <cell r="N519">
            <v>1.84</v>
          </cell>
          <cell r="O519">
            <v>1.6</v>
          </cell>
          <cell r="P519">
            <v>1.739425192412712</v>
          </cell>
          <cell r="Y519">
            <v>1000</v>
          </cell>
          <cell r="Z519" t="str">
            <v>NO OBSERVADO</v>
          </cell>
          <cell r="AA519">
            <v>0</v>
          </cell>
          <cell r="AC519" t="str">
            <v>BUENO</v>
          </cell>
        </row>
        <row r="520">
          <cell r="A520">
            <v>40</v>
          </cell>
          <cell r="B520">
            <v>11901.537212317673</v>
          </cell>
          <cell r="C520">
            <v>10009.653435811875</v>
          </cell>
          <cell r="D520">
            <v>91.644999999999996</v>
          </cell>
          <cell r="G520" t="str">
            <v>696860</v>
          </cell>
          <cell r="I520">
            <v>507</v>
          </cell>
          <cell r="J520">
            <v>1</v>
          </cell>
          <cell r="K520">
            <v>696</v>
          </cell>
          <cell r="L520">
            <v>860</v>
          </cell>
          <cell r="M520">
            <v>1.55</v>
          </cell>
          <cell r="O520">
            <v>1.4291605927956454</v>
          </cell>
          <cell r="P520">
            <v>1.32</v>
          </cell>
          <cell r="Y520">
            <v>1002</v>
          </cell>
          <cell r="Z520" t="str">
            <v>NO TIENE</v>
          </cell>
          <cell r="AA520">
            <v>3</v>
          </cell>
          <cell r="AC520" t="str">
            <v>BUENO</v>
          </cell>
        </row>
        <row r="521">
          <cell r="A521">
            <v>38</v>
          </cell>
          <cell r="B521">
            <v>11854.8</v>
          </cell>
          <cell r="C521">
            <v>9991.6</v>
          </cell>
          <cell r="D521">
            <v>91.573999999999998</v>
          </cell>
          <cell r="G521" t="str">
            <v>860808</v>
          </cell>
          <cell r="I521">
            <v>508</v>
          </cell>
          <cell r="K521">
            <v>860</v>
          </cell>
          <cell r="L521">
            <v>808</v>
          </cell>
          <cell r="N521">
            <v>1.85</v>
          </cell>
          <cell r="O521">
            <v>1.35</v>
          </cell>
          <cell r="P521">
            <v>1.7500000000000002</v>
          </cell>
          <cell r="Y521">
            <v>1004</v>
          </cell>
          <cell r="Z521" t="str">
            <v>BUENO</v>
          </cell>
          <cell r="AA521">
            <v>5</v>
          </cell>
          <cell r="AC521" t="str">
            <v>BUENO</v>
          </cell>
        </row>
        <row r="522">
          <cell r="A522">
            <v>44</v>
          </cell>
          <cell r="B522">
            <v>11809.765686573519</v>
          </cell>
          <cell r="C522">
            <v>9954.2633835991419</v>
          </cell>
          <cell r="D522">
            <v>91.320999999999998</v>
          </cell>
          <cell r="G522" t="str">
            <v>698862</v>
          </cell>
          <cell r="I522">
            <v>509</v>
          </cell>
          <cell r="J522">
            <v>1</v>
          </cell>
          <cell r="K522">
            <v>698</v>
          </cell>
          <cell r="L522">
            <v>862</v>
          </cell>
          <cell r="N522">
            <v>1.34</v>
          </cell>
          <cell r="O522">
            <v>1.18</v>
          </cell>
          <cell r="P522">
            <v>1.1981652640600129</v>
          </cell>
          <cell r="Y522">
            <v>1006</v>
          </cell>
          <cell r="Z522" t="str">
            <v>NO OBSERVADO</v>
          </cell>
          <cell r="AA522">
            <v>0</v>
          </cell>
          <cell r="AB522" t="str">
            <v>SEDIMENTADA</v>
          </cell>
          <cell r="AC522" t="str">
            <v>BUENO</v>
          </cell>
        </row>
        <row r="523">
          <cell r="A523">
            <v>405</v>
          </cell>
          <cell r="B523">
            <v>11756.501099999999</v>
          </cell>
          <cell r="C523">
            <v>9953.6293000000005</v>
          </cell>
          <cell r="D523">
            <v>91.59</v>
          </cell>
          <cell r="G523" t="str">
            <v>862810</v>
          </cell>
          <cell r="I523">
            <v>510</v>
          </cell>
          <cell r="K523">
            <v>862</v>
          </cell>
          <cell r="L523">
            <v>810</v>
          </cell>
          <cell r="M523">
            <v>1.36</v>
          </cell>
          <cell r="N523">
            <v>1.77</v>
          </cell>
          <cell r="O523">
            <v>1.2204917041913887</v>
          </cell>
          <cell r="P523">
            <v>1.6652026903653503</v>
          </cell>
          <cell r="Y523">
            <v>1008</v>
          </cell>
          <cell r="Z523" t="str">
            <v>NO OBSERVADO</v>
          </cell>
          <cell r="AA523">
            <v>1</v>
          </cell>
          <cell r="AB523" t="str">
            <v>SEDIMENTADA</v>
          </cell>
          <cell r="AC523" t="str">
            <v>BUENO</v>
          </cell>
        </row>
        <row r="524">
          <cell r="A524">
            <v>407</v>
          </cell>
          <cell r="B524">
            <v>11646</v>
          </cell>
          <cell r="C524">
            <v>9915</v>
          </cell>
          <cell r="D524">
            <v>92.11</v>
          </cell>
          <cell r="G524" t="str">
            <v>796798</v>
          </cell>
          <cell r="I524">
            <v>511</v>
          </cell>
          <cell r="J524">
            <v>1</v>
          </cell>
          <cell r="K524">
            <v>796</v>
          </cell>
          <cell r="L524">
            <v>798</v>
          </cell>
          <cell r="O524">
            <v>1.2</v>
          </cell>
          <cell r="P524">
            <v>2.09</v>
          </cell>
          <cell r="Y524">
            <v>1010</v>
          </cell>
          <cell r="Z524" t="str">
            <v>MALO</v>
          </cell>
          <cell r="AA524">
            <v>1</v>
          </cell>
          <cell r="AC524" t="str">
            <v>BUENO</v>
          </cell>
        </row>
        <row r="525">
          <cell r="A525">
            <v>192</v>
          </cell>
          <cell r="B525">
            <v>11765.681378811121</v>
          </cell>
          <cell r="C525">
            <v>9777.2907818518452</v>
          </cell>
          <cell r="D525">
            <v>89.397000000000006</v>
          </cell>
          <cell r="G525" t="str">
            <v>894798</v>
          </cell>
          <cell r="I525">
            <v>512</v>
          </cell>
          <cell r="J525">
            <v>1</v>
          </cell>
          <cell r="K525">
            <v>894</v>
          </cell>
          <cell r="L525">
            <v>798</v>
          </cell>
          <cell r="M525">
            <v>1.8</v>
          </cell>
          <cell r="N525">
            <v>1.4</v>
          </cell>
          <cell r="O525">
            <v>1.6970562748477143</v>
          </cell>
          <cell r="P525">
            <v>1.2649110640673515</v>
          </cell>
          <cell r="Y525">
            <v>1012</v>
          </cell>
          <cell r="Z525" t="str">
            <v>BUENO</v>
          </cell>
          <cell r="AA525">
            <v>2</v>
          </cell>
          <cell r="AC525" t="str">
            <v>BUENO</v>
          </cell>
        </row>
        <row r="526">
          <cell r="A526">
            <v>186</v>
          </cell>
          <cell r="B526">
            <v>11943.072352107409</v>
          </cell>
          <cell r="C526">
            <v>9925.4664559155008</v>
          </cell>
          <cell r="D526">
            <v>89.49</v>
          </cell>
          <cell r="G526" t="str">
            <v>798800</v>
          </cell>
          <cell r="I526">
            <v>513</v>
          </cell>
          <cell r="K526">
            <v>798</v>
          </cell>
          <cell r="L526">
            <v>800</v>
          </cell>
          <cell r="O526">
            <v>2.57</v>
          </cell>
          <cell r="P526">
            <v>2.11</v>
          </cell>
          <cell r="Y526">
            <v>1014</v>
          </cell>
          <cell r="Z526" t="str">
            <v>BUENO</v>
          </cell>
          <cell r="AA526">
            <v>1</v>
          </cell>
          <cell r="AC526" t="str">
            <v>BUENO</v>
          </cell>
        </row>
        <row r="527">
          <cell r="A527">
            <v>190</v>
          </cell>
          <cell r="B527">
            <v>11758.987721090372</v>
          </cell>
          <cell r="C527">
            <v>9854.3894213867879</v>
          </cell>
          <cell r="D527">
            <v>90.2</v>
          </cell>
          <cell r="G527" t="str">
            <v>800802</v>
          </cell>
          <cell r="I527">
            <v>514</v>
          </cell>
          <cell r="K527">
            <v>800</v>
          </cell>
          <cell r="L527">
            <v>802</v>
          </cell>
          <cell r="N527">
            <v>1.99</v>
          </cell>
          <cell r="O527">
            <v>2.11</v>
          </cell>
          <cell r="P527">
            <v>1.8973929482318628</v>
          </cell>
          <cell r="Y527">
            <v>1016</v>
          </cell>
          <cell r="Z527" t="str">
            <v>NO OBSERVADO</v>
          </cell>
          <cell r="AA527">
            <v>2</v>
          </cell>
          <cell r="AB527" t="str">
            <v>SEDIMENTADA</v>
          </cell>
          <cell r="AC527" t="str">
            <v>BUENO</v>
          </cell>
        </row>
        <row r="528">
          <cell r="A528">
            <v>188</v>
          </cell>
          <cell r="B528">
            <v>11923.642587662585</v>
          </cell>
          <cell r="C528">
            <v>9839.4715309689218</v>
          </cell>
          <cell r="D528">
            <v>88.566999999999993</v>
          </cell>
          <cell r="G528" t="str">
            <v>802804</v>
          </cell>
          <cell r="I528">
            <v>515</v>
          </cell>
          <cell r="K528">
            <v>802</v>
          </cell>
          <cell r="L528">
            <v>804</v>
          </cell>
          <cell r="M528">
            <v>2.12</v>
          </cell>
          <cell r="O528">
            <v>2.0333224043422136</v>
          </cell>
          <cell r="P528">
            <v>1.7</v>
          </cell>
          <cell r="Y528">
            <v>1018</v>
          </cell>
          <cell r="Z528" t="str">
            <v>NO OBSERVADO</v>
          </cell>
          <cell r="AA528">
            <v>1</v>
          </cell>
          <cell r="AB528" t="str">
            <v>SEDIMENTADA</v>
          </cell>
          <cell r="AC528" t="str">
            <v>BUENO</v>
          </cell>
        </row>
        <row r="529">
          <cell r="A529">
            <v>46</v>
          </cell>
          <cell r="B529">
            <v>11835.448842643349</v>
          </cell>
          <cell r="C529">
            <v>9883.6889012676784</v>
          </cell>
          <cell r="D529">
            <v>89.411000000000001</v>
          </cell>
          <cell r="G529" t="str">
            <v>804806</v>
          </cell>
          <cell r="I529">
            <v>516</v>
          </cell>
          <cell r="K529">
            <v>804</v>
          </cell>
          <cell r="L529">
            <v>806</v>
          </cell>
          <cell r="N529">
            <v>1.86</v>
          </cell>
          <cell r="O529">
            <v>1.95</v>
          </cell>
          <cell r="P529">
            <v>1.7605680901345453</v>
          </cell>
          <cell r="Y529">
            <v>1020</v>
          </cell>
          <cell r="Z529" t="str">
            <v>NO OBSERVADO</v>
          </cell>
          <cell r="AA529">
            <v>1</v>
          </cell>
          <cell r="AB529" t="str">
            <v>SEDIMENTADA</v>
          </cell>
          <cell r="AC529" t="str">
            <v>BUENO</v>
          </cell>
        </row>
        <row r="530">
          <cell r="A530">
            <v>48</v>
          </cell>
          <cell r="B530">
            <v>11859.870403551937</v>
          </cell>
          <cell r="C530">
            <v>9814.4652790796117</v>
          </cell>
          <cell r="D530">
            <v>88.736999999999995</v>
          </cell>
          <cell r="G530" t="str">
            <v>806808</v>
          </cell>
          <cell r="I530">
            <v>517</v>
          </cell>
          <cell r="K530">
            <v>806</v>
          </cell>
          <cell r="L530">
            <v>808</v>
          </cell>
          <cell r="M530">
            <v>2</v>
          </cell>
          <cell r="N530">
            <v>1.85</v>
          </cell>
          <cell r="O530">
            <v>1.9078784028338913</v>
          </cell>
          <cell r="P530">
            <v>1.7500000000000002</v>
          </cell>
          <cell r="Y530">
            <v>1022</v>
          </cell>
          <cell r="Z530" t="str">
            <v>BUENO</v>
          </cell>
          <cell r="AA530">
            <v>1</v>
          </cell>
          <cell r="AB530" t="str">
            <v>SEDIMENTADA</v>
          </cell>
          <cell r="AC530" t="str">
            <v>BUENO</v>
          </cell>
        </row>
        <row r="531">
          <cell r="A531">
            <v>50</v>
          </cell>
          <cell r="B531">
            <v>11887.237726738718</v>
          </cell>
          <cell r="C531">
            <v>9739.6437798812713</v>
          </cell>
          <cell r="D531">
            <v>87.688999999999993</v>
          </cell>
          <cell r="G531" t="str">
            <v>808810</v>
          </cell>
          <cell r="I531">
            <v>518</v>
          </cell>
          <cell r="K531">
            <v>808</v>
          </cell>
          <cell r="L531">
            <v>810</v>
          </cell>
          <cell r="O531">
            <v>1.89</v>
          </cell>
          <cell r="P531">
            <v>1.87</v>
          </cell>
          <cell r="Y531">
            <v>1024</v>
          </cell>
          <cell r="Z531" t="str">
            <v>BUENO</v>
          </cell>
          <cell r="AA531">
            <v>1</v>
          </cell>
          <cell r="AC531" t="str">
            <v>BUENO</v>
          </cell>
        </row>
        <row r="532">
          <cell r="A532">
            <v>52</v>
          </cell>
          <cell r="B532">
            <v>11815.817931875446</v>
          </cell>
          <cell r="C532">
            <v>9714.1157578839211</v>
          </cell>
          <cell r="D532">
            <v>87.989000000000004</v>
          </cell>
          <cell r="G532" t="str">
            <v>810812</v>
          </cell>
          <cell r="I532">
            <v>519</v>
          </cell>
          <cell r="K532">
            <v>810</v>
          </cell>
          <cell r="L532">
            <v>812</v>
          </cell>
          <cell r="O532">
            <v>1.89</v>
          </cell>
          <cell r="P532">
            <v>1.3</v>
          </cell>
          <cell r="Y532">
            <v>1026</v>
          </cell>
          <cell r="Z532" t="str">
            <v>NO OBSERVADO</v>
          </cell>
          <cell r="AA532">
            <v>0</v>
          </cell>
          <cell r="AC532" t="str">
            <v>NO OBSERVADO</v>
          </cell>
        </row>
        <row r="533">
          <cell r="A533">
            <v>202</v>
          </cell>
          <cell r="B533">
            <v>11335.868822514754</v>
          </cell>
          <cell r="C533">
            <v>9533.8939876695549</v>
          </cell>
          <cell r="D533">
            <v>89.938999999999993</v>
          </cell>
          <cell r="G533" t="str">
            <v>812598</v>
          </cell>
          <cell r="I533">
            <v>520</v>
          </cell>
          <cell r="K533">
            <v>812</v>
          </cell>
          <cell r="L533">
            <v>598</v>
          </cell>
          <cell r="N533">
            <v>1.74</v>
          </cell>
          <cell r="O533">
            <v>1.38</v>
          </cell>
          <cell r="P533">
            <v>1.6332789106579439</v>
          </cell>
          <cell r="Y533">
            <v>1028</v>
          </cell>
          <cell r="Z533" t="str">
            <v>MALO</v>
          </cell>
          <cell r="AA533">
            <v>0</v>
          </cell>
          <cell r="AB533" t="str">
            <v>SEDIMENTADA</v>
          </cell>
          <cell r="AC533" t="str">
            <v>BUENO</v>
          </cell>
        </row>
        <row r="534">
          <cell r="A534">
            <v>204</v>
          </cell>
          <cell r="B534">
            <v>11438.574499769229</v>
          </cell>
          <cell r="C534">
            <v>9571.0227067852011</v>
          </cell>
          <cell r="D534">
            <v>89.51</v>
          </cell>
          <cell r="G534" t="str">
            <v>944900</v>
          </cell>
          <cell r="I534">
            <v>521</v>
          </cell>
          <cell r="J534">
            <v>1</v>
          </cell>
          <cell r="K534">
            <v>944</v>
          </cell>
          <cell r="L534">
            <v>900</v>
          </cell>
          <cell r="M534">
            <v>1.43</v>
          </cell>
          <cell r="N534">
            <v>1.63</v>
          </cell>
          <cell r="O534">
            <v>1.2980369794424194</v>
          </cell>
          <cell r="P534">
            <v>1.5155527044613131</v>
          </cell>
          <cell r="Y534">
            <v>1032</v>
          </cell>
          <cell r="Z534" t="str">
            <v>BUENO</v>
          </cell>
          <cell r="AA534">
            <v>1</v>
          </cell>
          <cell r="AC534" t="str">
            <v>BUENO</v>
          </cell>
        </row>
        <row r="535">
          <cell r="A535">
            <v>194</v>
          </cell>
          <cell r="B535">
            <v>11687.135843371927</v>
          </cell>
          <cell r="C535">
            <v>9503.7089103839262</v>
          </cell>
          <cell r="D535">
            <v>86.588999999999999</v>
          </cell>
          <cell r="G535" t="str">
            <v>948906</v>
          </cell>
          <cell r="I535">
            <v>522</v>
          </cell>
          <cell r="J535">
            <v>1</v>
          </cell>
          <cell r="K535">
            <v>948</v>
          </cell>
          <cell r="L535">
            <v>906</v>
          </cell>
          <cell r="O535">
            <v>1.2</v>
          </cell>
          <cell r="P535">
            <v>1.5</v>
          </cell>
          <cell r="Y535">
            <v>1034</v>
          </cell>
          <cell r="Z535" t="str">
            <v>NO OBSERVADO</v>
          </cell>
          <cell r="AA535">
            <v>2</v>
          </cell>
          <cell r="AB535" t="str">
            <v>SEDIMENTADA</v>
          </cell>
          <cell r="AC535" t="str">
            <v>BUENO</v>
          </cell>
        </row>
        <row r="536">
          <cell r="A536">
            <v>56</v>
          </cell>
          <cell r="B536">
            <v>11633.89842193008</v>
          </cell>
          <cell r="C536">
            <v>9643.7979164272074</v>
          </cell>
          <cell r="D536">
            <v>88.272000000000006</v>
          </cell>
          <cell r="G536" t="str">
            <v>902904</v>
          </cell>
          <cell r="I536">
            <v>523</v>
          </cell>
          <cell r="J536">
            <v>1</v>
          </cell>
          <cell r="K536">
            <v>902</v>
          </cell>
          <cell r="L536">
            <v>904</v>
          </cell>
          <cell r="N536">
            <v>1.7</v>
          </cell>
          <cell r="O536">
            <v>1.2</v>
          </cell>
          <cell r="P536">
            <v>1.5905973720586866</v>
          </cell>
          <cell r="Y536">
            <v>1035</v>
          </cell>
          <cell r="Z536" t="str">
            <v>NO OBSERVADO</v>
          </cell>
          <cell r="AA536">
            <v>0</v>
          </cell>
          <cell r="AB536" t="str">
            <v>SEDIMENTADA</v>
          </cell>
          <cell r="AC536" t="str">
            <v>BUENO</v>
          </cell>
        </row>
        <row r="537">
          <cell r="A537">
            <v>196</v>
          </cell>
          <cell r="B537">
            <v>11660.161455549985</v>
          </cell>
          <cell r="C537">
            <v>9573.6393044634806</v>
          </cell>
          <cell r="D537">
            <v>87.197999999999993</v>
          </cell>
          <cell r="G537" t="str">
            <v>904906</v>
          </cell>
          <cell r="I537">
            <v>524</v>
          </cell>
          <cell r="K537">
            <v>904</v>
          </cell>
          <cell r="L537">
            <v>906</v>
          </cell>
          <cell r="M537">
            <v>1.77</v>
          </cell>
          <cell r="O537">
            <v>1.6652026903653503</v>
          </cell>
          <cell r="P537">
            <v>1.7</v>
          </cell>
          <cell r="Y537">
            <v>1036</v>
          </cell>
          <cell r="Z537" t="str">
            <v>BUENO</v>
          </cell>
          <cell r="AA537">
            <v>0</v>
          </cell>
          <cell r="AC537" t="str">
            <v>BUENO</v>
          </cell>
        </row>
        <row r="538">
          <cell r="A538">
            <v>216</v>
          </cell>
          <cell r="B538">
            <v>11365.778298834071</v>
          </cell>
          <cell r="C538">
            <v>9464.1896664854848</v>
          </cell>
          <cell r="D538">
            <v>89.03</v>
          </cell>
          <cell r="G538" t="str">
            <v>952912</v>
          </cell>
          <cell r="I538">
            <v>525</v>
          </cell>
          <cell r="J538">
            <v>1</v>
          </cell>
          <cell r="K538">
            <v>952</v>
          </cell>
          <cell r="L538">
            <v>912</v>
          </cell>
          <cell r="N538">
            <v>1.37</v>
          </cell>
          <cell r="O538">
            <v>1.2</v>
          </cell>
          <cell r="P538">
            <v>1.2316249429107873</v>
          </cell>
          <cell r="Y538">
            <v>1038</v>
          </cell>
          <cell r="Z538" t="str">
            <v>BUENO</v>
          </cell>
          <cell r="AA538">
            <v>1</v>
          </cell>
          <cell r="AC538" t="str">
            <v>BUENO</v>
          </cell>
        </row>
        <row r="539">
          <cell r="A539">
            <v>60</v>
          </cell>
          <cell r="B539">
            <v>11562.119073495516</v>
          </cell>
          <cell r="C539">
            <v>9538.2110247346209</v>
          </cell>
          <cell r="D539">
            <v>87.900999999999996</v>
          </cell>
          <cell r="G539" t="str">
            <v>908910</v>
          </cell>
          <cell r="I539">
            <v>526</v>
          </cell>
          <cell r="J539">
            <v>1</v>
          </cell>
          <cell r="K539">
            <v>908</v>
          </cell>
          <cell r="L539">
            <v>910</v>
          </cell>
          <cell r="O539">
            <v>1.23</v>
          </cell>
          <cell r="P539">
            <v>1.39</v>
          </cell>
          <cell r="Y539">
            <v>1040</v>
          </cell>
          <cell r="Z539" t="str">
            <v>BUENO</v>
          </cell>
          <cell r="AA539">
            <v>1</v>
          </cell>
          <cell r="AC539" t="str">
            <v>BUENO</v>
          </cell>
        </row>
        <row r="540">
          <cell r="A540">
            <v>206</v>
          </cell>
          <cell r="B540">
            <v>11463.776099544439</v>
          </cell>
          <cell r="C540">
            <v>9499.5618822856613</v>
          </cell>
          <cell r="D540">
            <v>88.3</v>
          </cell>
          <cell r="G540" t="str">
            <v>910912</v>
          </cell>
          <cell r="I540">
            <v>527</v>
          </cell>
          <cell r="K540">
            <v>910</v>
          </cell>
          <cell r="L540">
            <v>912</v>
          </cell>
          <cell r="N540">
            <v>1.37</v>
          </cell>
          <cell r="O540">
            <v>1.43</v>
          </cell>
          <cell r="P540">
            <v>1.2316249429107873</v>
          </cell>
          <cell r="Y540">
            <v>1042</v>
          </cell>
          <cell r="Z540" t="str">
            <v>NO TIENE</v>
          </cell>
          <cell r="AA540">
            <v>1</v>
          </cell>
          <cell r="AB540" t="str">
            <v>SEDIMENTADA</v>
          </cell>
          <cell r="AC540" t="str">
            <v>BUENO</v>
          </cell>
        </row>
        <row r="541">
          <cell r="A541">
            <v>218</v>
          </cell>
          <cell r="B541">
            <v>11391.298979914112</v>
          </cell>
          <cell r="C541">
            <v>9395.0813971722127</v>
          </cell>
          <cell r="D541">
            <v>87.790999999999997</v>
          </cell>
          <cell r="G541" t="str">
            <v>956916</v>
          </cell>
          <cell r="I541">
            <v>528</v>
          </cell>
          <cell r="J541">
            <v>1</v>
          </cell>
          <cell r="K541">
            <v>956</v>
          </cell>
          <cell r="L541">
            <v>916</v>
          </cell>
          <cell r="M541">
            <v>1.53</v>
          </cell>
          <cell r="N541">
            <v>1.66</v>
          </cell>
          <cell r="O541">
            <v>1.4074444926887881</v>
          </cell>
          <cell r="P541">
            <v>1.5477725931156683</v>
          </cell>
          <cell r="Y541">
            <v>1044</v>
          </cell>
          <cell r="Z541" t="str">
            <v>BUENO</v>
          </cell>
          <cell r="AA541">
            <v>2</v>
          </cell>
          <cell r="AC541" t="str">
            <v>BUENO</v>
          </cell>
        </row>
        <row r="542">
          <cell r="A542">
            <v>198</v>
          </cell>
          <cell r="B542">
            <v>11206.062991818242</v>
          </cell>
          <cell r="C542">
            <v>9557.1626700834877</v>
          </cell>
          <cell r="D542">
            <v>90.296000000000006</v>
          </cell>
          <cell r="G542" t="str">
            <v>916918</v>
          </cell>
          <cell r="I542">
            <v>529</v>
          </cell>
          <cell r="K542">
            <v>916</v>
          </cell>
          <cell r="L542">
            <v>918</v>
          </cell>
          <cell r="M542">
            <v>1.66</v>
          </cell>
          <cell r="N542">
            <v>1.63</v>
          </cell>
          <cell r="O542">
            <v>1.5477725931156683</v>
          </cell>
          <cell r="P542">
            <v>1.5155527044613131</v>
          </cell>
          <cell r="Y542">
            <v>1045</v>
          </cell>
          <cell r="Z542" t="str">
            <v>NO TIENE</v>
          </cell>
          <cell r="AA542">
            <v>0</v>
          </cell>
          <cell r="AC542" t="str">
            <v>BUENO</v>
          </cell>
        </row>
        <row r="543">
          <cell r="A543">
            <v>200</v>
          </cell>
          <cell r="B543">
            <v>11276.092648525415</v>
          </cell>
          <cell r="C543">
            <v>9545.1097508298371</v>
          </cell>
          <cell r="D543">
            <v>89.69</v>
          </cell>
          <cell r="G543" t="str">
            <v>878914</v>
          </cell>
          <cell r="I543">
            <v>530</v>
          </cell>
          <cell r="J543">
            <v>1</v>
          </cell>
          <cell r="K543">
            <v>878</v>
          </cell>
          <cell r="L543">
            <v>914</v>
          </cell>
          <cell r="M543">
            <v>1.49</v>
          </cell>
          <cell r="N543">
            <v>1.73</v>
          </cell>
          <cell r="O543">
            <v>1.3638548309845884</v>
          </cell>
          <cell r="P543">
            <v>1.622621335986927</v>
          </cell>
          <cell r="Y543">
            <v>1046</v>
          </cell>
          <cell r="Z543" t="str">
            <v>BUENO</v>
          </cell>
          <cell r="AA543">
            <v>2</v>
          </cell>
          <cell r="AB543" t="str">
            <v>SEDIMENTADA</v>
          </cell>
          <cell r="AC543" t="str">
            <v>BUENO</v>
          </cell>
        </row>
        <row r="544">
          <cell r="A544">
            <v>213</v>
          </cell>
          <cell r="B544">
            <v>11355.533064620777</v>
          </cell>
          <cell r="C544">
            <v>9460.7808842862123</v>
          </cell>
          <cell r="D544">
            <v>88.984999999999999</v>
          </cell>
          <cell r="G544" t="str">
            <v>914918</v>
          </cell>
          <cell r="I544">
            <v>531</v>
          </cell>
          <cell r="K544">
            <v>914</v>
          </cell>
          <cell r="L544">
            <v>918</v>
          </cell>
          <cell r="M544">
            <v>1.77</v>
          </cell>
          <cell r="N544">
            <v>1.77</v>
          </cell>
          <cell r="O544">
            <v>1.6652026903653503</v>
          </cell>
          <cell r="P544">
            <v>1.6652026903653503</v>
          </cell>
          <cell r="Y544">
            <v>1048</v>
          </cell>
          <cell r="Z544" t="str">
            <v>MALO</v>
          </cell>
          <cell r="AA544">
            <v>2</v>
          </cell>
          <cell r="AC544" t="str">
            <v>MALO</v>
          </cell>
        </row>
        <row r="545">
          <cell r="A545">
            <v>215</v>
          </cell>
          <cell r="B545">
            <v>11305.596257504567</v>
          </cell>
          <cell r="C545">
            <v>9458.5429196080095</v>
          </cell>
          <cell r="D545">
            <v>88.605000000000004</v>
          </cell>
          <cell r="G545" t="str">
            <v>960920</v>
          </cell>
          <cell r="I545">
            <v>532</v>
          </cell>
          <cell r="J545">
            <v>1</v>
          </cell>
          <cell r="K545">
            <v>960</v>
          </cell>
          <cell r="L545">
            <v>920</v>
          </cell>
          <cell r="O545">
            <v>1.44</v>
          </cell>
          <cell r="P545">
            <v>1.32</v>
          </cell>
          <cell r="Y545">
            <v>1050</v>
          </cell>
          <cell r="Z545" t="str">
            <v>BUENO</v>
          </cell>
          <cell r="AA545">
            <v>2</v>
          </cell>
          <cell r="AC545" t="str">
            <v>BUENO</v>
          </cell>
        </row>
        <row r="546">
          <cell r="A546">
            <v>208</v>
          </cell>
          <cell r="B546">
            <v>11174.743993556902</v>
          </cell>
          <cell r="C546">
            <v>9460.8280109646093</v>
          </cell>
          <cell r="D546">
            <v>89.13</v>
          </cell>
          <cell r="G546" t="str">
            <v>920922</v>
          </cell>
          <cell r="I546">
            <v>533</v>
          </cell>
          <cell r="K546">
            <v>920</v>
          </cell>
          <cell r="L546">
            <v>922</v>
          </cell>
          <cell r="O546">
            <v>1.32</v>
          </cell>
          <cell r="P546">
            <v>1.35</v>
          </cell>
          <cell r="Y546">
            <v>1052</v>
          </cell>
          <cell r="Z546" t="str">
            <v>NO TIENE</v>
          </cell>
          <cell r="AA546">
            <v>1</v>
          </cell>
          <cell r="AC546" t="str">
            <v>BUENO</v>
          </cell>
        </row>
        <row r="547">
          <cell r="A547">
            <v>210</v>
          </cell>
          <cell r="B547">
            <v>11224.684790774498</v>
          </cell>
          <cell r="C547">
            <v>9514.9969213345703</v>
          </cell>
          <cell r="D547">
            <v>89.686000000000007</v>
          </cell>
          <cell r="G547" t="str">
            <v>818762</v>
          </cell>
          <cell r="I547">
            <v>534</v>
          </cell>
          <cell r="J547">
            <v>1</v>
          </cell>
          <cell r="K547">
            <v>818</v>
          </cell>
          <cell r="L547">
            <v>762</v>
          </cell>
          <cell r="M547">
            <v>1.45</v>
          </cell>
          <cell r="O547">
            <v>1.3200378782444087</v>
          </cell>
          <cell r="P547">
            <v>1.69</v>
          </cell>
          <cell r="Y547">
            <v>1054</v>
          </cell>
          <cell r="Z547" t="str">
            <v>NO OBSERVADO</v>
          </cell>
          <cell r="AA547">
            <v>1</v>
          </cell>
          <cell r="AB547" t="str">
            <v>SEDIMENTADA</v>
          </cell>
          <cell r="AC547" t="str">
            <v>BUENO</v>
          </cell>
        </row>
        <row r="548">
          <cell r="A548">
            <v>212</v>
          </cell>
          <cell r="B548">
            <v>11250.399614340933</v>
          </cell>
          <cell r="C548">
            <v>9455.9997924498985</v>
          </cell>
          <cell r="D548">
            <v>88.844999999999999</v>
          </cell>
          <cell r="G548" t="str">
            <v>930764</v>
          </cell>
          <cell r="I548">
            <v>535</v>
          </cell>
          <cell r="J548">
            <v>1</v>
          </cell>
          <cell r="K548">
            <v>930</v>
          </cell>
          <cell r="L548">
            <v>764</v>
          </cell>
          <cell r="M548">
            <v>1.4</v>
          </cell>
          <cell r="N548">
            <v>1.66</v>
          </cell>
          <cell r="O548">
            <v>1.2649110640673515</v>
          </cell>
          <cell r="P548">
            <v>1.5477725931156683</v>
          </cell>
          <cell r="Y548">
            <v>1056</v>
          </cell>
          <cell r="Z548" t="str">
            <v>NO OBSERVADO</v>
          </cell>
          <cell r="AA548">
            <v>1</v>
          </cell>
          <cell r="AB548" t="str">
            <v>SEDIMENTADA</v>
          </cell>
          <cell r="AC548" t="str">
            <v>BUENO</v>
          </cell>
        </row>
        <row r="549">
          <cell r="A549">
            <v>214</v>
          </cell>
          <cell r="B549">
            <v>11266.133512574908</v>
          </cell>
          <cell r="C549">
            <v>9412.4661564706694</v>
          </cell>
          <cell r="D549">
            <v>88.85</v>
          </cell>
          <cell r="G549" t="str">
            <v>932766</v>
          </cell>
          <cell r="I549">
            <v>536</v>
          </cell>
          <cell r="J549">
            <v>1</v>
          </cell>
          <cell r="K549">
            <v>932</v>
          </cell>
          <cell r="L549">
            <v>766</v>
          </cell>
          <cell r="M549">
            <v>1.59</v>
          </cell>
          <cell r="O549">
            <v>1.4724469430169633</v>
          </cell>
          <cell r="P549">
            <v>1.75</v>
          </cell>
          <cell r="Y549">
            <v>1057</v>
          </cell>
          <cell r="Z549" t="str">
            <v>BUENO</v>
          </cell>
          <cell r="AA549">
            <v>1</v>
          </cell>
          <cell r="AC549" t="str">
            <v>BUENO</v>
          </cell>
        </row>
        <row r="550">
          <cell r="A550">
            <v>228</v>
          </cell>
          <cell r="B550">
            <v>11220.2547</v>
          </cell>
          <cell r="C550">
            <v>9359.8045999999995</v>
          </cell>
          <cell r="D550">
            <v>88.07</v>
          </cell>
          <cell r="G550" t="str">
            <v>962818</v>
          </cell>
          <cell r="I550">
            <v>537</v>
          </cell>
          <cell r="J550">
            <v>1</v>
          </cell>
          <cell r="K550">
            <v>962</v>
          </cell>
          <cell r="L550">
            <v>818</v>
          </cell>
          <cell r="M550">
            <v>1.1399999999999999</v>
          </cell>
          <cell r="O550">
            <v>0.96932966528421072</v>
          </cell>
          <cell r="P550">
            <v>1.53</v>
          </cell>
          <cell r="Y550">
            <v>1058</v>
          </cell>
          <cell r="Z550" t="str">
            <v>NO TIENE</v>
          </cell>
          <cell r="AA550">
            <v>0</v>
          </cell>
          <cell r="AB550" t="str">
            <v>SEDIMENTADA</v>
          </cell>
          <cell r="AC550" t="str">
            <v>BUENO</v>
          </cell>
        </row>
        <row r="551">
          <cell r="A551">
            <v>222</v>
          </cell>
          <cell r="B551">
            <v>11114.273829652126</v>
          </cell>
          <cell r="C551">
            <v>9413.6253007229407</v>
          </cell>
          <cell r="D551">
            <v>88.796000000000006</v>
          </cell>
          <cell r="G551" t="str">
            <v>760816</v>
          </cell>
          <cell r="I551">
            <v>538</v>
          </cell>
          <cell r="J551">
            <v>1</v>
          </cell>
          <cell r="K551">
            <v>760</v>
          </cell>
          <cell r="L551">
            <v>816</v>
          </cell>
          <cell r="M551">
            <v>1.4</v>
          </cell>
          <cell r="N551">
            <v>1.34</v>
          </cell>
          <cell r="O551">
            <v>1.2649110640673515</v>
          </cell>
          <cell r="P551">
            <v>1.1981652640600129</v>
          </cell>
          <cell r="Y551">
            <v>1060</v>
          </cell>
          <cell r="Z551" t="str">
            <v>BUENO</v>
          </cell>
          <cell r="AA551">
            <v>0</v>
          </cell>
          <cell r="AC551" t="str">
            <v>BUENO</v>
          </cell>
        </row>
        <row r="552">
          <cell r="A552">
            <v>226</v>
          </cell>
          <cell r="B552">
            <v>11138.534839858879</v>
          </cell>
          <cell r="C552">
            <v>9326.1162655897024</v>
          </cell>
          <cell r="D552">
            <v>87.48</v>
          </cell>
          <cell r="G552" t="str">
            <v>TC4822</v>
          </cell>
          <cell r="I552">
            <v>539</v>
          </cell>
          <cell r="J552">
            <v>1</v>
          </cell>
          <cell r="K552" t="str">
            <v>TC4</v>
          </cell>
          <cell r="L552">
            <v>822</v>
          </cell>
          <cell r="N552">
            <v>1.19</v>
          </cell>
          <cell r="O552">
            <v>1</v>
          </cell>
          <cell r="P552">
            <v>1.0276672613253766</v>
          </cell>
          <cell r="Y552">
            <v>1062</v>
          </cell>
          <cell r="Z552" t="str">
            <v>BUENO</v>
          </cell>
          <cell r="AA552">
            <v>0</v>
          </cell>
          <cell r="AC552" t="str">
            <v>BUENO</v>
          </cell>
        </row>
        <row r="553">
          <cell r="A553">
            <v>230</v>
          </cell>
          <cell r="B553">
            <v>11151.086775837559</v>
          </cell>
          <cell r="C553">
            <v>9280.4116665019137</v>
          </cell>
          <cell r="D553">
            <v>86.93</v>
          </cell>
          <cell r="G553" t="str">
            <v>934768</v>
          </cell>
          <cell r="I553">
            <v>540</v>
          </cell>
          <cell r="J553">
            <v>1</v>
          </cell>
          <cell r="K553">
            <v>934</v>
          </cell>
          <cell r="L553">
            <v>768</v>
          </cell>
          <cell r="M553">
            <v>1.51</v>
          </cell>
          <cell r="O553">
            <v>1.3856767299770896</v>
          </cell>
          <cell r="P553">
            <v>1.55</v>
          </cell>
          <cell r="Y553">
            <v>1064</v>
          </cell>
          <cell r="Z553" t="str">
            <v>BUENO</v>
          </cell>
          <cell r="AA553">
            <v>2</v>
          </cell>
          <cell r="AC553" t="str">
            <v>BUENO</v>
          </cell>
        </row>
        <row r="554">
          <cell r="A554">
            <v>232</v>
          </cell>
          <cell r="B554">
            <v>11173.8393</v>
          </cell>
          <cell r="C554">
            <v>9240.5288999999993</v>
          </cell>
          <cell r="D554">
            <v>85.99</v>
          </cell>
          <cell r="G554" t="str">
            <v>968826</v>
          </cell>
          <cell r="I554">
            <v>541</v>
          </cell>
          <cell r="J554">
            <v>1</v>
          </cell>
          <cell r="K554">
            <v>968</v>
          </cell>
          <cell r="L554">
            <v>826</v>
          </cell>
          <cell r="M554">
            <v>1.67</v>
          </cell>
          <cell r="O554">
            <v>1.5584928617096712</v>
          </cell>
          <cell r="P554">
            <v>1.63</v>
          </cell>
          <cell r="Y554">
            <v>1066</v>
          </cell>
          <cell r="Z554" t="str">
            <v>BUENO</v>
          </cell>
          <cell r="AA554">
            <v>2</v>
          </cell>
          <cell r="AC554" t="str">
            <v>MALO</v>
          </cell>
        </row>
        <row r="555">
          <cell r="A555">
            <v>234</v>
          </cell>
          <cell r="B555">
            <v>11043.581531723459</v>
          </cell>
          <cell r="C555">
            <v>9280.4131713891838</v>
          </cell>
          <cell r="D555">
            <v>86.55</v>
          </cell>
          <cell r="G555" t="str">
            <v>826768</v>
          </cell>
          <cell r="I555">
            <v>542</v>
          </cell>
          <cell r="K555">
            <v>826</v>
          </cell>
          <cell r="L555">
            <v>768</v>
          </cell>
          <cell r="O555">
            <v>1.64</v>
          </cell>
          <cell r="P555">
            <v>1.55</v>
          </cell>
          <cell r="Y555">
            <v>1068</v>
          </cell>
          <cell r="Z555" t="str">
            <v>BUENO</v>
          </cell>
          <cell r="AA555">
            <v>1</v>
          </cell>
          <cell r="AC555" t="str">
            <v>BUENO</v>
          </cell>
        </row>
        <row r="556">
          <cell r="A556">
            <v>236</v>
          </cell>
          <cell r="B556">
            <v>10959.55142429133</v>
          </cell>
          <cell r="C556">
            <v>9276.0928650319565</v>
          </cell>
          <cell r="D556">
            <v>86.814999999999998</v>
          </cell>
          <cell r="G556" t="str">
            <v>936770</v>
          </cell>
          <cell r="I556">
            <v>543</v>
          </cell>
          <cell r="J556">
            <v>1</v>
          </cell>
          <cell r="K556">
            <v>936</v>
          </cell>
          <cell r="L556">
            <v>770</v>
          </cell>
          <cell r="M556">
            <v>1.56</v>
          </cell>
          <cell r="N556">
            <v>1.7</v>
          </cell>
          <cell r="O556">
            <v>1.4400000000000002</v>
          </cell>
          <cell r="P556">
            <v>1.5905973720586866</v>
          </cell>
          <cell r="Y556">
            <v>1070</v>
          </cell>
          <cell r="Z556" t="str">
            <v>NO OBSERVADO</v>
          </cell>
          <cell r="AA556">
            <v>0</v>
          </cell>
          <cell r="AB556" t="str">
            <v>SEDIMENTADA</v>
          </cell>
          <cell r="AC556" t="str">
            <v>NO TIENE</v>
          </cell>
        </row>
        <row r="557">
          <cell r="A557">
            <v>238</v>
          </cell>
          <cell r="B557">
            <v>10962.683469379092</v>
          </cell>
          <cell r="C557">
            <v>9243.4886007123332</v>
          </cell>
          <cell r="D557">
            <v>86.82</v>
          </cell>
          <cell r="G557" t="str">
            <v>970828</v>
          </cell>
          <cell r="I557">
            <v>544</v>
          </cell>
          <cell r="J557">
            <v>1</v>
          </cell>
          <cell r="K557">
            <v>970</v>
          </cell>
          <cell r="L557">
            <v>828</v>
          </cell>
          <cell r="M557">
            <v>1.22</v>
          </cell>
          <cell r="N557">
            <v>1.44</v>
          </cell>
          <cell r="O557">
            <v>1.0622617379911601</v>
          </cell>
          <cell r="P557">
            <v>1.3090454537562857</v>
          </cell>
          <cell r="Y557">
            <v>1072</v>
          </cell>
          <cell r="Z557" t="str">
            <v>BUENO</v>
          </cell>
          <cell r="AA557">
            <v>1</v>
          </cell>
          <cell r="AC557" t="str">
            <v>BUENO</v>
          </cell>
        </row>
        <row r="558">
          <cell r="A558">
            <v>240</v>
          </cell>
          <cell r="B558">
            <v>10969.373590326995</v>
          </cell>
          <cell r="C558">
            <v>9171.0365349856474</v>
          </cell>
          <cell r="D558">
            <v>84.99</v>
          </cell>
          <cell r="G558" t="str">
            <v>828770</v>
          </cell>
          <cell r="I558">
            <v>545</v>
          </cell>
          <cell r="K558">
            <v>828</v>
          </cell>
          <cell r="L558">
            <v>770</v>
          </cell>
          <cell r="M558">
            <v>1.47</v>
          </cell>
          <cell r="N558">
            <v>1.76</v>
          </cell>
          <cell r="O558">
            <v>1.3419761547807025</v>
          </cell>
          <cell r="P558">
            <v>1.6545694303957148</v>
          </cell>
          <cell r="Y558">
            <v>1073</v>
          </cell>
          <cell r="Z558" t="str">
            <v>BUENO</v>
          </cell>
          <cell r="AA558">
            <v>1</v>
          </cell>
          <cell r="AC558" t="str">
            <v>BUENO</v>
          </cell>
        </row>
        <row r="559">
          <cell r="A559">
            <v>242</v>
          </cell>
          <cell r="B559">
            <v>10979.214409386115</v>
          </cell>
          <cell r="C559">
            <v>9067.268229649635</v>
          </cell>
          <cell r="D559">
            <v>83.46</v>
          </cell>
          <cell r="G559" t="str">
            <v>830972</v>
          </cell>
          <cell r="I559">
            <v>546</v>
          </cell>
          <cell r="J559">
            <v>1</v>
          </cell>
          <cell r="K559">
            <v>830</v>
          </cell>
          <cell r="L559">
            <v>972</v>
          </cell>
          <cell r="N559">
            <v>1.89</v>
          </cell>
          <cell r="O559">
            <v>1.74</v>
          </cell>
          <cell r="P559">
            <v>1.7922332437492616</v>
          </cell>
          <cell r="Y559">
            <v>1074</v>
          </cell>
          <cell r="Z559" t="str">
            <v>BUENO</v>
          </cell>
          <cell r="AA559">
            <v>1</v>
          </cell>
          <cell r="AC559" t="str">
            <v>BUENO</v>
          </cell>
        </row>
        <row r="560">
          <cell r="A560">
            <v>258</v>
          </cell>
          <cell r="B560">
            <v>10713.352844082208</v>
          </cell>
          <cell r="C560">
            <v>9246.9388421221538</v>
          </cell>
          <cell r="D560">
            <v>87.147999999999996</v>
          </cell>
          <cell r="G560" t="str">
            <v>830772</v>
          </cell>
          <cell r="I560">
            <v>547</v>
          </cell>
          <cell r="J560">
            <v>1</v>
          </cell>
          <cell r="K560">
            <v>830</v>
          </cell>
          <cell r="L560">
            <v>772</v>
          </cell>
          <cell r="N560">
            <v>1.78</v>
          </cell>
          <cell r="O560">
            <v>1.74</v>
          </cell>
          <cell r="P560">
            <v>1.6758281534811379</v>
          </cell>
          <cell r="Y560">
            <v>1076</v>
          </cell>
          <cell r="Z560" t="str">
            <v>BUENO</v>
          </cell>
          <cell r="AA560">
            <v>2</v>
          </cell>
          <cell r="AC560" t="str">
            <v>BUENO</v>
          </cell>
        </row>
        <row r="561">
          <cell r="A561">
            <v>253</v>
          </cell>
          <cell r="B561">
            <v>10802.636064351896</v>
          </cell>
          <cell r="C561">
            <v>9160.2794517731891</v>
          </cell>
          <cell r="D561">
            <v>86.465999999999994</v>
          </cell>
          <cell r="G561" t="str">
            <v>938772</v>
          </cell>
          <cell r="I561">
            <v>548</v>
          </cell>
          <cell r="J561">
            <v>1</v>
          </cell>
          <cell r="K561">
            <v>938</v>
          </cell>
          <cell r="L561">
            <v>772</v>
          </cell>
          <cell r="M561">
            <v>1.39</v>
          </cell>
          <cell r="N561">
            <v>1.75</v>
          </cell>
          <cell r="O561">
            <v>1.2538341198101126</v>
          </cell>
          <cell r="P561">
            <v>1.6439282222773597</v>
          </cell>
          <cell r="Y561">
            <v>1078</v>
          </cell>
          <cell r="Z561" t="str">
            <v>MALO</v>
          </cell>
          <cell r="AA561">
            <v>2</v>
          </cell>
          <cell r="AC561" t="str">
            <v>BUENO</v>
          </cell>
        </row>
        <row r="562">
          <cell r="A562">
            <v>246</v>
          </cell>
          <cell r="B562">
            <v>10869.534392704909</v>
          </cell>
          <cell r="C562">
            <v>9247.0939235858859</v>
          </cell>
          <cell r="D562">
            <v>87.013999999999996</v>
          </cell>
          <cell r="G562" t="str">
            <v>758814</v>
          </cell>
          <cell r="I562">
            <v>549</v>
          </cell>
          <cell r="J562">
            <v>1</v>
          </cell>
          <cell r="K562">
            <v>758</v>
          </cell>
          <cell r="L562">
            <v>814</v>
          </cell>
          <cell r="M562">
            <v>1.3</v>
          </cell>
          <cell r="N562">
            <v>1.52</v>
          </cell>
          <cell r="O562">
            <v>1.1532562594670797</v>
          </cell>
          <cell r="P562">
            <v>1.3965672200076873</v>
          </cell>
          <cell r="Y562">
            <v>1080</v>
          </cell>
          <cell r="Z562" t="str">
            <v>NO TIENE</v>
          </cell>
          <cell r="AA562">
            <v>3</v>
          </cell>
          <cell r="AC562" t="str">
            <v>BUENO</v>
          </cell>
        </row>
        <row r="563">
          <cell r="A563">
            <v>248</v>
          </cell>
          <cell r="B563">
            <v>10875.477959377826</v>
          </cell>
          <cell r="C563">
            <v>9164.9731825112794</v>
          </cell>
          <cell r="D563">
            <v>85.61</v>
          </cell>
          <cell r="G563" t="str">
            <v>814816</v>
          </cell>
          <cell r="I563">
            <v>550</v>
          </cell>
          <cell r="K563">
            <v>814</v>
          </cell>
          <cell r="L563">
            <v>816</v>
          </cell>
          <cell r="M563">
            <v>1.55</v>
          </cell>
          <cell r="N563">
            <v>1.48</v>
          </cell>
          <cell r="O563">
            <v>1.4291605927956454</v>
          </cell>
          <cell r="P563">
            <v>1.3529227620230211</v>
          </cell>
          <cell r="Y563">
            <v>1082</v>
          </cell>
          <cell r="Z563" t="str">
            <v>BUENO</v>
          </cell>
          <cell r="AA563">
            <v>2</v>
          </cell>
          <cell r="AC563" t="str">
            <v>BUENO</v>
          </cell>
        </row>
        <row r="564">
          <cell r="A564">
            <v>250</v>
          </cell>
          <cell r="B564">
            <v>10877.214207388961</v>
          </cell>
          <cell r="C564">
            <v>9139.0273218559778</v>
          </cell>
          <cell r="D564">
            <v>85.006</v>
          </cell>
          <cell r="G564" t="str">
            <v>816818</v>
          </cell>
          <cell r="I564">
            <v>551</v>
          </cell>
          <cell r="K564">
            <v>816</v>
          </cell>
          <cell r="L564">
            <v>818</v>
          </cell>
          <cell r="M564">
            <v>1.54</v>
          </cell>
          <cell r="O564">
            <v>1.4183088521193119</v>
          </cell>
          <cell r="P564">
            <v>1.34</v>
          </cell>
          <cell r="Y564">
            <v>1084</v>
          </cell>
          <cell r="Z564" t="str">
            <v>NO OBSERVADO</v>
          </cell>
          <cell r="AA564">
            <v>0</v>
          </cell>
          <cell r="AB564" t="str">
            <v>SEDIMENTADA</v>
          </cell>
          <cell r="AC564" t="str">
            <v>BUENO</v>
          </cell>
        </row>
        <row r="565">
          <cell r="A565">
            <v>252</v>
          </cell>
          <cell r="B565">
            <v>10878.740526545542</v>
          </cell>
          <cell r="C565">
            <v>9116.6106968393069</v>
          </cell>
          <cell r="D565">
            <v>84.69</v>
          </cell>
          <cell r="G565" t="str">
            <v>818820</v>
          </cell>
          <cell r="I565">
            <v>552</v>
          </cell>
          <cell r="K565">
            <v>818</v>
          </cell>
          <cell r="L565">
            <v>820</v>
          </cell>
          <cell r="M565">
            <v>1.55</v>
          </cell>
          <cell r="O565">
            <v>1.4291605927956454</v>
          </cell>
          <cell r="P565">
            <v>1.56</v>
          </cell>
          <cell r="Y565">
            <v>1088</v>
          </cell>
          <cell r="Z565" t="str">
            <v>MALO</v>
          </cell>
          <cell r="AA565">
            <v>0</v>
          </cell>
          <cell r="AC565" t="str">
            <v>BUENO</v>
          </cell>
        </row>
        <row r="566">
          <cell r="A566" t="str">
            <v>78A</v>
          </cell>
          <cell r="B566">
            <v>10884.660042991345</v>
          </cell>
          <cell r="C566">
            <v>9030.9717420234447</v>
          </cell>
          <cell r="D566">
            <v>82.93</v>
          </cell>
          <cell r="G566" t="str">
            <v>820822</v>
          </cell>
          <cell r="I566">
            <v>553</v>
          </cell>
          <cell r="K566">
            <v>820</v>
          </cell>
          <cell r="L566">
            <v>822</v>
          </cell>
          <cell r="M566">
            <v>1.72</v>
          </cell>
          <cell r="O566">
            <v>1.6119553343687907</v>
          </cell>
          <cell r="P566">
            <v>1.65</v>
          </cell>
          <cell r="Y566">
            <v>1092</v>
          </cell>
          <cell r="Z566" t="str">
            <v>BUENO</v>
          </cell>
          <cell r="AA566">
            <v>1</v>
          </cell>
          <cell r="AC566" t="str">
            <v>BUENO</v>
          </cell>
        </row>
        <row r="567">
          <cell r="A567">
            <v>260</v>
          </cell>
          <cell r="B567">
            <v>10715.122258250251</v>
          </cell>
          <cell r="C567">
            <v>9220.5916755327653</v>
          </cell>
          <cell r="D567">
            <v>86.631</v>
          </cell>
          <cell r="G567" t="str">
            <v>822824</v>
          </cell>
          <cell r="I567">
            <v>554</v>
          </cell>
          <cell r="K567">
            <v>822</v>
          </cell>
          <cell r="L567">
            <v>824</v>
          </cell>
          <cell r="N567">
            <v>1.74</v>
          </cell>
          <cell r="O567">
            <v>1.67</v>
          </cell>
          <cell r="P567">
            <v>1.6332789106579439</v>
          </cell>
          <cell r="Y567">
            <v>1094</v>
          </cell>
          <cell r="Z567" t="str">
            <v>MALO</v>
          </cell>
          <cell r="AA567">
            <v>1</v>
          </cell>
          <cell r="AC567" t="str">
            <v>BUENO</v>
          </cell>
        </row>
        <row r="568">
          <cell r="A568">
            <v>262</v>
          </cell>
          <cell r="B568">
            <v>10717.594909098754</v>
          </cell>
          <cell r="C568">
            <v>9157.4648530207687</v>
          </cell>
          <cell r="D568">
            <v>85.759</v>
          </cell>
          <cell r="G568" t="str">
            <v>824766</v>
          </cell>
          <cell r="I568">
            <v>555</v>
          </cell>
          <cell r="K568">
            <v>824</v>
          </cell>
          <cell r="L568">
            <v>766</v>
          </cell>
          <cell r="O568">
            <v>1.79</v>
          </cell>
          <cell r="P568">
            <v>1.75</v>
          </cell>
          <cell r="Y568">
            <v>1096</v>
          </cell>
          <cell r="Z568" t="str">
            <v>NO TIENE</v>
          </cell>
          <cell r="AA568">
            <v>1</v>
          </cell>
          <cell r="AC568" t="str">
            <v>BUENO</v>
          </cell>
        </row>
        <row r="569">
          <cell r="A569">
            <v>264</v>
          </cell>
          <cell r="B569">
            <v>10723.19014084107</v>
          </cell>
          <cell r="C569">
            <v>9067.1682767115744</v>
          </cell>
          <cell r="D569">
            <v>84.537999999999997</v>
          </cell>
          <cell r="G569" t="str">
            <v>924758</v>
          </cell>
          <cell r="I569">
            <v>556</v>
          </cell>
          <cell r="J569">
            <v>1</v>
          </cell>
          <cell r="K569">
            <v>924</v>
          </cell>
          <cell r="L569">
            <v>758</v>
          </cell>
          <cell r="N569">
            <v>1.51</v>
          </cell>
          <cell r="O569">
            <v>0.6</v>
          </cell>
          <cell r="P569">
            <v>1.3856767299770896</v>
          </cell>
          <cell r="Y569">
            <v>1098</v>
          </cell>
          <cell r="Z569" t="str">
            <v>NO OBSERVADO</v>
          </cell>
          <cell r="AA569">
            <v>0</v>
          </cell>
          <cell r="AC569" t="str">
            <v>BUENO</v>
          </cell>
        </row>
        <row r="570">
          <cell r="A570">
            <v>266</v>
          </cell>
          <cell r="B570">
            <v>10659.780020872382</v>
          </cell>
          <cell r="C570">
            <v>9154.1321745244404</v>
          </cell>
          <cell r="D570">
            <v>85.668999999999997</v>
          </cell>
          <cell r="G570" t="str">
            <v>758760</v>
          </cell>
          <cell r="I570">
            <v>557</v>
          </cell>
          <cell r="K570">
            <v>758</v>
          </cell>
          <cell r="L570">
            <v>760</v>
          </cell>
          <cell r="O570">
            <v>1.51</v>
          </cell>
          <cell r="P570">
            <v>1.61</v>
          </cell>
          <cell r="Y570">
            <v>1100</v>
          </cell>
          <cell r="Z570" t="str">
            <v>MALO</v>
          </cell>
          <cell r="AA570">
            <v>1</v>
          </cell>
          <cell r="AC570" t="str">
            <v>BUENO</v>
          </cell>
        </row>
        <row r="571">
          <cell r="A571">
            <v>268</v>
          </cell>
          <cell r="B571">
            <v>10665.374388912411</v>
          </cell>
          <cell r="C571">
            <v>9063.6896465471182</v>
          </cell>
          <cell r="D571">
            <v>84.513999999999996</v>
          </cell>
          <cell r="G571" t="str">
            <v>760762</v>
          </cell>
          <cell r="I571">
            <v>558</v>
          </cell>
          <cell r="K571">
            <v>760</v>
          </cell>
          <cell r="L571">
            <v>762</v>
          </cell>
          <cell r="O571">
            <v>1.72</v>
          </cell>
          <cell r="P571">
            <v>1.79</v>
          </cell>
          <cell r="Y571">
            <v>1101</v>
          </cell>
          <cell r="Z571" t="str">
            <v>BUENO</v>
          </cell>
          <cell r="AA571">
            <v>0</v>
          </cell>
          <cell r="AC571" t="str">
            <v>BUENO</v>
          </cell>
        </row>
        <row r="572">
          <cell r="A572">
            <v>270</v>
          </cell>
          <cell r="B572">
            <v>10670.914054655141</v>
          </cell>
          <cell r="C572">
            <v>8972.2246613784719</v>
          </cell>
          <cell r="D572">
            <v>83.03</v>
          </cell>
          <cell r="G572" t="str">
            <v>762764</v>
          </cell>
          <cell r="I572">
            <v>559</v>
          </cell>
          <cell r="K572">
            <v>762</v>
          </cell>
          <cell r="L572">
            <v>764</v>
          </cell>
          <cell r="N572">
            <v>1.78</v>
          </cell>
          <cell r="O572">
            <v>1.79</v>
          </cell>
          <cell r="P572">
            <v>1.6758281534811379</v>
          </cell>
          <cell r="Y572">
            <v>1102</v>
          </cell>
          <cell r="Z572" t="str">
            <v>BUENO</v>
          </cell>
          <cell r="AA572">
            <v>0</v>
          </cell>
          <cell r="AB572" t="str">
            <v>SEDIMENTADA</v>
          </cell>
          <cell r="AC572" t="str">
            <v>BUENO</v>
          </cell>
        </row>
        <row r="573">
          <cell r="A573">
            <v>254</v>
          </cell>
          <cell r="B573">
            <v>10776.690306032791</v>
          </cell>
          <cell r="C573">
            <v>9160.7573267086809</v>
          </cell>
          <cell r="D573">
            <v>85.965999999999994</v>
          </cell>
          <cell r="G573" t="str">
            <v>764766</v>
          </cell>
          <cell r="I573">
            <v>560</v>
          </cell>
          <cell r="K573">
            <v>764</v>
          </cell>
          <cell r="L573">
            <v>766</v>
          </cell>
          <cell r="O573">
            <v>1.76</v>
          </cell>
          <cell r="P573">
            <v>1.75</v>
          </cell>
          <cell r="Y573">
            <v>1106</v>
          </cell>
          <cell r="Z573" t="str">
            <v>NO OBSERVADO</v>
          </cell>
          <cell r="AA573">
            <v>1</v>
          </cell>
          <cell r="AB573" t="str">
            <v>SEDIMENTADA</v>
          </cell>
          <cell r="AC573" t="str">
            <v>BUENO</v>
          </cell>
        </row>
        <row r="574">
          <cell r="A574">
            <v>256</v>
          </cell>
          <cell r="B574">
            <v>10782.214378724051</v>
          </cell>
          <cell r="C574">
            <v>9070.5886843663175</v>
          </cell>
          <cell r="D574">
            <v>84.078000000000003</v>
          </cell>
          <cell r="G574" t="str">
            <v>766768</v>
          </cell>
          <cell r="I574">
            <v>561</v>
          </cell>
          <cell r="K574">
            <v>766</v>
          </cell>
          <cell r="L574">
            <v>768</v>
          </cell>
          <cell r="O574">
            <v>1.75</v>
          </cell>
          <cell r="P574">
            <v>1.75</v>
          </cell>
          <cell r="Y574">
            <v>1108</v>
          </cell>
          <cell r="Z574" t="str">
            <v>NO OBSERVADO</v>
          </cell>
          <cell r="AA574">
            <v>1</v>
          </cell>
          <cell r="AB574" t="str">
            <v>SEDIMENTADA</v>
          </cell>
          <cell r="AC574" t="str">
            <v>BUENO</v>
          </cell>
        </row>
        <row r="575">
          <cell r="A575">
            <v>274</v>
          </cell>
          <cell r="B575">
            <v>10633.970500339945</v>
          </cell>
          <cell r="C575">
            <v>9226.7040381925563</v>
          </cell>
          <cell r="D575">
            <v>86.570999999999998</v>
          </cell>
          <cell r="G575" t="str">
            <v>768769</v>
          </cell>
          <cell r="I575">
            <v>562</v>
          </cell>
          <cell r="K575">
            <v>768</v>
          </cell>
          <cell r="L575">
            <v>769</v>
          </cell>
          <cell r="N575">
            <v>1.86</v>
          </cell>
          <cell r="O575">
            <v>1.75</v>
          </cell>
          <cell r="P575">
            <v>1.7605680901345453</v>
          </cell>
          <cell r="Y575">
            <v>1110</v>
          </cell>
          <cell r="Z575" t="str">
            <v>BUENO</v>
          </cell>
          <cell r="AA575">
            <v>0</v>
          </cell>
          <cell r="AC575" t="str">
            <v>BUENO</v>
          </cell>
        </row>
        <row r="576">
          <cell r="A576">
            <v>284</v>
          </cell>
          <cell r="B576">
            <v>10492.104318344014</v>
          </cell>
          <cell r="C576">
            <v>9180.253757314993</v>
          </cell>
          <cell r="D576">
            <v>86.519000000000005</v>
          </cell>
          <cell r="G576" t="str">
            <v>769770</v>
          </cell>
          <cell r="I576">
            <v>563</v>
          </cell>
          <cell r="K576">
            <v>769</v>
          </cell>
          <cell r="L576">
            <v>770</v>
          </cell>
          <cell r="M576">
            <v>1.93</v>
          </cell>
          <cell r="N576">
            <v>1.94</v>
          </cell>
          <cell r="O576">
            <v>1.8343663756185677</v>
          </cell>
          <cell r="P576">
            <v>1.844884820253015</v>
          </cell>
          <cell r="Y576">
            <v>1111</v>
          </cell>
          <cell r="Z576" t="str">
            <v>BUENO</v>
          </cell>
          <cell r="AA576">
            <v>4</v>
          </cell>
          <cell r="AC576" t="str">
            <v>BUENO</v>
          </cell>
        </row>
        <row r="577">
          <cell r="A577">
            <v>288</v>
          </cell>
          <cell r="B577">
            <v>10496.378278834749</v>
          </cell>
          <cell r="C577">
            <v>9056.42343475491</v>
          </cell>
          <cell r="D577">
            <v>84.69</v>
          </cell>
          <cell r="G577" t="str">
            <v>770772</v>
          </cell>
          <cell r="I577">
            <v>564</v>
          </cell>
          <cell r="K577">
            <v>770</v>
          </cell>
          <cell r="L577">
            <v>772</v>
          </cell>
          <cell r="M577">
            <v>1.96</v>
          </cell>
          <cell r="N577">
            <v>1.88</v>
          </cell>
          <cell r="O577">
            <v>1.865904606350496</v>
          </cell>
          <cell r="P577">
            <v>1.7816845961056069</v>
          </cell>
          <cell r="Y577">
            <v>1113</v>
          </cell>
          <cell r="Z577" t="str">
            <v>BUENO</v>
          </cell>
          <cell r="AA577">
            <v>0</v>
          </cell>
          <cell r="AC577" t="str">
            <v>BUENO</v>
          </cell>
        </row>
        <row r="578">
          <cell r="A578">
            <v>278</v>
          </cell>
          <cell r="B578">
            <v>10561.157179706652</v>
          </cell>
          <cell r="C578">
            <v>9177.0827591434281</v>
          </cell>
          <cell r="D578">
            <v>85.778999999999996</v>
          </cell>
          <cell r="G578" t="str">
            <v>772774</v>
          </cell>
          <cell r="I578">
            <v>565</v>
          </cell>
          <cell r="K578">
            <v>772</v>
          </cell>
          <cell r="L578">
            <v>774</v>
          </cell>
          <cell r="M578">
            <v>1.97</v>
          </cell>
          <cell r="O578">
            <v>1.8764061394058591</v>
          </cell>
          <cell r="P578">
            <v>1.5</v>
          </cell>
          <cell r="Y578" t="str">
            <v>1116NAL</v>
          </cell>
          <cell r="Z578" t="str">
            <v>NO TIENE</v>
          </cell>
          <cell r="AA578">
            <v>3</v>
          </cell>
          <cell r="AC578" t="str">
            <v>BUENO</v>
          </cell>
        </row>
        <row r="579">
          <cell r="A579">
            <v>280</v>
          </cell>
          <cell r="B579">
            <v>10564.153950912581</v>
          </cell>
          <cell r="C579">
            <v>9115.8755979339167</v>
          </cell>
          <cell r="D579">
            <v>84.649000000000001</v>
          </cell>
          <cell r="G579" t="str">
            <v>760926</v>
          </cell>
          <cell r="I579">
            <v>566</v>
          </cell>
          <cell r="J579">
            <v>1</v>
          </cell>
          <cell r="K579">
            <v>760</v>
          </cell>
          <cell r="L579">
            <v>926</v>
          </cell>
          <cell r="M579">
            <v>1.43</v>
          </cell>
          <cell r="O579">
            <v>1.2980369794424194</v>
          </cell>
          <cell r="P579">
            <v>1.49</v>
          </cell>
          <cell r="Y579" t="str">
            <v>117N</v>
          </cell>
          <cell r="Z579" t="str">
            <v>NO TIENE</v>
          </cell>
          <cell r="AA579">
            <v>2</v>
          </cell>
          <cell r="AC579" t="str">
            <v>BUENO</v>
          </cell>
        </row>
        <row r="580">
          <cell r="A580">
            <v>290</v>
          </cell>
          <cell r="B580">
            <v>10565.476075090988</v>
          </cell>
          <cell r="C580">
            <v>9060.1013918452063</v>
          </cell>
          <cell r="D580">
            <v>83.795000000000002</v>
          </cell>
          <cell r="G580" t="str">
            <v>928762</v>
          </cell>
          <cell r="I580">
            <v>567</v>
          </cell>
          <cell r="J580">
            <v>1</v>
          </cell>
          <cell r="K580">
            <v>928</v>
          </cell>
          <cell r="L580">
            <v>762</v>
          </cell>
          <cell r="N580">
            <v>1.65</v>
          </cell>
          <cell r="O580">
            <v>1.65</v>
          </cell>
          <cell r="P580">
            <v>1.76</v>
          </cell>
          <cell r="Y580">
            <v>1118</v>
          </cell>
          <cell r="Z580" t="str">
            <v>BUENO</v>
          </cell>
          <cell r="AA580">
            <v>2</v>
          </cell>
          <cell r="AC580" t="str">
            <v>BUENO</v>
          </cell>
        </row>
        <row r="581">
          <cell r="A581">
            <v>292</v>
          </cell>
          <cell r="B581">
            <v>10568.519498681688</v>
          </cell>
          <cell r="C581">
            <v>8996.0743253086384</v>
          </cell>
          <cell r="D581">
            <v>83.305000000000007</v>
          </cell>
          <cell r="G581" t="str">
            <v>546924</v>
          </cell>
          <cell r="I581">
            <v>568</v>
          </cell>
          <cell r="J581">
            <v>1</v>
          </cell>
          <cell r="K581">
            <v>546</v>
          </cell>
          <cell r="L581">
            <v>924</v>
          </cell>
          <cell r="M581">
            <v>1.43</v>
          </cell>
          <cell r="N581">
            <v>1.5</v>
          </cell>
          <cell r="O581">
            <v>1.2980369794424194</v>
          </cell>
          <cell r="P581">
            <v>1.374772708486752</v>
          </cell>
          <cell r="Y581" t="str">
            <v>11119N</v>
          </cell>
          <cell r="Z581" t="str">
            <v>BUENO</v>
          </cell>
          <cell r="AA581">
            <v>3</v>
          </cell>
          <cell r="AC581" t="str">
            <v>BUENO</v>
          </cell>
        </row>
        <row r="582">
          <cell r="A582">
            <v>306</v>
          </cell>
          <cell r="B582">
            <v>10360.193541605451</v>
          </cell>
          <cell r="C582">
            <v>8985.0526460091241</v>
          </cell>
          <cell r="D582">
            <v>83.367999999999995</v>
          </cell>
          <cell r="G582" t="str">
            <v>924926</v>
          </cell>
          <cell r="I582">
            <v>569</v>
          </cell>
          <cell r="K582">
            <v>924</v>
          </cell>
          <cell r="L582">
            <v>926</v>
          </cell>
          <cell r="M582">
            <v>1.59</v>
          </cell>
          <cell r="O582">
            <v>1.4724469430169633</v>
          </cell>
          <cell r="P582">
            <v>1.5</v>
          </cell>
          <cell r="Y582">
            <v>1120</v>
          </cell>
          <cell r="Z582" t="str">
            <v>NO TIENE</v>
          </cell>
          <cell r="AA582">
            <v>3</v>
          </cell>
          <cell r="AC582" t="str">
            <v>BUENO</v>
          </cell>
        </row>
        <row r="583">
          <cell r="A583">
            <v>314</v>
          </cell>
          <cell r="B583">
            <v>10237.053886114818</v>
          </cell>
          <cell r="C583">
            <v>8980.2207140689206</v>
          </cell>
          <cell r="D583">
            <v>82.22</v>
          </cell>
          <cell r="G583" t="str">
            <v>926928</v>
          </cell>
          <cell r="I583">
            <v>570</v>
          </cell>
          <cell r="K583">
            <v>926</v>
          </cell>
          <cell r="L583">
            <v>928</v>
          </cell>
          <cell r="O583">
            <v>1.54</v>
          </cell>
          <cell r="P583">
            <v>1.81</v>
          </cell>
          <cell r="Y583" t="str">
            <v>1121N</v>
          </cell>
          <cell r="Z583" t="str">
            <v>BUENO</v>
          </cell>
          <cell r="AA583">
            <v>2</v>
          </cell>
          <cell r="AC583" t="str">
            <v>BUENO</v>
          </cell>
        </row>
        <row r="584">
          <cell r="A584">
            <v>308</v>
          </cell>
          <cell r="B584">
            <v>10363.762478354043</v>
          </cell>
          <cell r="C584">
            <v>8919.439632285952</v>
          </cell>
          <cell r="D584">
            <v>82.337999999999994</v>
          </cell>
          <cell r="G584" t="str">
            <v>928930</v>
          </cell>
          <cell r="I584">
            <v>571</v>
          </cell>
          <cell r="K584">
            <v>928</v>
          </cell>
          <cell r="L584">
            <v>930</v>
          </cell>
          <cell r="N584">
            <v>1.93</v>
          </cell>
          <cell r="O584">
            <v>1.82</v>
          </cell>
          <cell r="P584">
            <v>1.8343663756185677</v>
          </cell>
          <cell r="Y584">
            <v>1122</v>
          </cell>
          <cell r="Z584" t="str">
            <v>BUENO</v>
          </cell>
          <cell r="AA584">
            <v>0</v>
          </cell>
          <cell r="AC584" t="str">
            <v>BUENO</v>
          </cell>
        </row>
        <row r="585">
          <cell r="A585">
            <v>310</v>
          </cell>
          <cell r="B585">
            <v>10366.598027471371</v>
          </cell>
          <cell r="C585">
            <v>8853.2825229322261</v>
          </cell>
          <cell r="D585">
            <v>81.468000000000004</v>
          </cell>
          <cell r="G585" t="str">
            <v>930932</v>
          </cell>
          <cell r="I585">
            <v>572</v>
          </cell>
          <cell r="K585">
            <v>930</v>
          </cell>
          <cell r="L585">
            <v>932</v>
          </cell>
          <cell r="M585">
            <v>1.97</v>
          </cell>
          <cell r="N585">
            <v>1.67</v>
          </cell>
          <cell r="O585">
            <v>1.8764061394058591</v>
          </cell>
          <cell r="P585">
            <v>1.5584928617096712</v>
          </cell>
          <cell r="Y585" t="str">
            <v>1122A</v>
          </cell>
          <cell r="Z585" t="str">
            <v>BUENO</v>
          </cell>
          <cell r="AA585">
            <v>2</v>
          </cell>
          <cell r="AC585" t="str">
            <v>BUENO</v>
          </cell>
        </row>
        <row r="586">
          <cell r="A586" t="str">
            <v>TC8</v>
          </cell>
          <cell r="B586">
            <v>10264.879999999999</v>
          </cell>
          <cell r="C586">
            <v>8849.6200000000008</v>
          </cell>
          <cell r="D586">
            <v>80.5</v>
          </cell>
          <cell r="G586" t="str">
            <v>932934</v>
          </cell>
          <cell r="I586">
            <v>573</v>
          </cell>
          <cell r="K586">
            <v>932</v>
          </cell>
          <cell r="L586">
            <v>934</v>
          </cell>
          <cell r="M586">
            <v>1.85</v>
          </cell>
          <cell r="O586">
            <v>1.7500000000000002</v>
          </cell>
          <cell r="P586">
            <v>1.39</v>
          </cell>
          <cell r="Y586" t="str">
            <v>1122B</v>
          </cell>
          <cell r="Z586" t="str">
            <v>BUENO</v>
          </cell>
          <cell r="AA586">
            <v>1</v>
          </cell>
          <cell r="AC586" t="str">
            <v>BUENO</v>
          </cell>
        </row>
        <row r="587">
          <cell r="A587">
            <v>312</v>
          </cell>
          <cell r="B587">
            <v>10281.281029567035</v>
          </cell>
          <cell r="C587">
            <v>9016.227843524608</v>
          </cell>
          <cell r="D587">
            <v>83.882000000000005</v>
          </cell>
          <cell r="G587" t="str">
            <v>934936</v>
          </cell>
          <cell r="I587">
            <v>574</v>
          </cell>
          <cell r="K587">
            <v>934</v>
          </cell>
          <cell r="L587">
            <v>936</v>
          </cell>
          <cell r="N587">
            <v>1.74</v>
          </cell>
          <cell r="O587">
            <v>1.49</v>
          </cell>
          <cell r="P587">
            <v>1.6332789106579439</v>
          </cell>
          <cell r="Y587" t="str">
            <v>1122C</v>
          </cell>
          <cell r="Z587" t="str">
            <v>NO TIENE</v>
          </cell>
          <cell r="AA587">
            <v>3</v>
          </cell>
          <cell r="AC587" t="str">
            <v>BUENO</v>
          </cell>
        </row>
        <row r="588">
          <cell r="A588">
            <v>316</v>
          </cell>
          <cell r="B588">
            <v>10282.71425588539</v>
          </cell>
          <cell r="C588">
            <v>8982.1319873231769</v>
          </cell>
          <cell r="D588">
            <v>83.141999999999996</v>
          </cell>
          <cell r="G588" t="str">
            <v>936938</v>
          </cell>
          <cell r="I588">
            <v>575</v>
          </cell>
          <cell r="K588">
            <v>936</v>
          </cell>
          <cell r="L588">
            <v>938</v>
          </cell>
          <cell r="M588">
            <v>1.79</v>
          </cell>
          <cell r="N588">
            <v>1.76</v>
          </cell>
          <cell r="O588">
            <v>1.6864459671154604</v>
          </cell>
          <cell r="P588">
            <v>1.6545694303957148</v>
          </cell>
          <cell r="Y588">
            <v>1124</v>
          </cell>
          <cell r="Z588" t="str">
            <v>NO OBSERVADO</v>
          </cell>
          <cell r="AA588">
            <v>2</v>
          </cell>
          <cell r="AB588" t="str">
            <v>SEDIMENTADA</v>
          </cell>
          <cell r="AC588" t="str">
            <v>BUENO</v>
          </cell>
        </row>
        <row r="589">
          <cell r="A589">
            <v>320</v>
          </cell>
          <cell r="B589">
            <v>10283.90138853964</v>
          </cell>
          <cell r="C589">
            <v>8916.3283808033211</v>
          </cell>
          <cell r="D589">
            <v>81.902000000000001</v>
          </cell>
          <cell r="G589" t="str">
            <v>938776</v>
          </cell>
          <cell r="I589">
            <v>576</v>
          </cell>
          <cell r="K589">
            <v>938</v>
          </cell>
          <cell r="L589">
            <v>776</v>
          </cell>
          <cell r="M589">
            <v>1.76</v>
          </cell>
          <cell r="N589">
            <v>2.09</v>
          </cell>
          <cell r="O589">
            <v>1.6545694303957148</v>
          </cell>
          <cell r="P589">
            <v>2.0020239758804088</v>
          </cell>
          <cell r="Y589">
            <v>1126</v>
          </cell>
          <cell r="Z589" t="str">
            <v>BUENO</v>
          </cell>
          <cell r="AA589">
            <v>0</v>
          </cell>
          <cell r="AC589" t="str">
            <v>BUENO</v>
          </cell>
        </row>
        <row r="590">
          <cell r="A590">
            <v>322</v>
          </cell>
          <cell r="B590">
            <v>10288.197043980907</v>
          </cell>
          <cell r="C590">
            <v>8850.1030190898255</v>
          </cell>
          <cell r="D590">
            <v>80.497</v>
          </cell>
          <cell r="G590" t="str">
            <v>926940</v>
          </cell>
          <cell r="I590">
            <v>577</v>
          </cell>
          <cell r="J590">
            <v>1</v>
          </cell>
          <cell r="K590">
            <v>926</v>
          </cell>
          <cell r="L590">
            <v>940</v>
          </cell>
          <cell r="M590">
            <v>1.54</v>
          </cell>
          <cell r="O590">
            <v>1.4183088521193119</v>
          </cell>
          <cell r="P590">
            <v>1.29</v>
          </cell>
          <cell r="Y590">
            <v>1128</v>
          </cell>
          <cell r="Z590" t="str">
            <v>BUENO</v>
          </cell>
          <cell r="AA590">
            <v>0</v>
          </cell>
          <cell r="AC590" t="str">
            <v>BUENO</v>
          </cell>
        </row>
        <row r="591">
          <cell r="A591">
            <v>296</v>
          </cell>
          <cell r="B591">
            <v>10436.405010586948</v>
          </cell>
          <cell r="C591">
            <v>9054.7682933181986</v>
          </cell>
          <cell r="D591">
            <v>84.34</v>
          </cell>
          <cell r="G591" t="str">
            <v>896940</v>
          </cell>
          <cell r="I591">
            <v>578</v>
          </cell>
          <cell r="J591">
            <v>1</v>
          </cell>
          <cell r="K591">
            <v>896</v>
          </cell>
          <cell r="L591">
            <v>940</v>
          </cell>
          <cell r="M591">
            <v>1.4</v>
          </cell>
          <cell r="N591">
            <v>1.4</v>
          </cell>
          <cell r="O591">
            <v>1.2649110640673515</v>
          </cell>
          <cell r="P591">
            <v>1.2649110640673515</v>
          </cell>
          <cell r="Y591">
            <v>1130</v>
          </cell>
          <cell r="Z591" t="str">
            <v>BUENO</v>
          </cell>
          <cell r="AA591">
            <v>1</v>
          </cell>
          <cell r="AC591" t="str">
            <v>BUENO</v>
          </cell>
        </row>
        <row r="592">
          <cell r="A592">
            <v>298</v>
          </cell>
          <cell r="B592">
            <v>10499.122830829185</v>
          </cell>
          <cell r="C592">
            <v>8991.4560318106596</v>
          </cell>
          <cell r="D592">
            <v>83.84</v>
          </cell>
          <cell r="G592" t="str">
            <v>928942</v>
          </cell>
          <cell r="I592">
            <v>579</v>
          </cell>
          <cell r="J592">
            <v>1</v>
          </cell>
          <cell r="K592">
            <v>928</v>
          </cell>
          <cell r="L592">
            <v>942</v>
          </cell>
          <cell r="M592">
            <v>1.64</v>
          </cell>
          <cell r="O592">
            <v>1.5263027222671128</v>
          </cell>
          <cell r="P592">
            <v>1.85</v>
          </cell>
          <cell r="Y592">
            <v>1132</v>
          </cell>
          <cell r="Z592" t="str">
            <v>BUENO</v>
          </cell>
          <cell r="AA592">
            <v>0</v>
          </cell>
          <cell r="AC592" t="str">
            <v>BUENO</v>
          </cell>
        </row>
        <row r="593">
          <cell r="A593">
            <v>300</v>
          </cell>
          <cell r="B593">
            <v>10438.925199851043</v>
          </cell>
          <cell r="C593">
            <v>8988.4599634252954</v>
          </cell>
          <cell r="D593">
            <v>83.564999999999998</v>
          </cell>
          <cell r="G593" t="str">
            <v>898942</v>
          </cell>
          <cell r="I593">
            <v>580</v>
          </cell>
          <cell r="J593">
            <v>1</v>
          </cell>
          <cell r="K593">
            <v>898</v>
          </cell>
          <cell r="L593">
            <v>942</v>
          </cell>
          <cell r="M593">
            <v>1.3</v>
          </cell>
          <cell r="O593">
            <v>1.1532562594670797</v>
          </cell>
          <cell r="P593">
            <v>1.78</v>
          </cell>
          <cell r="Y593">
            <v>1134</v>
          </cell>
          <cell r="Z593" t="str">
            <v>NO OBSERVADO</v>
          </cell>
          <cell r="AA593">
            <v>3</v>
          </cell>
          <cell r="AB593" t="str">
            <v>SEDIMENTADA</v>
          </cell>
          <cell r="AC593" t="str">
            <v>BUENO</v>
          </cell>
        </row>
        <row r="594">
          <cell r="A594">
            <v>302</v>
          </cell>
          <cell r="B594">
            <v>10501.495000000001</v>
          </cell>
          <cell r="C594">
            <v>8924.1730000000007</v>
          </cell>
          <cell r="D594">
            <v>82.8</v>
          </cell>
          <cell r="G594" t="str">
            <v>930944</v>
          </cell>
          <cell r="I594">
            <v>581</v>
          </cell>
          <cell r="J594">
            <v>1</v>
          </cell>
          <cell r="K594">
            <v>930</v>
          </cell>
          <cell r="L594">
            <v>944</v>
          </cell>
          <cell r="M594">
            <v>1.73</v>
          </cell>
          <cell r="O594">
            <v>1.622621335986927</v>
          </cell>
          <cell r="P594">
            <v>1.33</v>
          </cell>
          <cell r="Y594">
            <v>1136</v>
          </cell>
          <cell r="Z594" t="str">
            <v>NO OBSERVADO</v>
          </cell>
          <cell r="AA594">
            <v>2</v>
          </cell>
          <cell r="AB594" t="str">
            <v>SEDIMENTADA</v>
          </cell>
          <cell r="AC594" t="str">
            <v>BUENO</v>
          </cell>
        </row>
        <row r="595">
          <cell r="A595">
            <v>304</v>
          </cell>
          <cell r="B595">
            <v>10442.120907963797</v>
          </cell>
          <cell r="C595">
            <v>8922.0485576483643</v>
          </cell>
          <cell r="D595">
            <v>82.703999999999994</v>
          </cell>
          <cell r="G595" t="str">
            <v>932946</v>
          </cell>
          <cell r="I595">
            <v>582</v>
          </cell>
          <cell r="J595">
            <v>1</v>
          </cell>
          <cell r="K595">
            <v>932</v>
          </cell>
          <cell r="L595">
            <v>946</v>
          </cell>
          <cell r="M595">
            <v>1.67</v>
          </cell>
          <cell r="O595">
            <v>1.5584928617096712</v>
          </cell>
          <cell r="P595">
            <v>1.67</v>
          </cell>
          <cell r="Y595">
            <v>1138</v>
          </cell>
          <cell r="Z595" t="str">
            <v>NO OBSERVADO</v>
          </cell>
          <cell r="AA595">
            <v>1</v>
          </cell>
          <cell r="AB595" t="str">
            <v>SEDIMENTADA</v>
          </cell>
          <cell r="AC595" t="str">
            <v>BUENO</v>
          </cell>
        </row>
        <row r="596">
          <cell r="A596">
            <v>4</v>
          </cell>
          <cell r="B596">
            <v>11436.760150693888</v>
          </cell>
          <cell r="C596">
            <v>10770.594368530559</v>
          </cell>
          <cell r="D596">
            <v>105.44799999999999</v>
          </cell>
          <cell r="G596" t="str">
            <v>946948</v>
          </cell>
          <cell r="I596">
            <v>583</v>
          </cell>
          <cell r="K596">
            <v>946</v>
          </cell>
          <cell r="L596">
            <v>948</v>
          </cell>
          <cell r="O596">
            <v>1.67</v>
          </cell>
          <cell r="P596">
            <v>1.52</v>
          </cell>
          <cell r="Y596">
            <v>1140</v>
          </cell>
          <cell r="Z596" t="str">
            <v>NO OBSERVADO</v>
          </cell>
          <cell r="AA596">
            <v>0</v>
          </cell>
          <cell r="AB596" t="str">
            <v>SEDIMENTADA</v>
          </cell>
          <cell r="AC596" t="str">
            <v>BUENO</v>
          </cell>
        </row>
        <row r="597">
          <cell r="A597">
            <v>6</v>
          </cell>
          <cell r="B597">
            <v>11460.770700944444</v>
          </cell>
          <cell r="C597">
            <v>10715.225628469725</v>
          </cell>
          <cell r="D597">
            <v>104.90900000000001</v>
          </cell>
          <cell r="G597" t="str">
            <v>934950</v>
          </cell>
          <cell r="I597">
            <v>584</v>
          </cell>
          <cell r="J597">
            <v>1</v>
          </cell>
          <cell r="K597">
            <v>934</v>
          </cell>
          <cell r="L597">
            <v>950</v>
          </cell>
          <cell r="M597">
            <v>1.5</v>
          </cell>
          <cell r="N597">
            <v>1.91</v>
          </cell>
          <cell r="O597">
            <v>1.374772708486752</v>
          </cell>
          <cell r="P597">
            <v>1.8133118871280804</v>
          </cell>
          <cell r="Y597">
            <v>1142</v>
          </cell>
          <cell r="Z597" t="str">
            <v>BUENO</v>
          </cell>
          <cell r="AA597">
            <v>1</v>
          </cell>
          <cell r="AC597" t="str">
            <v>BUENO</v>
          </cell>
        </row>
        <row r="598">
          <cell r="A598">
            <v>8</v>
          </cell>
          <cell r="B598">
            <v>11485.252</v>
          </cell>
          <cell r="C598">
            <v>10656.233</v>
          </cell>
          <cell r="D598">
            <v>102.648</v>
          </cell>
          <cell r="G598" t="str">
            <v>950952</v>
          </cell>
          <cell r="I598">
            <v>585</v>
          </cell>
          <cell r="K598">
            <v>950</v>
          </cell>
          <cell r="L598">
            <v>952</v>
          </cell>
          <cell r="M598">
            <v>1.93</v>
          </cell>
          <cell r="O598">
            <v>1.8343663756185677</v>
          </cell>
          <cell r="P598">
            <v>1.9</v>
          </cell>
          <cell r="Y598">
            <v>1144</v>
          </cell>
          <cell r="Z598" t="str">
            <v>NO OBSERVADO</v>
          </cell>
          <cell r="AA598">
            <v>1</v>
          </cell>
          <cell r="AB598" t="str">
            <v>SEDIMENTADA</v>
          </cell>
          <cell r="AC598" t="str">
            <v>BUENO</v>
          </cell>
        </row>
        <row r="599">
          <cell r="A599">
            <v>10</v>
          </cell>
          <cell r="B599">
            <v>11508.26</v>
          </cell>
          <cell r="C599">
            <v>10598.81</v>
          </cell>
          <cell r="D599">
            <v>102.08799999999999</v>
          </cell>
          <cell r="G599" t="str">
            <v>936954</v>
          </cell>
          <cell r="I599">
            <v>586</v>
          </cell>
          <cell r="J599">
            <v>1</v>
          </cell>
          <cell r="K599">
            <v>936</v>
          </cell>
          <cell r="L599">
            <v>954</v>
          </cell>
          <cell r="M599">
            <v>1.46</v>
          </cell>
          <cell r="N599">
            <v>1.34</v>
          </cell>
          <cell r="O599">
            <v>1.331014650557987</v>
          </cell>
          <cell r="P599">
            <v>1.1981652640600129</v>
          </cell>
          <cell r="Y599">
            <v>1146</v>
          </cell>
          <cell r="Z599" t="str">
            <v>BUENO</v>
          </cell>
          <cell r="AA599">
            <v>0</v>
          </cell>
          <cell r="AC599" t="str">
            <v>BUENO</v>
          </cell>
        </row>
        <row r="600">
          <cell r="A600">
            <v>12</v>
          </cell>
          <cell r="B600">
            <v>11536.12</v>
          </cell>
          <cell r="C600">
            <v>10527.986999999999</v>
          </cell>
          <cell r="D600">
            <v>100.86</v>
          </cell>
          <cell r="G600" t="str">
            <v>954956</v>
          </cell>
          <cell r="I600">
            <v>587</v>
          </cell>
          <cell r="K600">
            <v>954</v>
          </cell>
          <cell r="L600">
            <v>956</v>
          </cell>
          <cell r="M600">
            <v>1.54</v>
          </cell>
          <cell r="N600">
            <v>1.53</v>
          </cell>
          <cell r="O600">
            <v>1.4183088521193119</v>
          </cell>
          <cell r="P600">
            <v>1.4074444926887881</v>
          </cell>
          <cell r="Y600">
            <v>1148</v>
          </cell>
          <cell r="Z600" t="str">
            <v>NO OBSERVADO</v>
          </cell>
          <cell r="AA600">
            <v>0</v>
          </cell>
          <cell r="AC600" t="str">
            <v>BUENO</v>
          </cell>
        </row>
        <row r="601">
          <cell r="A601">
            <v>14</v>
          </cell>
          <cell r="B601">
            <v>11562.212</v>
          </cell>
          <cell r="C601">
            <v>10459.046</v>
          </cell>
          <cell r="D601">
            <v>99.564999999999998</v>
          </cell>
          <cell r="G601" t="str">
            <v>958938</v>
          </cell>
          <cell r="I601">
            <v>588</v>
          </cell>
          <cell r="J601">
            <v>1</v>
          </cell>
          <cell r="K601">
            <v>958</v>
          </cell>
          <cell r="L601">
            <v>938</v>
          </cell>
          <cell r="M601">
            <v>1.65</v>
          </cell>
          <cell r="N601">
            <v>1.48</v>
          </cell>
          <cell r="O601">
            <v>1.5370426148939398</v>
          </cell>
          <cell r="P601">
            <v>1.3529227620230211</v>
          </cell>
          <cell r="Y601">
            <v>1152</v>
          </cell>
          <cell r="Z601" t="str">
            <v>BUENO</v>
          </cell>
          <cell r="AA601">
            <v>0</v>
          </cell>
          <cell r="AC601" t="str">
            <v>BUENO</v>
          </cell>
        </row>
        <row r="602">
          <cell r="A602">
            <v>16</v>
          </cell>
          <cell r="B602">
            <v>11574.429</v>
          </cell>
          <cell r="C602">
            <v>10425.857</v>
          </cell>
          <cell r="D602">
            <v>99.132000000000005</v>
          </cell>
          <cell r="G602" t="str">
            <v>958960</v>
          </cell>
          <cell r="I602">
            <v>589</v>
          </cell>
          <cell r="J602">
            <v>1</v>
          </cell>
          <cell r="K602">
            <v>958</v>
          </cell>
          <cell r="L602">
            <v>960</v>
          </cell>
          <cell r="M602">
            <v>1.66</v>
          </cell>
          <cell r="O602">
            <v>1.5477725931156683</v>
          </cell>
          <cell r="P602">
            <v>1.29</v>
          </cell>
          <cell r="Y602">
            <v>1154</v>
          </cell>
          <cell r="Z602" t="str">
            <v>BUENO</v>
          </cell>
          <cell r="AA602">
            <v>0</v>
          </cell>
          <cell r="AC602" t="str">
            <v>BUENO</v>
          </cell>
        </row>
        <row r="603">
          <cell r="A603">
            <v>22</v>
          </cell>
          <cell r="B603">
            <v>11611.329507002756</v>
          </cell>
          <cell r="C603">
            <v>10324.898751841847</v>
          </cell>
          <cell r="D603">
            <v>97.59</v>
          </cell>
          <cell r="G603" t="str">
            <v>546940</v>
          </cell>
          <cell r="I603">
            <v>590</v>
          </cell>
          <cell r="J603">
            <v>1</v>
          </cell>
          <cell r="K603">
            <v>546</v>
          </cell>
          <cell r="L603">
            <v>940</v>
          </cell>
          <cell r="O603">
            <v>1.5</v>
          </cell>
          <cell r="P603">
            <v>1.39</v>
          </cell>
          <cell r="Y603">
            <v>1158</v>
          </cell>
          <cell r="Z603" t="str">
            <v>NO OBSERVADO</v>
          </cell>
          <cell r="AA603">
            <v>2</v>
          </cell>
          <cell r="AB603" t="str">
            <v>SEDIMENTADA</v>
          </cell>
          <cell r="AC603" t="str">
            <v>BUENO</v>
          </cell>
        </row>
        <row r="604">
          <cell r="A604">
            <v>388</v>
          </cell>
          <cell r="B604">
            <v>11653.497271356213</v>
          </cell>
          <cell r="C604">
            <v>10208.374039140037</v>
          </cell>
          <cell r="D604">
            <v>95.756</v>
          </cell>
          <cell r="G604" t="str">
            <v>940942</v>
          </cell>
          <cell r="I604">
            <v>591</v>
          </cell>
          <cell r="K604">
            <v>940</v>
          </cell>
          <cell r="L604">
            <v>942</v>
          </cell>
          <cell r="O604">
            <v>1.46</v>
          </cell>
          <cell r="P604">
            <v>1.94</v>
          </cell>
          <cell r="Y604">
            <v>1160</v>
          </cell>
          <cell r="Z604" t="str">
            <v>BUENO</v>
          </cell>
          <cell r="AA604">
            <v>0</v>
          </cell>
          <cell r="AC604" t="str">
            <v>BUENO</v>
          </cell>
        </row>
        <row r="605">
          <cell r="A605">
            <v>396</v>
          </cell>
          <cell r="B605">
            <v>11693.402957383969</v>
          </cell>
          <cell r="C605">
            <v>10107.712774633779</v>
          </cell>
          <cell r="D605">
            <v>94.335999999999999</v>
          </cell>
          <cell r="G605" t="str">
            <v>942944</v>
          </cell>
          <cell r="I605">
            <v>592</v>
          </cell>
          <cell r="K605">
            <v>942</v>
          </cell>
          <cell r="L605">
            <v>944</v>
          </cell>
          <cell r="O605">
            <v>1.97</v>
          </cell>
          <cell r="P605">
            <v>1.46</v>
          </cell>
          <cell r="Y605">
            <v>1162</v>
          </cell>
          <cell r="Z605" t="str">
            <v>NO OBSERVADO</v>
          </cell>
          <cell r="AA605">
            <v>0</v>
          </cell>
          <cell r="AB605" t="str">
            <v>SEDIMENTADA</v>
          </cell>
          <cell r="AC605" t="str">
            <v>BUENO</v>
          </cell>
        </row>
        <row r="606">
          <cell r="A606">
            <v>402</v>
          </cell>
          <cell r="B606">
            <v>11748.022199999999</v>
          </cell>
          <cell r="C606">
            <v>9973.7165000000005</v>
          </cell>
          <cell r="D606">
            <v>91.59</v>
          </cell>
          <cell r="G606" t="str">
            <v>944948</v>
          </cell>
          <cell r="I606">
            <v>593</v>
          </cell>
          <cell r="K606">
            <v>944</v>
          </cell>
          <cell r="L606">
            <v>948</v>
          </cell>
          <cell r="O606">
            <v>1.52</v>
          </cell>
          <cell r="P606">
            <v>1.42</v>
          </cell>
          <cell r="Y606">
            <v>1164</v>
          </cell>
          <cell r="Z606" t="str">
            <v>NO TIENE</v>
          </cell>
          <cell r="AA606">
            <v>1</v>
          </cell>
          <cell r="AC606" t="str">
            <v>BUENO</v>
          </cell>
        </row>
        <row r="607">
          <cell r="A607">
            <v>404</v>
          </cell>
          <cell r="B607">
            <v>11759.747795658732</v>
          </cell>
          <cell r="C607">
            <v>9934.7161191498108</v>
          </cell>
          <cell r="D607">
            <v>91.590999999999994</v>
          </cell>
          <cell r="G607" t="str">
            <v>948952</v>
          </cell>
          <cell r="I607">
            <v>594</v>
          </cell>
          <cell r="K607">
            <v>948</v>
          </cell>
          <cell r="L607">
            <v>952</v>
          </cell>
          <cell r="O607">
            <v>1.45</v>
          </cell>
          <cell r="P607">
            <v>1.2</v>
          </cell>
          <cell r="Y607">
            <v>1166</v>
          </cell>
          <cell r="Z607" t="str">
            <v>BUENO</v>
          </cell>
          <cell r="AA607">
            <v>1</v>
          </cell>
          <cell r="AC607" t="str">
            <v>BUENO</v>
          </cell>
        </row>
        <row r="608">
          <cell r="A608">
            <v>406</v>
          </cell>
          <cell r="B608">
            <v>11729.100188961547</v>
          </cell>
          <cell r="C608">
            <v>9922.6392134689013</v>
          </cell>
          <cell r="D608">
            <v>91.57</v>
          </cell>
          <cell r="G608" t="str">
            <v>952956</v>
          </cell>
          <cell r="I608">
            <v>595</v>
          </cell>
          <cell r="K608">
            <v>952</v>
          </cell>
          <cell r="L608">
            <v>956</v>
          </cell>
          <cell r="O608">
            <v>1.9</v>
          </cell>
          <cell r="P608">
            <v>1.41</v>
          </cell>
          <cell r="Y608">
            <v>1168</v>
          </cell>
          <cell r="Z608" t="str">
            <v>BUENO</v>
          </cell>
          <cell r="AA608">
            <v>0</v>
          </cell>
          <cell r="AC608" t="str">
            <v>BUENO</v>
          </cell>
        </row>
        <row r="609">
          <cell r="A609">
            <v>408</v>
          </cell>
          <cell r="B609">
            <v>11654.335676221532</v>
          </cell>
          <cell r="C609">
            <v>9893.5684052478027</v>
          </cell>
          <cell r="D609">
            <v>91.616</v>
          </cell>
          <cell r="G609" t="str">
            <v>956960</v>
          </cell>
          <cell r="I609">
            <v>596</v>
          </cell>
          <cell r="K609">
            <v>956</v>
          </cell>
          <cell r="L609">
            <v>960</v>
          </cell>
          <cell r="M609">
            <v>1.57</v>
          </cell>
          <cell r="N609">
            <v>1.29</v>
          </cell>
          <cell r="O609">
            <v>1.4508273501695508</v>
          </cell>
          <cell r="P609">
            <v>1.34</v>
          </cell>
          <cell r="Y609">
            <v>1170</v>
          </cell>
          <cell r="Z609" t="str">
            <v>NO OBSERVADO</v>
          </cell>
          <cell r="AA609">
            <v>1</v>
          </cell>
          <cell r="AB609" t="str">
            <v>SEDIMENTADA</v>
          </cell>
          <cell r="AC609" t="str">
            <v>BUENO</v>
          </cell>
        </row>
        <row r="610">
          <cell r="A610">
            <v>54</v>
          </cell>
          <cell r="B610">
            <v>11736.618487976677</v>
          </cell>
          <cell r="C610">
            <v>9685.6479933843657</v>
          </cell>
          <cell r="D610">
            <v>88.209000000000003</v>
          </cell>
          <cell r="G610" t="str">
            <v>960780</v>
          </cell>
          <cell r="I610">
            <v>597</v>
          </cell>
          <cell r="K610">
            <v>960</v>
          </cell>
          <cell r="L610">
            <v>780</v>
          </cell>
          <cell r="N610">
            <v>1.88</v>
          </cell>
          <cell r="O610">
            <v>1.5</v>
          </cell>
          <cell r="P610">
            <v>1.7816845961056069</v>
          </cell>
          <cell r="Y610">
            <v>1171</v>
          </cell>
          <cell r="Z610" t="str">
            <v>BUENO</v>
          </cell>
          <cell r="AA610">
            <v>1</v>
          </cell>
          <cell r="AC610" t="str">
            <v>BUENO</v>
          </cell>
        </row>
        <row r="611">
          <cell r="A611">
            <v>58</v>
          </cell>
          <cell r="B611">
            <v>11535.11</v>
          </cell>
          <cell r="C611">
            <v>9606.84</v>
          </cell>
          <cell r="D611">
            <v>88.953000000000003</v>
          </cell>
          <cell r="G611" t="str">
            <v>974832</v>
          </cell>
          <cell r="I611">
            <v>598</v>
          </cell>
          <cell r="J611">
            <v>1</v>
          </cell>
          <cell r="K611">
            <v>974</v>
          </cell>
          <cell r="L611">
            <v>832</v>
          </cell>
          <cell r="M611">
            <v>1.26</v>
          </cell>
          <cell r="N611">
            <v>1.4</v>
          </cell>
          <cell r="O611">
            <v>0.9</v>
          </cell>
          <cell r="P611">
            <v>1.2649110640673515</v>
          </cell>
          <cell r="Y611">
            <v>1172</v>
          </cell>
          <cell r="Z611" t="str">
            <v>BUENO</v>
          </cell>
          <cell r="AA611">
            <v>8</v>
          </cell>
          <cell r="AC611" t="str">
            <v>BUENO</v>
          </cell>
        </row>
        <row r="612">
          <cell r="A612">
            <v>62</v>
          </cell>
          <cell r="B612">
            <v>11587.968198909439</v>
          </cell>
          <cell r="C612">
            <v>9471.9358387673456</v>
          </cell>
          <cell r="D612">
            <v>86.915000000000006</v>
          </cell>
          <cell r="G612" t="str">
            <v>832774</v>
          </cell>
          <cell r="I612">
            <v>599</v>
          </cell>
          <cell r="K612">
            <v>832</v>
          </cell>
          <cell r="L612">
            <v>774</v>
          </cell>
          <cell r="M612">
            <v>1.43</v>
          </cell>
          <cell r="O612">
            <v>1.2980369794424194</v>
          </cell>
          <cell r="P612">
            <v>1.5</v>
          </cell>
          <cell r="Y612">
            <v>1174</v>
          </cell>
          <cell r="Z612" t="str">
            <v>BUENO</v>
          </cell>
          <cell r="AA612">
            <v>6</v>
          </cell>
          <cell r="AC612" t="str">
            <v>BUENO</v>
          </cell>
        </row>
        <row r="613">
          <cell r="A613">
            <v>64</v>
          </cell>
          <cell r="B613">
            <v>11490.907332345105</v>
          </cell>
          <cell r="C613">
            <v>9429.5377875057002</v>
          </cell>
          <cell r="D613">
            <v>87.355999999999995</v>
          </cell>
          <cell r="G613" t="str">
            <v>774776</v>
          </cell>
          <cell r="I613">
            <v>600</v>
          </cell>
          <cell r="K613">
            <v>774</v>
          </cell>
          <cell r="L613">
            <v>776</v>
          </cell>
          <cell r="N613">
            <v>2.9</v>
          </cell>
          <cell r="O613">
            <v>1.52</v>
          </cell>
          <cell r="P613">
            <v>2.8372521918222215</v>
          </cell>
          <cell r="Y613">
            <v>1176</v>
          </cell>
          <cell r="Z613" t="str">
            <v>BUENO</v>
          </cell>
          <cell r="AA613">
            <v>6</v>
          </cell>
          <cell r="AC613" t="str">
            <v>BUENO</v>
          </cell>
        </row>
        <row r="614">
          <cell r="A614">
            <v>66</v>
          </cell>
          <cell r="B614">
            <v>11409.659102147618</v>
          </cell>
          <cell r="C614">
            <v>9363.8462653438673</v>
          </cell>
          <cell r="D614">
            <v>87.1</v>
          </cell>
          <cell r="G614" t="str">
            <v>776778</v>
          </cell>
          <cell r="I614">
            <v>601</v>
          </cell>
          <cell r="K614">
            <v>776</v>
          </cell>
          <cell r="L614">
            <v>778</v>
          </cell>
          <cell r="M614">
            <v>2.99</v>
          </cell>
          <cell r="N614">
            <v>3.15</v>
          </cell>
          <cell r="O614">
            <v>2.9291807728441754</v>
          </cell>
          <cell r="P614">
            <v>3.0923292192132452</v>
          </cell>
          <cell r="Y614">
            <v>1178</v>
          </cell>
          <cell r="Z614" t="str">
            <v>BUENO</v>
          </cell>
          <cell r="AA614">
            <v>5</v>
          </cell>
          <cell r="AC614" t="str">
            <v>BUENO</v>
          </cell>
        </row>
        <row r="615">
          <cell r="A615">
            <v>68</v>
          </cell>
          <cell r="B615">
            <v>11327.145</v>
          </cell>
          <cell r="C615">
            <v>9306.0226999999995</v>
          </cell>
          <cell r="D615">
            <v>86.41</v>
          </cell>
          <cell r="G615" t="str">
            <v>778780</v>
          </cell>
          <cell r="I615">
            <v>602</v>
          </cell>
          <cell r="K615">
            <v>778</v>
          </cell>
          <cell r="L615">
            <v>780</v>
          </cell>
          <cell r="M615">
            <v>3.18</v>
          </cell>
          <cell r="N615">
            <v>2.5499999999999998</v>
          </cell>
          <cell r="O615">
            <v>3.1228832831215452</v>
          </cell>
          <cell r="P615">
            <v>2.4784067462787456</v>
          </cell>
          <cell r="Y615">
            <v>1180</v>
          </cell>
          <cell r="Z615" t="str">
            <v>BUENO</v>
          </cell>
          <cell r="AA615">
            <v>3</v>
          </cell>
          <cell r="AC615" t="str">
            <v>BUENO</v>
          </cell>
        </row>
        <row r="616">
          <cell r="A616">
            <v>70</v>
          </cell>
          <cell r="B616">
            <v>11246.11</v>
          </cell>
          <cell r="C616">
            <v>9249.14</v>
          </cell>
          <cell r="D616">
            <v>85.74</v>
          </cell>
          <cell r="G616" t="str">
            <v>780782</v>
          </cell>
          <cell r="I616">
            <v>603</v>
          </cell>
          <cell r="K616">
            <v>780</v>
          </cell>
          <cell r="L616">
            <v>782</v>
          </cell>
          <cell r="M616">
            <v>2.56</v>
          </cell>
          <cell r="N616">
            <v>2.74</v>
          </cell>
          <cell r="O616">
            <v>2.4886944368483648</v>
          </cell>
          <cell r="P616">
            <v>2.6734995792032588</v>
          </cell>
          <cell r="Y616">
            <v>1182</v>
          </cell>
          <cell r="Z616" t="str">
            <v>NO OBSERVADO</v>
          </cell>
          <cell r="AA616">
            <v>0</v>
          </cell>
          <cell r="AC616" t="str">
            <v>BUENO</v>
          </cell>
        </row>
        <row r="617">
          <cell r="A617">
            <v>72</v>
          </cell>
          <cell r="B617">
            <v>11190.5897</v>
          </cell>
          <cell r="C617">
            <v>9210.3289000000004</v>
          </cell>
          <cell r="D617">
            <v>85.28</v>
          </cell>
          <cell r="G617" t="str">
            <v>782784</v>
          </cell>
          <cell r="I617">
            <v>604</v>
          </cell>
          <cell r="K617">
            <v>782</v>
          </cell>
          <cell r="L617">
            <v>784</v>
          </cell>
          <cell r="M617">
            <v>2.85</v>
          </cell>
          <cell r="N617">
            <v>1.49</v>
          </cell>
          <cell r="O617">
            <v>2.7861263431510066</v>
          </cell>
          <cell r="P617">
            <v>1.3638548309845884</v>
          </cell>
          <cell r="Y617">
            <v>1184</v>
          </cell>
          <cell r="Z617" t="str">
            <v>BUENO</v>
          </cell>
          <cell r="AA617">
            <v>0</v>
          </cell>
          <cell r="AC617" t="str">
            <v>BUENO</v>
          </cell>
        </row>
        <row r="618">
          <cell r="A618">
            <v>73</v>
          </cell>
          <cell r="B618">
            <v>11082.901185481061</v>
          </cell>
          <cell r="C618">
            <v>9133.306776332427</v>
          </cell>
          <cell r="D618">
            <v>84.38</v>
          </cell>
          <cell r="G618" t="str">
            <v>664834</v>
          </cell>
          <cell r="I618">
            <v>605</v>
          </cell>
          <cell r="J618">
            <v>1</v>
          </cell>
          <cell r="K618">
            <v>664</v>
          </cell>
          <cell r="L618">
            <v>834</v>
          </cell>
          <cell r="M618">
            <v>1.62</v>
          </cell>
          <cell r="N618">
            <v>1.6</v>
          </cell>
          <cell r="O618">
            <v>1.5047923444781346</v>
          </cell>
          <cell r="P618">
            <v>1.4832396974191329</v>
          </cell>
          <cell r="Y618">
            <v>1186</v>
          </cell>
          <cell r="Z618" t="str">
            <v>BUENO</v>
          </cell>
          <cell r="AA618">
            <v>2</v>
          </cell>
          <cell r="AC618" t="str">
            <v>BUENO</v>
          </cell>
        </row>
        <row r="619">
          <cell r="A619">
            <v>74</v>
          </cell>
          <cell r="B619">
            <v>11001.650347071773</v>
          </cell>
          <cell r="C619">
            <v>9075.5974740725778</v>
          </cell>
          <cell r="D619">
            <v>83.47</v>
          </cell>
          <cell r="G619" t="str">
            <v>834836</v>
          </cell>
          <cell r="I619">
            <v>606</v>
          </cell>
          <cell r="K619">
            <v>834</v>
          </cell>
          <cell r="L619">
            <v>836</v>
          </cell>
          <cell r="M619">
            <v>1.65</v>
          </cell>
          <cell r="O619">
            <v>1.5370426148939398</v>
          </cell>
          <cell r="P619">
            <v>2.13</v>
          </cell>
          <cell r="Y619">
            <v>1188</v>
          </cell>
          <cell r="Z619" t="str">
            <v>NO OBSERVADO</v>
          </cell>
          <cell r="AA619">
            <v>2</v>
          </cell>
          <cell r="AB619" t="str">
            <v>SEDIMENTADA</v>
          </cell>
          <cell r="AC619" t="str">
            <v>NO TIENE</v>
          </cell>
        </row>
        <row r="620">
          <cell r="A620">
            <v>76</v>
          </cell>
          <cell r="B620">
            <v>10978.0427</v>
          </cell>
          <cell r="C620">
            <v>9059.6221999999998</v>
          </cell>
          <cell r="D620">
            <v>83.46</v>
          </cell>
          <cell r="G620" t="str">
            <v>836786</v>
          </cell>
          <cell r="I620">
            <v>607</v>
          </cell>
          <cell r="K620">
            <v>836</v>
          </cell>
          <cell r="L620">
            <v>786</v>
          </cell>
          <cell r="N620">
            <v>1.52</v>
          </cell>
          <cell r="O620">
            <v>2.16</v>
          </cell>
          <cell r="P620">
            <v>1.3965672200076873</v>
          </cell>
          <cell r="Y620">
            <v>1190</v>
          </cell>
          <cell r="Z620" t="str">
            <v>BUENO</v>
          </cell>
          <cell r="AA620">
            <v>2</v>
          </cell>
          <cell r="AC620" t="str">
            <v>BUENO</v>
          </cell>
        </row>
        <row r="621">
          <cell r="A621">
            <v>79</v>
          </cell>
          <cell r="B621">
            <v>10803.787888539871</v>
          </cell>
          <cell r="C621">
            <v>9016.9133792655102</v>
          </cell>
          <cell r="D621">
            <v>83.382999999999996</v>
          </cell>
          <cell r="E621">
            <v>93.33</v>
          </cell>
          <cell r="G621" t="str">
            <v>888788</v>
          </cell>
          <cell r="I621">
            <v>608</v>
          </cell>
          <cell r="J621">
            <v>1</v>
          </cell>
          <cell r="K621">
            <v>888</v>
          </cell>
          <cell r="L621">
            <v>788</v>
          </cell>
          <cell r="M621">
            <v>1.34</v>
          </cell>
          <cell r="N621">
            <v>1.51</v>
          </cell>
          <cell r="O621">
            <v>1.1981652640600129</v>
          </cell>
          <cell r="P621">
            <v>1.3856767299770896</v>
          </cell>
          <cell r="Y621">
            <v>1192</v>
          </cell>
          <cell r="Z621" t="str">
            <v>BUENO</v>
          </cell>
          <cell r="AA621">
            <v>0</v>
          </cell>
          <cell r="AC621" t="str">
            <v>BUENO</v>
          </cell>
        </row>
        <row r="622">
          <cell r="A622" t="str">
            <v>80AL</v>
          </cell>
          <cell r="B622">
            <v>10787.773999999999</v>
          </cell>
          <cell r="C622">
            <v>8979.6929999999993</v>
          </cell>
          <cell r="D622">
            <v>82.38</v>
          </cell>
          <cell r="G622" t="str">
            <v>838790</v>
          </cell>
          <cell r="I622">
            <v>609</v>
          </cell>
          <cell r="J622">
            <v>1</v>
          </cell>
          <cell r="K622">
            <v>838</v>
          </cell>
          <cell r="L622">
            <v>790</v>
          </cell>
          <cell r="M622">
            <v>1.52</v>
          </cell>
          <cell r="O622">
            <v>1.3965672200076873</v>
          </cell>
          <cell r="P622">
            <v>1.46</v>
          </cell>
          <cell r="Y622">
            <v>1194</v>
          </cell>
          <cell r="Z622" t="str">
            <v>BUENO</v>
          </cell>
          <cell r="AA622">
            <v>2</v>
          </cell>
          <cell r="AC622" t="str">
            <v>BUENO</v>
          </cell>
        </row>
        <row r="623">
          <cell r="A623">
            <v>272</v>
          </cell>
          <cell r="B623">
            <v>10728.571524640656</v>
          </cell>
          <cell r="C623">
            <v>8975.8827718365046</v>
          </cell>
          <cell r="D623">
            <v>83.052999999999997</v>
          </cell>
          <cell r="G623" t="str">
            <v>780664</v>
          </cell>
          <cell r="I623">
            <v>610</v>
          </cell>
          <cell r="J623">
            <v>1</v>
          </cell>
          <cell r="K623">
            <v>780</v>
          </cell>
          <cell r="L623">
            <v>664</v>
          </cell>
          <cell r="M623">
            <v>1.58</v>
          </cell>
          <cell r="N623">
            <v>1.56</v>
          </cell>
          <cell r="O623">
            <v>1.4616429112474771</v>
          </cell>
          <cell r="P623">
            <v>1.4400000000000002</v>
          </cell>
          <cell r="Y623">
            <v>1196</v>
          </cell>
          <cell r="Z623" t="str">
            <v>BUENO</v>
          </cell>
          <cell r="AA623">
            <v>2</v>
          </cell>
          <cell r="AC623" t="str">
            <v>BUENO</v>
          </cell>
        </row>
        <row r="624">
          <cell r="A624">
            <v>82</v>
          </cell>
          <cell r="B624">
            <v>10731.291976974848</v>
          </cell>
          <cell r="C624">
            <v>8926.0581655202332</v>
          </cell>
          <cell r="D624">
            <v>82.048000000000002</v>
          </cell>
          <cell r="G624" t="str">
            <v>664666AL</v>
          </cell>
          <cell r="I624">
            <v>611</v>
          </cell>
          <cell r="K624">
            <v>664</v>
          </cell>
          <cell r="L624" t="str">
            <v>666AL</v>
          </cell>
          <cell r="N624">
            <v>1.33</v>
          </cell>
          <cell r="O624">
            <v>1.69</v>
          </cell>
          <cell r="P624">
            <v>1.1869709347747315</v>
          </cell>
          <cell r="Y624">
            <v>1198</v>
          </cell>
          <cell r="Z624" t="str">
            <v>BUENO</v>
          </cell>
          <cell r="AA624">
            <v>1</v>
          </cell>
          <cell r="AC624" t="str">
            <v>BUENO</v>
          </cell>
        </row>
        <row r="625">
          <cell r="A625">
            <v>84</v>
          </cell>
          <cell r="B625">
            <v>10653.3449</v>
          </cell>
          <cell r="C625">
            <v>8918.9933999999994</v>
          </cell>
          <cell r="D625">
            <v>82.13</v>
          </cell>
          <cell r="G625" t="str">
            <v>666AL840</v>
          </cell>
          <cell r="I625">
            <v>612</v>
          </cell>
          <cell r="K625" t="str">
            <v>666AL</v>
          </cell>
          <cell r="L625">
            <v>840</v>
          </cell>
          <cell r="M625">
            <v>1.36</v>
          </cell>
          <cell r="N625">
            <v>1.33</v>
          </cell>
          <cell r="O625">
            <v>1.2204917041913887</v>
          </cell>
          <cell r="P625">
            <v>1.1869709347747315</v>
          </cell>
          <cell r="Y625">
            <v>1200</v>
          </cell>
          <cell r="Z625" t="str">
            <v>BUENO</v>
          </cell>
          <cell r="AA625">
            <v>0</v>
          </cell>
          <cell r="AC625" t="str">
            <v>BUENO</v>
          </cell>
        </row>
        <row r="626">
          <cell r="A626">
            <v>86</v>
          </cell>
          <cell r="B626">
            <v>10574.153138463533</v>
          </cell>
          <cell r="C626">
            <v>8911.8157594424883</v>
          </cell>
          <cell r="D626">
            <v>82.22</v>
          </cell>
          <cell r="G626" t="str">
            <v>840792AL</v>
          </cell>
          <cell r="I626">
            <v>613</v>
          </cell>
          <cell r="K626">
            <v>840</v>
          </cell>
          <cell r="L626" t="str">
            <v>792AL</v>
          </cell>
          <cell r="M626">
            <v>1.39</v>
          </cell>
          <cell r="N626">
            <v>1.3</v>
          </cell>
          <cell r="O626">
            <v>1.2538341198101126</v>
          </cell>
          <cell r="P626">
            <v>1.1532562594670797</v>
          </cell>
          <cell r="Y626">
            <v>1202</v>
          </cell>
          <cell r="Z626" t="str">
            <v>NO OBSERVADO</v>
          </cell>
          <cell r="AA626">
            <v>0</v>
          </cell>
          <cell r="AB626" t="str">
            <v>SEDIMENTADA</v>
          </cell>
          <cell r="AC626" t="str">
            <v>BUENO</v>
          </cell>
        </row>
        <row r="627">
          <cell r="A627">
            <v>90</v>
          </cell>
          <cell r="B627">
            <v>10367.42</v>
          </cell>
          <cell r="C627">
            <v>8813.1</v>
          </cell>
          <cell r="D627">
            <v>80.998000000000005</v>
          </cell>
          <cell r="G627" t="str">
            <v>668842</v>
          </cell>
          <cell r="I627">
            <v>614</v>
          </cell>
          <cell r="J627">
            <v>1</v>
          </cell>
          <cell r="K627">
            <v>668</v>
          </cell>
          <cell r="L627">
            <v>842</v>
          </cell>
          <cell r="M627">
            <v>1.41</v>
          </cell>
          <cell r="N627">
            <v>1.41</v>
          </cell>
          <cell r="O627">
            <v>1.2759702190882043</v>
          </cell>
          <cell r="P627">
            <v>1.2759702190882043</v>
          </cell>
          <cell r="Y627">
            <v>1204</v>
          </cell>
          <cell r="Z627" t="str">
            <v>NO OBSERVADO</v>
          </cell>
          <cell r="AA627">
            <v>1</v>
          </cell>
          <cell r="AB627" t="str">
            <v>SEDIMENTADA</v>
          </cell>
          <cell r="AC627" t="str">
            <v>MALO</v>
          </cell>
        </row>
        <row r="628">
          <cell r="A628">
            <v>91</v>
          </cell>
          <cell r="B628">
            <v>10346.67</v>
          </cell>
          <cell r="C628">
            <v>8810.39</v>
          </cell>
          <cell r="D628">
            <v>80.81</v>
          </cell>
          <cell r="G628" t="str">
            <v>842794</v>
          </cell>
          <cell r="I628">
            <v>615</v>
          </cell>
          <cell r="K628">
            <v>842</v>
          </cell>
          <cell r="L628">
            <v>794</v>
          </cell>
          <cell r="M628">
            <v>1.47</v>
          </cell>
          <cell r="N628">
            <v>1.37</v>
          </cell>
          <cell r="O628">
            <v>1.3419761547807025</v>
          </cell>
          <cell r="P628">
            <v>1.2316249429107873</v>
          </cell>
          <cell r="Y628">
            <v>1206</v>
          </cell>
          <cell r="Z628" t="str">
            <v>NO OBSERVADO</v>
          </cell>
          <cell r="AA628">
            <v>1</v>
          </cell>
          <cell r="AB628" t="str">
            <v>SEDIMENTADA</v>
          </cell>
          <cell r="AC628" t="str">
            <v>NO TIENE</v>
          </cell>
        </row>
        <row r="629">
          <cell r="A629">
            <v>92</v>
          </cell>
          <cell r="B629">
            <v>10289.919352584024</v>
          </cell>
          <cell r="C629">
            <v>8802.9584411088344</v>
          </cell>
          <cell r="D629">
            <v>80.266999999999996</v>
          </cell>
          <cell r="G629" t="str">
            <v>670844</v>
          </cell>
          <cell r="I629">
            <v>616</v>
          </cell>
          <cell r="J629">
            <v>1</v>
          </cell>
          <cell r="K629">
            <v>670</v>
          </cell>
          <cell r="L629">
            <v>844</v>
          </cell>
          <cell r="M629">
            <v>1.39</v>
          </cell>
          <cell r="N629">
            <v>1.84</v>
          </cell>
          <cell r="O629">
            <v>1.2538341198101126</v>
          </cell>
          <cell r="P629">
            <v>1.739425192412712</v>
          </cell>
          <cell r="Y629">
            <v>1208</v>
          </cell>
          <cell r="Z629" t="str">
            <v>BUENO</v>
          </cell>
          <cell r="AA629">
            <v>1</v>
          </cell>
          <cell r="AC629" t="str">
            <v>BUENO</v>
          </cell>
        </row>
        <row r="630">
          <cell r="A630">
            <v>94</v>
          </cell>
          <cell r="B630">
            <v>10250.415099822732</v>
          </cell>
          <cell r="C630">
            <v>8788.4872890523384</v>
          </cell>
          <cell r="D630">
            <v>80.137</v>
          </cell>
          <cell r="G630" t="str">
            <v>844848</v>
          </cell>
          <cell r="I630">
            <v>617</v>
          </cell>
          <cell r="K630">
            <v>844</v>
          </cell>
          <cell r="L630">
            <v>848</v>
          </cell>
          <cell r="M630">
            <v>1.88</v>
          </cell>
          <cell r="O630">
            <v>1.7816845961056069</v>
          </cell>
          <cell r="P630">
            <v>1.29</v>
          </cell>
          <cell r="Y630">
            <v>1210</v>
          </cell>
          <cell r="Z630" t="str">
            <v>BUENO</v>
          </cell>
          <cell r="AA630">
            <v>1</v>
          </cell>
          <cell r="AC630" t="str">
            <v>BUENO</v>
          </cell>
        </row>
        <row r="631">
          <cell r="A631">
            <v>96</v>
          </cell>
          <cell r="B631">
            <v>10156.985000000001</v>
          </cell>
          <cell r="C631">
            <v>8752.5689999999995</v>
          </cell>
          <cell r="D631">
            <v>79.608000000000004</v>
          </cell>
          <cell r="G631" t="str">
            <v>674672</v>
          </cell>
          <cell r="I631">
            <v>618</v>
          </cell>
          <cell r="J631">
            <v>1</v>
          </cell>
          <cell r="K631">
            <v>674</v>
          </cell>
          <cell r="L631">
            <v>672</v>
          </cell>
          <cell r="M631">
            <v>1.53</v>
          </cell>
          <cell r="N631">
            <v>1.48</v>
          </cell>
          <cell r="O631">
            <v>1.4074444926887881</v>
          </cell>
          <cell r="P631">
            <v>1.3529227620230211</v>
          </cell>
          <cell r="Y631">
            <v>1212</v>
          </cell>
          <cell r="Z631" t="str">
            <v>BUENO</v>
          </cell>
          <cell r="AA631">
            <v>0</v>
          </cell>
          <cell r="AC631" t="str">
            <v>BUENO</v>
          </cell>
        </row>
        <row r="632">
          <cell r="A632">
            <v>98</v>
          </cell>
          <cell r="B632">
            <v>10122.598164749736</v>
          </cell>
          <cell r="C632">
            <v>8658.433106572129</v>
          </cell>
          <cell r="D632">
            <v>78.52</v>
          </cell>
          <cell r="E632" t="str">
            <v>COTAS TOPOGRAFIA DE RAFEL</v>
          </cell>
          <cell r="G632" t="str">
            <v>676850</v>
          </cell>
          <cell r="I632">
            <v>619</v>
          </cell>
          <cell r="J632">
            <v>1</v>
          </cell>
          <cell r="K632">
            <v>676</v>
          </cell>
          <cell r="L632">
            <v>850</v>
          </cell>
          <cell r="M632">
            <v>1.31</v>
          </cell>
          <cell r="O632">
            <v>1.1645170672858343</v>
          </cell>
          <cell r="P632">
            <v>1.18</v>
          </cell>
          <cell r="Y632">
            <v>1214</v>
          </cell>
          <cell r="Z632" t="str">
            <v>BUENO</v>
          </cell>
          <cell r="AA632">
            <v>0</v>
          </cell>
          <cell r="AC632" t="str">
            <v>BUENO</v>
          </cell>
        </row>
        <row r="633">
          <cell r="A633">
            <v>100</v>
          </cell>
          <cell r="B633">
            <v>10088.245363552343</v>
          </cell>
          <cell r="C633">
            <v>8564.0999882843007</v>
          </cell>
          <cell r="D633">
            <v>76.92</v>
          </cell>
          <cell r="E633" t="str">
            <v>COTAS TOPOGRAFIA DE RAFEL</v>
          </cell>
          <cell r="G633" t="str">
            <v>850852</v>
          </cell>
          <cell r="I633">
            <v>620</v>
          </cell>
          <cell r="K633">
            <v>850</v>
          </cell>
          <cell r="L633">
            <v>852</v>
          </cell>
          <cell r="O633">
            <v>1.18</v>
          </cell>
          <cell r="P633">
            <v>1.3</v>
          </cell>
          <cell r="Y633">
            <v>1216</v>
          </cell>
          <cell r="Z633" t="str">
            <v>BUENO</v>
          </cell>
          <cell r="AA633">
            <v>0</v>
          </cell>
          <cell r="AC633" t="str">
            <v>BUENO</v>
          </cell>
        </row>
        <row r="634">
          <cell r="A634" t="str">
            <v>102AL</v>
          </cell>
          <cell r="B634">
            <v>9924.9670000000006</v>
          </cell>
          <cell r="C634">
            <v>8449.5540000000001</v>
          </cell>
          <cell r="D634">
            <v>75.13</v>
          </cell>
          <cell r="E634" t="str">
            <v>COTAS TOPOGRAFIA DE RAFEL</v>
          </cell>
          <cell r="G634" t="str">
            <v>678690</v>
          </cell>
          <cell r="I634">
            <v>621</v>
          </cell>
          <cell r="J634">
            <v>1</v>
          </cell>
          <cell r="K634">
            <v>678</v>
          </cell>
          <cell r="L634">
            <v>690</v>
          </cell>
          <cell r="M634">
            <v>1.44</v>
          </cell>
          <cell r="N634">
            <v>1.58</v>
          </cell>
          <cell r="O634">
            <v>1.3090454537562857</v>
          </cell>
          <cell r="P634">
            <v>1.4616429112474771</v>
          </cell>
          <cell r="Y634">
            <v>1218</v>
          </cell>
          <cell r="Z634" t="str">
            <v>NO OBSERVADO</v>
          </cell>
          <cell r="AA634">
            <v>2</v>
          </cell>
          <cell r="AB634" t="str">
            <v>SEDIMENTADA</v>
          </cell>
          <cell r="AC634" t="str">
            <v>BUENO</v>
          </cell>
        </row>
        <row r="635">
          <cell r="A635">
            <v>104</v>
          </cell>
          <cell r="B635">
            <v>9896.1990000000005</v>
          </cell>
          <cell r="C635">
            <v>8429.5529999999999</v>
          </cell>
          <cell r="D635">
            <v>74.400000000000006</v>
          </cell>
          <cell r="E635" t="str">
            <v>COTAS TOPOGRAFIA DE RAFEL</v>
          </cell>
          <cell r="G635" t="str">
            <v>690692</v>
          </cell>
          <cell r="I635">
            <v>622</v>
          </cell>
          <cell r="K635">
            <v>690</v>
          </cell>
          <cell r="L635">
            <v>692</v>
          </cell>
          <cell r="M635">
            <v>1.58</v>
          </cell>
          <cell r="N635">
            <v>1.43</v>
          </cell>
          <cell r="O635">
            <v>1.4616429112474771</v>
          </cell>
          <cell r="P635">
            <v>1.2980369794424194</v>
          </cell>
          <cell r="Y635">
            <v>1220</v>
          </cell>
          <cell r="Z635" t="str">
            <v>NO OBSERVADO</v>
          </cell>
          <cell r="AA635">
            <v>0</v>
          </cell>
          <cell r="AB635" t="str">
            <v>SEDIMENTADA</v>
          </cell>
          <cell r="AC635" t="str">
            <v>BUENO</v>
          </cell>
        </row>
        <row r="636">
          <cell r="A636">
            <v>106</v>
          </cell>
          <cell r="B636">
            <v>9829.3610000000008</v>
          </cell>
          <cell r="C636">
            <v>8408.5969999999998</v>
          </cell>
          <cell r="D636">
            <v>73.67</v>
          </cell>
          <cell r="E636" t="str">
            <v>COTAS TOPOGRAFIA DE RAFEL</v>
          </cell>
          <cell r="G636" t="str">
            <v>680694</v>
          </cell>
          <cell r="I636">
            <v>623</v>
          </cell>
          <cell r="J636">
            <v>1</v>
          </cell>
          <cell r="K636">
            <v>680</v>
          </cell>
          <cell r="L636">
            <v>694</v>
          </cell>
          <cell r="M636">
            <v>1.27</v>
          </cell>
          <cell r="N636">
            <v>2.2000000000000002</v>
          </cell>
          <cell r="O636">
            <v>1.1193301568348812</v>
          </cell>
          <cell r="P636">
            <v>2.1166010488516727</v>
          </cell>
          <cell r="Y636" t="str">
            <v>1222AL</v>
          </cell>
          <cell r="Z636" t="str">
            <v>NO TIENE</v>
          </cell>
          <cell r="AA636">
            <v>2</v>
          </cell>
          <cell r="AC636" t="str">
            <v>BUENO</v>
          </cell>
        </row>
        <row r="637">
          <cell r="A637">
            <v>108</v>
          </cell>
          <cell r="B637">
            <v>9671.6819671044595</v>
          </cell>
          <cell r="C637">
            <v>8394.7821223347164</v>
          </cell>
          <cell r="D637">
            <v>73.55</v>
          </cell>
          <cell r="E637" t="str">
            <v>COTAS TOPOGRAFIA DE RAFEL</v>
          </cell>
          <cell r="G637" t="str">
            <v>694696</v>
          </cell>
          <cell r="I637">
            <v>624</v>
          </cell>
          <cell r="K637">
            <v>694</v>
          </cell>
          <cell r="L637">
            <v>696</v>
          </cell>
          <cell r="M637">
            <v>2.2000000000000002</v>
          </cell>
          <cell r="N637">
            <v>1.75</v>
          </cell>
          <cell r="O637">
            <v>2.1166010488516727</v>
          </cell>
          <cell r="P637">
            <v>1.6439282222773597</v>
          </cell>
          <cell r="Y637" t="str">
            <v>1222A</v>
          </cell>
          <cell r="Z637" t="str">
            <v>NO OBSERVADO</v>
          </cell>
          <cell r="AA637">
            <v>1</v>
          </cell>
          <cell r="AB637" t="str">
            <v>SEDIMENTADA</v>
          </cell>
          <cell r="AC637" t="str">
            <v>BUENO</v>
          </cell>
        </row>
        <row r="638">
          <cell r="A638">
            <v>1050</v>
          </cell>
          <cell r="B638">
            <v>10238.39</v>
          </cell>
          <cell r="C638">
            <v>9888.2800000000007</v>
          </cell>
          <cell r="D638">
            <v>97.168999999999997</v>
          </cell>
          <cell r="G638" t="str">
            <v>682698</v>
          </cell>
          <cell r="I638">
            <v>625</v>
          </cell>
          <cell r="J638">
            <v>1</v>
          </cell>
          <cell r="K638">
            <v>682</v>
          </cell>
          <cell r="L638">
            <v>698</v>
          </cell>
          <cell r="N638">
            <v>1.68</v>
          </cell>
          <cell r="O638">
            <v>1.18</v>
          </cell>
          <cell r="P638">
            <v>1.5692036196746424</v>
          </cell>
          <cell r="Y638" t="str">
            <v>1223N</v>
          </cell>
          <cell r="Z638" t="str">
            <v>NO TIENE</v>
          </cell>
          <cell r="AA638">
            <v>0</v>
          </cell>
          <cell r="AC638" t="str">
            <v>BUENO</v>
          </cell>
        </row>
        <row r="639">
          <cell r="A639">
            <v>1057</v>
          </cell>
          <cell r="B639">
            <v>10398.937186400068</v>
          </cell>
          <cell r="C639">
            <v>9860.1907373490103</v>
          </cell>
          <cell r="D639">
            <v>97.513999999999996</v>
          </cell>
          <cell r="G639" t="str">
            <v>686700</v>
          </cell>
          <cell r="I639">
            <v>626</v>
          </cell>
          <cell r="J639">
            <v>1</v>
          </cell>
          <cell r="K639">
            <v>686</v>
          </cell>
          <cell r="L639">
            <v>700</v>
          </cell>
          <cell r="M639">
            <v>1.18</v>
          </cell>
          <cell r="O639">
            <v>1.016070863670443</v>
          </cell>
          <cell r="P639">
            <v>1.1100000000000001</v>
          </cell>
          <cell r="Y639">
            <v>1224</v>
          </cell>
          <cell r="Z639" t="str">
            <v>NO OBSERVADO</v>
          </cell>
          <cell r="AA639">
            <v>2</v>
          </cell>
          <cell r="AB639" t="str">
            <v>SEDIMENTADA</v>
          </cell>
          <cell r="AC639" t="str">
            <v>BUENO</v>
          </cell>
        </row>
        <row r="640">
          <cell r="A640">
            <v>1045</v>
          </cell>
          <cell r="B640">
            <v>10405.645549150027</v>
          </cell>
          <cell r="C640">
            <v>9920.8728290064901</v>
          </cell>
          <cell r="D640">
            <v>98.504000000000005</v>
          </cell>
          <cell r="G640" t="str">
            <v>548896</v>
          </cell>
          <cell r="I640">
            <v>627</v>
          </cell>
          <cell r="J640">
            <v>1</v>
          </cell>
          <cell r="K640">
            <v>548</v>
          </cell>
          <cell r="L640">
            <v>896</v>
          </cell>
          <cell r="N640">
            <v>1.45</v>
          </cell>
          <cell r="O640">
            <v>1.36</v>
          </cell>
          <cell r="P640">
            <v>1.3200378782444087</v>
          </cell>
          <cell r="Y640" t="str">
            <v>1225N</v>
          </cell>
          <cell r="Z640" t="str">
            <v>BUENO</v>
          </cell>
          <cell r="AA640">
            <v>0</v>
          </cell>
          <cell r="AC640" t="str">
            <v>BUENO</v>
          </cell>
        </row>
        <row r="641">
          <cell r="A641" t="str">
            <v>B258</v>
          </cell>
          <cell r="B641">
            <v>10018.066736390596</v>
          </cell>
          <cell r="C641">
            <v>10147.275227405693</v>
          </cell>
          <cell r="D641">
            <v>102.404</v>
          </cell>
          <cell r="G641" t="str">
            <v>896898</v>
          </cell>
          <cell r="I641">
            <v>628</v>
          </cell>
          <cell r="K641">
            <v>896</v>
          </cell>
          <cell r="L641">
            <v>898</v>
          </cell>
          <cell r="N641">
            <v>1.41</v>
          </cell>
          <cell r="O641">
            <v>2.02</v>
          </cell>
          <cell r="P641">
            <v>1.2759702190882043</v>
          </cell>
          <cell r="Y641">
            <v>1226</v>
          </cell>
          <cell r="Z641" t="str">
            <v>BUENO</v>
          </cell>
          <cell r="AA641">
            <v>1</v>
          </cell>
          <cell r="AC641" t="str">
            <v>BUENO</v>
          </cell>
        </row>
        <row r="642">
          <cell r="A642" t="str">
            <v>967B</v>
          </cell>
          <cell r="B642">
            <v>10114.944069847592</v>
          </cell>
          <cell r="C642">
            <v>10331.402013762423</v>
          </cell>
          <cell r="D642">
            <v>104.776</v>
          </cell>
          <cell r="G642" t="str">
            <v>898900</v>
          </cell>
          <cell r="I642">
            <v>629</v>
          </cell>
          <cell r="K642">
            <v>898</v>
          </cell>
          <cell r="L642">
            <v>900</v>
          </cell>
          <cell r="M642">
            <v>1.57</v>
          </cell>
          <cell r="O642">
            <v>1.4508273501695508</v>
          </cell>
          <cell r="P642">
            <v>1.73</v>
          </cell>
          <cell r="Y642" t="str">
            <v>1227N</v>
          </cell>
          <cell r="Z642" t="str">
            <v>BUENO</v>
          </cell>
          <cell r="AA642">
            <v>2</v>
          </cell>
          <cell r="AC642" t="str">
            <v>BUENO</v>
          </cell>
        </row>
        <row r="643">
          <cell r="A643">
            <v>769</v>
          </cell>
          <cell r="B643">
            <v>10339.153</v>
          </cell>
          <cell r="C643">
            <v>10196.282999999999</v>
          </cell>
          <cell r="D643">
            <v>103.639</v>
          </cell>
          <cell r="G643" t="str">
            <v>900906</v>
          </cell>
          <cell r="I643">
            <v>630</v>
          </cell>
          <cell r="K643">
            <v>900</v>
          </cell>
          <cell r="L643">
            <v>906</v>
          </cell>
          <cell r="O643">
            <v>1.77</v>
          </cell>
          <cell r="P643">
            <v>1.75</v>
          </cell>
          <cell r="Y643">
            <v>1228</v>
          </cell>
          <cell r="Z643" t="str">
            <v>NO OBSERVADO</v>
          </cell>
          <cell r="AA643">
            <v>1</v>
          </cell>
          <cell r="AB643" t="str">
            <v>SEDIMENTADA</v>
          </cell>
          <cell r="AC643" t="str">
            <v>BUENO</v>
          </cell>
        </row>
        <row r="644">
          <cell r="A644">
            <v>842</v>
          </cell>
          <cell r="B644">
            <v>10597.057220000646</v>
          </cell>
          <cell r="C644">
            <v>9789.0892948934579</v>
          </cell>
          <cell r="D644">
            <v>95.37</v>
          </cell>
          <cell r="G644" t="str">
            <v>906912</v>
          </cell>
          <cell r="I644">
            <v>631</v>
          </cell>
          <cell r="K644">
            <v>906</v>
          </cell>
          <cell r="L644">
            <v>912</v>
          </cell>
          <cell r="N644">
            <v>1.27</v>
          </cell>
          <cell r="O644">
            <v>1.8</v>
          </cell>
          <cell r="P644">
            <v>1.1193301568348812</v>
          </cell>
          <cell r="Y644">
            <v>1230</v>
          </cell>
          <cell r="Z644" t="str">
            <v>BUENO</v>
          </cell>
          <cell r="AA644">
            <v>1</v>
          </cell>
          <cell r="AC644" t="str">
            <v>BUENO</v>
          </cell>
        </row>
        <row r="645">
          <cell r="A645">
            <v>796</v>
          </cell>
          <cell r="B645">
            <v>10747.027290405698</v>
          </cell>
          <cell r="C645">
            <v>9781.0354934426141</v>
          </cell>
          <cell r="D645">
            <v>93.72</v>
          </cell>
          <cell r="G645" t="str">
            <v>912918</v>
          </cell>
          <cell r="I645">
            <v>632</v>
          </cell>
          <cell r="K645">
            <v>912</v>
          </cell>
          <cell r="L645">
            <v>918</v>
          </cell>
          <cell r="M645">
            <v>1.7</v>
          </cell>
          <cell r="O645">
            <v>1.5905973720586866</v>
          </cell>
          <cell r="P645">
            <v>1.8</v>
          </cell>
          <cell r="Y645">
            <v>1232</v>
          </cell>
          <cell r="Z645" t="str">
            <v>BUENO</v>
          </cell>
          <cell r="AA645">
            <v>1</v>
          </cell>
          <cell r="AB645" t="str">
            <v>SEDIMENTADA</v>
          </cell>
          <cell r="AC645" t="str">
            <v>BUENO</v>
          </cell>
        </row>
        <row r="646">
          <cell r="A646">
            <v>184</v>
          </cell>
          <cell r="B646">
            <v>11878.156000000001</v>
          </cell>
          <cell r="C646">
            <v>10063.321</v>
          </cell>
          <cell r="D646">
            <v>92.111999999999995</v>
          </cell>
          <cell r="G646" t="str">
            <v>918922</v>
          </cell>
          <cell r="I646">
            <v>633</v>
          </cell>
          <cell r="K646">
            <v>918</v>
          </cell>
          <cell r="L646">
            <v>922</v>
          </cell>
          <cell r="M646">
            <v>2.21</v>
          </cell>
          <cell r="O646">
            <v>2.1269931828757702</v>
          </cell>
          <cell r="P646">
            <v>1.3</v>
          </cell>
          <cell r="Y646">
            <v>1234</v>
          </cell>
          <cell r="Z646" t="str">
            <v>NO OBSERVADO</v>
          </cell>
          <cell r="AA646">
            <v>1</v>
          </cell>
          <cell r="AB646" t="str">
            <v>SEDIMENTADA</v>
          </cell>
          <cell r="AC646" t="str">
            <v>BUENO</v>
          </cell>
        </row>
        <row r="647">
          <cell r="A647" t="str">
            <v>Laguna</v>
          </cell>
          <cell r="B647">
            <v>9667.9537</v>
          </cell>
          <cell r="C647">
            <v>8378.2549999999992</v>
          </cell>
          <cell r="D647">
            <v>71.27</v>
          </cell>
          <cell r="E647" t="str">
            <v>COTAS TOPOGRAFIA DE RAFEL</v>
          </cell>
          <cell r="G647" t="str">
            <v>922784</v>
          </cell>
          <cell r="I647">
            <v>634</v>
          </cell>
          <cell r="K647">
            <v>922</v>
          </cell>
          <cell r="L647">
            <v>784</v>
          </cell>
          <cell r="N647">
            <v>1.49</v>
          </cell>
          <cell r="O647">
            <v>1.3</v>
          </cell>
          <cell r="P647">
            <v>1.3638548309845884</v>
          </cell>
          <cell r="Y647">
            <v>1236</v>
          </cell>
          <cell r="Z647" t="str">
            <v>NO OBSERVADO</v>
          </cell>
          <cell r="AA647">
            <v>2</v>
          </cell>
          <cell r="AB647" t="str">
            <v>SEDIMENTADA</v>
          </cell>
          <cell r="AC647" t="str">
            <v>BUENO</v>
          </cell>
        </row>
        <row r="648">
          <cell r="A648" t="str">
            <v>252A</v>
          </cell>
          <cell r="B648">
            <v>10804.839446753433</v>
          </cell>
          <cell r="C648">
            <v>9114.138701466889</v>
          </cell>
          <cell r="D648">
            <v>85.241</v>
          </cell>
          <cell r="G648" t="str">
            <v>784786</v>
          </cell>
          <cell r="I648">
            <v>635</v>
          </cell>
          <cell r="K648">
            <v>784</v>
          </cell>
          <cell r="L648">
            <v>786</v>
          </cell>
          <cell r="M648">
            <v>1.64</v>
          </cell>
          <cell r="O648">
            <v>1.5263027222671128</v>
          </cell>
          <cell r="P648">
            <v>1.49</v>
          </cell>
          <cell r="Y648">
            <v>1238</v>
          </cell>
          <cell r="Z648" t="str">
            <v>NO OBSERVADO</v>
          </cell>
          <cell r="AA648">
            <v>0</v>
          </cell>
          <cell r="AB648" t="str">
            <v>SEDIMENTADA</v>
          </cell>
          <cell r="AC648" t="str">
            <v>BUENO</v>
          </cell>
        </row>
        <row r="649">
          <cell r="A649" t="str">
            <v>B318</v>
          </cell>
          <cell r="B649">
            <v>10798.525</v>
          </cell>
          <cell r="C649">
            <v>9300.777</v>
          </cell>
          <cell r="D649">
            <v>87.956999999999994</v>
          </cell>
          <cell r="G649" t="str">
            <v>786788</v>
          </cell>
          <cell r="I649">
            <v>636</v>
          </cell>
          <cell r="K649">
            <v>786</v>
          </cell>
          <cell r="L649">
            <v>788</v>
          </cell>
          <cell r="N649">
            <v>1.63</v>
          </cell>
          <cell r="O649">
            <v>1.54</v>
          </cell>
          <cell r="P649">
            <v>1.5155527044613131</v>
          </cell>
          <cell r="Y649">
            <v>1240</v>
          </cell>
          <cell r="Z649" t="str">
            <v>BUENO</v>
          </cell>
          <cell r="AA649">
            <v>0</v>
          </cell>
          <cell r="AC649" t="str">
            <v>BUENO</v>
          </cell>
        </row>
        <row r="650">
          <cell r="A650">
            <v>601</v>
          </cell>
          <cell r="B650">
            <v>10716.088883048176</v>
          </cell>
          <cell r="C650">
            <v>9352.2151275287961</v>
          </cell>
          <cell r="D650">
            <v>89.192999999999998</v>
          </cell>
          <cell r="G650" t="str">
            <v>788790</v>
          </cell>
          <cell r="I650">
            <v>637</v>
          </cell>
          <cell r="K650">
            <v>788</v>
          </cell>
          <cell r="L650">
            <v>790</v>
          </cell>
          <cell r="M650">
            <v>1.63</v>
          </cell>
          <cell r="O650">
            <v>1.5155527044613131</v>
          </cell>
          <cell r="P650">
            <v>1.55</v>
          </cell>
          <cell r="Y650">
            <v>1242</v>
          </cell>
          <cell r="Z650" t="str">
            <v>NO OBSERVADO</v>
          </cell>
          <cell r="AA650">
            <v>0</v>
          </cell>
          <cell r="AB650" t="str">
            <v>SEDIMENTADA</v>
          </cell>
          <cell r="AC650" t="str">
            <v>BUENO</v>
          </cell>
        </row>
        <row r="651">
          <cell r="A651">
            <v>286</v>
          </cell>
          <cell r="B651">
            <v>10493.866059295291</v>
          </cell>
          <cell r="C651">
            <v>9111.3408019678136</v>
          </cell>
          <cell r="D651">
            <v>85.343999999999994</v>
          </cell>
          <cell r="G651" t="str">
            <v>790792AL</v>
          </cell>
          <cell r="I651">
            <v>638</v>
          </cell>
          <cell r="K651">
            <v>790</v>
          </cell>
          <cell r="L651" t="str">
            <v>792AL</v>
          </cell>
          <cell r="N651">
            <v>1.06</v>
          </cell>
          <cell r="O651">
            <v>1.56</v>
          </cell>
          <cell r="P651">
            <v>0.87384209099813914</v>
          </cell>
          <cell r="Y651">
            <v>1244</v>
          </cell>
          <cell r="Z651" t="str">
            <v>NO OBSERVADO</v>
          </cell>
          <cell r="AA651">
            <v>4</v>
          </cell>
          <cell r="AB651" t="str">
            <v>SEDIMENTADA</v>
          </cell>
          <cell r="AC651" t="str">
            <v>BUENO</v>
          </cell>
        </row>
        <row r="652">
          <cell r="A652">
            <v>88</v>
          </cell>
          <cell r="B652">
            <v>10503.3626</v>
          </cell>
          <cell r="C652">
            <v>8878.0149000000001</v>
          </cell>
          <cell r="D652">
            <v>82.905000000000001</v>
          </cell>
          <cell r="G652" t="str">
            <v>792AL794</v>
          </cell>
          <cell r="I652">
            <v>639</v>
          </cell>
          <cell r="K652" t="str">
            <v>792AL</v>
          </cell>
          <cell r="L652">
            <v>794</v>
          </cell>
          <cell r="M652">
            <v>1.5</v>
          </cell>
          <cell r="N652">
            <v>1.36</v>
          </cell>
          <cell r="O652">
            <v>1.374772708486752</v>
          </cell>
          <cell r="P652">
            <v>1.2204917041913887</v>
          </cell>
          <cell r="Y652" t="str">
            <v>1245N</v>
          </cell>
          <cell r="Z652" t="str">
            <v>BUENO</v>
          </cell>
          <cell r="AA652">
            <v>1</v>
          </cell>
          <cell r="AC652" t="str">
            <v>BUENO</v>
          </cell>
        </row>
        <row r="653">
          <cell r="A653">
            <v>984</v>
          </cell>
          <cell r="B653">
            <v>10157.613994149429</v>
          </cell>
          <cell r="C653">
            <v>9716.8780458877973</v>
          </cell>
          <cell r="D653">
            <v>93.709000000000003</v>
          </cell>
          <cell r="G653" t="str">
            <v>794846</v>
          </cell>
          <cell r="I653">
            <v>640</v>
          </cell>
          <cell r="K653">
            <v>794</v>
          </cell>
          <cell r="L653">
            <v>846</v>
          </cell>
          <cell r="M653">
            <v>1.38</v>
          </cell>
          <cell r="O653">
            <v>1.2427389106324787</v>
          </cell>
          <cell r="P653">
            <v>1.34</v>
          </cell>
          <cell r="Y653" t="str">
            <v>1247N</v>
          </cell>
          <cell r="Z653" t="str">
            <v>BUENO</v>
          </cell>
          <cell r="AA653">
            <v>2</v>
          </cell>
          <cell r="AC653" t="str">
            <v>BUENO</v>
          </cell>
        </row>
        <row r="654">
          <cell r="A654">
            <v>1156</v>
          </cell>
          <cell r="B654">
            <v>10110.189960594051</v>
          </cell>
          <cell r="C654">
            <v>9404.7357249826327</v>
          </cell>
          <cell r="D654">
            <v>89.484999999999999</v>
          </cell>
          <cell r="G654" t="str">
            <v>846848</v>
          </cell>
          <cell r="I654">
            <v>641</v>
          </cell>
          <cell r="K654">
            <v>846</v>
          </cell>
          <cell r="L654">
            <v>848</v>
          </cell>
          <cell r="O654">
            <v>1.34</v>
          </cell>
          <cell r="P654">
            <v>1.32</v>
          </cell>
          <cell r="Y654" t="str">
            <v>1249N</v>
          </cell>
          <cell r="Z654" t="str">
            <v>BUENO</v>
          </cell>
          <cell r="AA654">
            <v>1</v>
          </cell>
          <cell r="AC654" t="str">
            <v>BUENO</v>
          </cell>
        </row>
        <row r="655">
          <cell r="A655">
            <v>751</v>
          </cell>
          <cell r="B655">
            <v>9972.8153379912201</v>
          </cell>
          <cell r="C655">
            <v>9189.5617951649965</v>
          </cell>
          <cell r="D655">
            <v>85.84</v>
          </cell>
          <cell r="G655" t="str">
            <v>848672</v>
          </cell>
          <cell r="I655">
            <v>642</v>
          </cell>
          <cell r="K655">
            <v>848</v>
          </cell>
          <cell r="L655">
            <v>672</v>
          </cell>
          <cell r="N655">
            <v>1.44</v>
          </cell>
          <cell r="O655">
            <v>1.32</v>
          </cell>
          <cell r="P655">
            <v>1.3090454537562857</v>
          </cell>
          <cell r="Y655" t="str">
            <v>1251N</v>
          </cell>
          <cell r="Z655" t="str">
            <v>BUENO</v>
          </cell>
          <cell r="AA655">
            <v>1</v>
          </cell>
          <cell r="AC655" t="str">
            <v>BUENO</v>
          </cell>
        </row>
        <row r="656">
          <cell r="A656" t="str">
            <v>751A</v>
          </cell>
          <cell r="B656">
            <v>9977.73084816132</v>
          </cell>
          <cell r="C656">
            <v>9187.4693578263614</v>
          </cell>
          <cell r="D656">
            <v>85.844999999999999</v>
          </cell>
          <cell r="E656" t="str">
            <v>B253</v>
          </cell>
          <cell r="G656" t="str">
            <v>672852</v>
          </cell>
          <cell r="I656">
            <v>643</v>
          </cell>
          <cell r="K656">
            <v>672</v>
          </cell>
          <cell r="L656">
            <v>852</v>
          </cell>
          <cell r="M656">
            <v>1.79</v>
          </cell>
          <cell r="O656">
            <v>1.6864459671154604</v>
          </cell>
          <cell r="P656">
            <v>1.35</v>
          </cell>
          <cell r="Y656" t="str">
            <v>755B</v>
          </cell>
          <cell r="Z656" t="str">
            <v>NO TIENE</v>
          </cell>
          <cell r="AA656">
            <v>2</v>
          </cell>
          <cell r="AC656" t="str">
            <v>BUENO</v>
          </cell>
        </row>
        <row r="657">
          <cell r="A657" t="str">
            <v>1116NAL</v>
          </cell>
          <cell r="B657">
            <v>9901.9630009245029</v>
          </cell>
          <cell r="C657">
            <v>9197.598673405646</v>
          </cell>
          <cell r="D657">
            <v>85.39</v>
          </cell>
          <cell r="G657" t="str">
            <v>852692</v>
          </cell>
          <cell r="I657">
            <v>644</v>
          </cell>
          <cell r="K657">
            <v>852</v>
          </cell>
          <cell r="L657">
            <v>692</v>
          </cell>
          <cell r="N657">
            <v>1.39</v>
          </cell>
          <cell r="O657">
            <v>1.35</v>
          </cell>
          <cell r="P657">
            <v>1.2538341198101126</v>
          </cell>
          <cell r="Y657" t="str">
            <v>258B</v>
          </cell>
          <cell r="Z657" t="str">
            <v>BUENO</v>
          </cell>
          <cell r="AA657">
            <v>0</v>
          </cell>
          <cell r="AC657" t="str">
            <v>BUENO</v>
          </cell>
        </row>
        <row r="658">
          <cell r="A658">
            <v>755</v>
          </cell>
          <cell r="B658">
            <v>10049.283696639288</v>
          </cell>
          <cell r="C658">
            <v>9132.6348353656595</v>
          </cell>
          <cell r="D658">
            <v>85.003</v>
          </cell>
          <cell r="G658" t="str">
            <v>692696</v>
          </cell>
          <cell r="I658">
            <v>645</v>
          </cell>
          <cell r="K658">
            <v>692</v>
          </cell>
          <cell r="L658">
            <v>696</v>
          </cell>
          <cell r="M658">
            <v>1.53</v>
          </cell>
          <cell r="O658">
            <v>1.4074444926887881</v>
          </cell>
          <cell r="P658">
            <v>1.19</v>
          </cell>
        </row>
        <row r="659">
          <cell r="A659" t="str">
            <v>1123N</v>
          </cell>
          <cell r="B659">
            <v>9895.0529999999999</v>
          </cell>
          <cell r="C659">
            <v>9143.14</v>
          </cell>
          <cell r="D659">
            <v>84.878</v>
          </cell>
          <cell r="G659" t="str">
            <v>696698</v>
          </cell>
          <cell r="I659">
            <v>646</v>
          </cell>
          <cell r="K659">
            <v>696</v>
          </cell>
          <cell r="L659">
            <v>698</v>
          </cell>
          <cell r="M659">
            <v>1.8</v>
          </cell>
          <cell r="N659">
            <v>1.98</v>
          </cell>
          <cell r="O659">
            <v>1.6970562748477143</v>
          </cell>
          <cell r="P659">
            <v>1.8869022232219665</v>
          </cell>
          <cell r="Y659">
            <v>302</v>
          </cell>
          <cell r="Z659" t="str">
            <v>BUENO</v>
          </cell>
          <cell r="AA659">
            <v>0</v>
          </cell>
          <cell r="AC659" t="str">
            <v>BUENO</v>
          </cell>
        </row>
        <row r="660">
          <cell r="A660" t="str">
            <v>757A</v>
          </cell>
          <cell r="B660">
            <v>10045.598955930658</v>
          </cell>
          <cell r="C660">
            <v>9081.0757825767178</v>
          </cell>
          <cell r="D660">
            <v>84.162999999999997</v>
          </cell>
          <cell r="G660" t="str">
            <v>698700</v>
          </cell>
          <cell r="I660">
            <v>647</v>
          </cell>
          <cell r="K660">
            <v>698</v>
          </cell>
          <cell r="L660">
            <v>700</v>
          </cell>
          <cell r="M660">
            <v>1.98</v>
          </cell>
          <cell r="O660">
            <v>1.8869022232219665</v>
          </cell>
          <cell r="P660">
            <v>1.8</v>
          </cell>
          <cell r="Y660">
            <v>1030</v>
          </cell>
          <cell r="Z660" t="str">
            <v>BUENO</v>
          </cell>
          <cell r="AA660">
            <v>0</v>
          </cell>
          <cell r="AB660" t="str">
            <v>SEDIMENTADA</v>
          </cell>
          <cell r="AC660" t="str">
            <v>BUENO</v>
          </cell>
        </row>
        <row r="661">
          <cell r="A661">
            <v>1121</v>
          </cell>
          <cell r="B661">
            <v>9889.8687878979781</v>
          </cell>
          <cell r="C661">
            <v>9091.2925409345207</v>
          </cell>
          <cell r="D661">
            <v>84.102999999999994</v>
          </cell>
          <cell r="G661" t="str">
            <v>700602</v>
          </cell>
          <cell r="I661">
            <v>648</v>
          </cell>
          <cell r="K661">
            <v>700</v>
          </cell>
          <cell r="L661">
            <v>602</v>
          </cell>
          <cell r="N661">
            <v>2.82</v>
          </cell>
          <cell r="O661">
            <v>1.8</v>
          </cell>
          <cell r="P661">
            <v>2.755431000769208</v>
          </cell>
          <cell r="Y661">
            <v>1156</v>
          </cell>
          <cell r="Z661" t="str">
            <v>BUENO</v>
          </cell>
          <cell r="AA661">
            <v>0</v>
          </cell>
          <cell r="AC661" t="str">
            <v>BUENO</v>
          </cell>
        </row>
        <row r="662">
          <cell r="A662">
            <v>1119</v>
          </cell>
          <cell r="B662">
            <v>9885.5244963002297</v>
          </cell>
          <cell r="C662">
            <v>9039.3912086082746</v>
          </cell>
          <cell r="D662">
            <v>83.305999999999997</v>
          </cell>
          <cell r="G662" t="str">
            <v>B318604</v>
          </cell>
          <cell r="I662">
            <v>649</v>
          </cell>
          <cell r="J662">
            <v>1</v>
          </cell>
          <cell r="K662" t="str">
            <v>B318</v>
          </cell>
          <cell r="L662">
            <v>604</v>
          </cell>
          <cell r="N662">
            <v>2.0499999999999998</v>
          </cell>
          <cell r="O662">
            <v>1.44</v>
          </cell>
          <cell r="P662">
            <v>1.9602295783912658</v>
          </cell>
          <cell r="Y662">
            <v>1150</v>
          </cell>
          <cell r="Z662" t="str">
            <v>BUENO</v>
          </cell>
          <cell r="AA662">
            <v>0</v>
          </cell>
          <cell r="AC662" t="str">
            <v>BUENO</v>
          </cell>
        </row>
        <row r="663">
          <cell r="A663">
            <v>1117</v>
          </cell>
          <cell r="B663">
            <v>9882.1457563701424</v>
          </cell>
          <cell r="C663">
            <v>8987.3539994714247</v>
          </cell>
          <cell r="D663">
            <v>82.707999999999998</v>
          </cell>
          <cell r="G663" t="str">
            <v>704666AL</v>
          </cell>
          <cell r="I663">
            <v>650</v>
          </cell>
          <cell r="J663">
            <v>1</v>
          </cell>
          <cell r="K663">
            <v>704</v>
          </cell>
          <cell r="L663" t="str">
            <v>666AL</v>
          </cell>
          <cell r="M663">
            <v>1.34</v>
          </cell>
          <cell r="N663">
            <v>1.34</v>
          </cell>
          <cell r="O663">
            <v>1.1981652640600129</v>
          </cell>
          <cell r="P663">
            <v>1.1981652640600129</v>
          </cell>
          <cell r="Y663" t="str">
            <v>B258</v>
          </cell>
          <cell r="Z663" t="str">
            <v>NO OBSERVADO</v>
          </cell>
          <cell r="AA663">
            <v>0</v>
          </cell>
          <cell r="AB663" t="str">
            <v>SEDIMENTADA</v>
          </cell>
          <cell r="AC663" t="str">
            <v>BUENO</v>
          </cell>
        </row>
        <row r="664">
          <cell r="A664">
            <v>1249</v>
          </cell>
          <cell r="B664">
            <v>9789.2570045003613</v>
          </cell>
          <cell r="C664">
            <v>9099.253683209372</v>
          </cell>
          <cell r="D664">
            <v>83.352999999999994</v>
          </cell>
          <cell r="G664" t="str">
            <v>706668</v>
          </cell>
          <cell r="I664">
            <v>651</v>
          </cell>
          <cell r="J664">
            <v>1</v>
          </cell>
          <cell r="K664">
            <v>706</v>
          </cell>
          <cell r="L664">
            <v>668</v>
          </cell>
          <cell r="M664">
            <v>1.38</v>
          </cell>
          <cell r="N664">
            <v>1.56</v>
          </cell>
          <cell r="O664">
            <v>1.2427389106324787</v>
          </cell>
          <cell r="P664">
            <v>1.4400000000000002</v>
          </cell>
          <cell r="Y664" t="str">
            <v>TC10</v>
          </cell>
          <cell r="Z664" t="str">
            <v>BUENO</v>
          </cell>
          <cell r="AA664">
            <v>0</v>
          </cell>
          <cell r="AC664" t="str">
            <v>BUENO</v>
          </cell>
        </row>
        <row r="665">
          <cell r="A665">
            <v>1251</v>
          </cell>
          <cell r="B665">
            <v>9785.8662469789488</v>
          </cell>
          <cell r="C665">
            <v>9047.2587077395565</v>
          </cell>
          <cell r="D665">
            <v>83.028000000000006</v>
          </cell>
          <cell r="G665" t="str">
            <v>712670</v>
          </cell>
          <cell r="I665">
            <v>652</v>
          </cell>
          <cell r="J665">
            <v>1</v>
          </cell>
          <cell r="K665">
            <v>712</v>
          </cell>
          <cell r="L665">
            <v>670</v>
          </cell>
          <cell r="M665">
            <v>1.47</v>
          </cell>
          <cell r="N665">
            <v>1.56</v>
          </cell>
          <cell r="O665">
            <v>1.3419761547807025</v>
          </cell>
          <cell r="P665">
            <v>1.4400000000000002</v>
          </cell>
          <cell r="Y665">
            <v>1090</v>
          </cell>
          <cell r="Z665" t="str">
            <v>BUENO</v>
          </cell>
          <cell r="AA665">
            <v>0</v>
          </cell>
          <cell r="AB665" t="str">
            <v>SEDIMENTADA</v>
          </cell>
          <cell r="AC665" t="str">
            <v>BUENO</v>
          </cell>
        </row>
        <row r="666">
          <cell r="A666" t="str">
            <v>1247N</v>
          </cell>
          <cell r="D666">
            <v>84.522999999999996</v>
          </cell>
          <cell r="G666" t="str">
            <v>714674</v>
          </cell>
          <cell r="I666">
            <v>653</v>
          </cell>
          <cell r="J666">
            <v>1</v>
          </cell>
          <cell r="K666">
            <v>714</v>
          </cell>
          <cell r="L666">
            <v>674</v>
          </cell>
          <cell r="N666">
            <v>1.54</v>
          </cell>
          <cell r="O666">
            <v>0.75</v>
          </cell>
          <cell r="P666">
            <v>1.4183088521193119</v>
          </cell>
          <cell r="Y666" t="str">
            <v>TC9</v>
          </cell>
          <cell r="Z666" t="str">
            <v>BUENO</v>
          </cell>
          <cell r="AA666">
            <v>0</v>
          </cell>
          <cell r="AC666" t="str">
            <v>BUENO</v>
          </cell>
        </row>
        <row r="667">
          <cell r="A667">
            <v>1227</v>
          </cell>
          <cell r="B667">
            <v>9718.7441072689035</v>
          </cell>
          <cell r="C667">
            <v>9157.3263733355507</v>
          </cell>
          <cell r="D667">
            <v>84.613</v>
          </cell>
          <cell r="G667" t="str">
            <v>716676</v>
          </cell>
          <cell r="I667">
            <v>654</v>
          </cell>
          <cell r="J667">
            <v>1</v>
          </cell>
          <cell r="K667">
            <v>716</v>
          </cell>
          <cell r="L667">
            <v>676</v>
          </cell>
          <cell r="M667">
            <v>1.43</v>
          </cell>
          <cell r="O667">
            <v>1.2980369794424194</v>
          </cell>
          <cell r="P667">
            <v>1.33</v>
          </cell>
          <cell r="Y667">
            <v>1169</v>
          </cell>
          <cell r="Z667" t="str">
            <v>BUENO</v>
          </cell>
          <cell r="AA667">
            <v>0</v>
          </cell>
          <cell r="AB667" t="str">
            <v>SEDIMENTADA</v>
          </cell>
          <cell r="AC667" t="str">
            <v>BUENO</v>
          </cell>
        </row>
        <row r="668">
          <cell r="A668" t="str">
            <v>1245N</v>
          </cell>
          <cell r="D668">
            <v>85.762</v>
          </cell>
          <cell r="G668" t="str">
            <v>718678</v>
          </cell>
          <cell r="I668">
            <v>655</v>
          </cell>
          <cell r="J668">
            <v>1</v>
          </cell>
          <cell r="K668">
            <v>718</v>
          </cell>
          <cell r="L668">
            <v>678</v>
          </cell>
          <cell r="N668">
            <v>1.51</v>
          </cell>
          <cell r="O668">
            <v>1.1499999999999999</v>
          </cell>
          <cell r="P668">
            <v>1.3856767299770896</v>
          </cell>
          <cell r="Y668" t="str">
            <v>1123N</v>
          </cell>
          <cell r="Z668" t="str">
            <v>NO TIENE</v>
          </cell>
          <cell r="AA668">
            <v>1</v>
          </cell>
          <cell r="AC668" t="str">
            <v>MALA</v>
          </cell>
        </row>
        <row r="669">
          <cell r="A669" t="str">
            <v>1225N</v>
          </cell>
          <cell r="B669">
            <v>9722.5614039891352</v>
          </cell>
          <cell r="C669">
            <v>9218.1098805878555</v>
          </cell>
          <cell r="D669">
            <v>85.659000000000006</v>
          </cell>
          <cell r="G669" t="str">
            <v>720680</v>
          </cell>
          <cell r="I669">
            <v>656</v>
          </cell>
          <cell r="J669">
            <v>1</v>
          </cell>
          <cell r="K669">
            <v>720</v>
          </cell>
          <cell r="L669">
            <v>680</v>
          </cell>
          <cell r="N669">
            <v>1.32</v>
          </cell>
          <cell r="O669">
            <v>0.85</v>
          </cell>
          <cell r="P669">
            <v>1.1757550765359255</v>
          </cell>
          <cell r="Y669">
            <v>1121</v>
          </cell>
          <cell r="Z669" t="str">
            <v>BUENO</v>
          </cell>
          <cell r="AA669">
            <v>2</v>
          </cell>
          <cell r="AC669" t="str">
            <v>BUENO</v>
          </cell>
        </row>
        <row r="670">
          <cell r="A670">
            <v>1223</v>
          </cell>
          <cell r="B670">
            <v>9627.0713341169976</v>
          </cell>
          <cell r="C670">
            <v>9225.89795054551</v>
          </cell>
          <cell r="D670">
            <v>85.334000000000003</v>
          </cell>
          <cell r="G670" t="str">
            <v>722684</v>
          </cell>
          <cell r="I670">
            <v>657</v>
          </cell>
          <cell r="J670">
            <v>1</v>
          </cell>
          <cell r="K670">
            <v>722</v>
          </cell>
          <cell r="L670">
            <v>684</v>
          </cell>
          <cell r="M670">
            <v>1.2</v>
          </cell>
          <cell r="O670">
            <v>1.0392304845413265</v>
          </cell>
          <cell r="P670">
            <v>1.63</v>
          </cell>
          <cell r="Y670">
            <v>1119</v>
          </cell>
          <cell r="Z670" t="str">
            <v>BUENO</v>
          </cell>
          <cell r="AA670">
            <v>2</v>
          </cell>
          <cell r="AC670" t="str">
            <v>BUENO</v>
          </cell>
        </row>
        <row r="671">
          <cell r="A671">
            <v>1220</v>
          </cell>
          <cell r="B671">
            <v>9628.9401654707599</v>
          </cell>
          <cell r="C671">
            <v>9387.6626109220761</v>
          </cell>
          <cell r="D671">
            <v>87.494</v>
          </cell>
          <cell r="G671" t="str">
            <v>682684</v>
          </cell>
          <cell r="I671">
            <v>658</v>
          </cell>
          <cell r="J671">
            <v>1</v>
          </cell>
          <cell r="K671">
            <v>682</v>
          </cell>
          <cell r="L671">
            <v>684</v>
          </cell>
          <cell r="M671">
            <v>1.25</v>
          </cell>
          <cell r="O671">
            <v>1.3</v>
          </cell>
          <cell r="P671">
            <v>1.24</v>
          </cell>
          <cell r="Y671">
            <v>1225</v>
          </cell>
          <cell r="Z671" t="str">
            <v>BUENO</v>
          </cell>
          <cell r="AA671">
            <v>0</v>
          </cell>
          <cell r="AC671" t="str">
            <v>BUENO</v>
          </cell>
        </row>
        <row r="672">
          <cell r="A672">
            <v>1218</v>
          </cell>
          <cell r="B672">
            <v>9583.6642005405047</v>
          </cell>
          <cell r="C672">
            <v>9395.2044963918615</v>
          </cell>
          <cell r="D672">
            <v>87.424000000000007</v>
          </cell>
          <cell r="G672" t="str">
            <v>724688</v>
          </cell>
          <cell r="I672">
            <v>659</v>
          </cell>
          <cell r="J672">
            <v>1</v>
          </cell>
          <cell r="K672">
            <v>724</v>
          </cell>
          <cell r="L672">
            <v>688</v>
          </cell>
          <cell r="M672">
            <v>1.43</v>
          </cell>
          <cell r="N672">
            <v>1.64</v>
          </cell>
          <cell r="O672">
            <v>1.2980369794424194</v>
          </cell>
          <cell r="P672">
            <v>1.5263027222671128</v>
          </cell>
          <cell r="Y672">
            <v>1245</v>
          </cell>
          <cell r="Z672" t="str">
            <v>BUENO</v>
          </cell>
          <cell r="AA672">
            <v>0</v>
          </cell>
          <cell r="AC672" t="str">
            <v>MALA</v>
          </cell>
        </row>
        <row r="673">
          <cell r="A673">
            <v>1214</v>
          </cell>
          <cell r="B673">
            <v>9556.4960802025962</v>
          </cell>
          <cell r="C673">
            <v>9476.3093200866424</v>
          </cell>
          <cell r="D673">
            <v>88.978999999999999</v>
          </cell>
          <cell r="G673" t="str">
            <v>686688</v>
          </cell>
          <cell r="I673">
            <v>660</v>
          </cell>
          <cell r="J673">
            <v>1</v>
          </cell>
          <cell r="K673">
            <v>686</v>
          </cell>
          <cell r="L673">
            <v>688</v>
          </cell>
          <cell r="M673">
            <v>1.21</v>
          </cell>
          <cell r="N673">
            <v>1.69</v>
          </cell>
          <cell r="O673">
            <v>1.050761628534274</v>
          </cell>
          <cell r="P673">
            <v>1.5799050604387592</v>
          </cell>
          <cell r="Y673">
            <v>1116</v>
          </cell>
          <cell r="Z673" t="str">
            <v>BUENO</v>
          </cell>
          <cell r="AA673">
            <v>0</v>
          </cell>
          <cell r="AC673" t="str">
            <v>BUENO</v>
          </cell>
        </row>
        <row r="674">
          <cell r="A674">
            <v>1212</v>
          </cell>
          <cell r="B674">
            <v>9636.9507494529753</v>
          </cell>
          <cell r="C674">
            <v>9535.763594742908</v>
          </cell>
          <cell r="D674">
            <v>89.221999999999994</v>
          </cell>
          <cell r="G674" t="str">
            <v>666AL668</v>
          </cell>
          <cell r="I674">
            <v>661</v>
          </cell>
          <cell r="J674">
            <v>1</v>
          </cell>
          <cell r="K674" t="str">
            <v>666AL</v>
          </cell>
          <cell r="L674">
            <v>668</v>
          </cell>
          <cell r="N674">
            <v>1.48</v>
          </cell>
          <cell r="O674">
            <v>1.2</v>
          </cell>
          <cell r="P674">
            <v>1.3529227620230211</v>
          </cell>
          <cell r="Y674">
            <v>1223</v>
          </cell>
          <cell r="Z674" t="str">
            <v>NO TIENE</v>
          </cell>
          <cell r="AA674">
            <v>0</v>
          </cell>
          <cell r="AC674" t="str">
            <v>BUENO</v>
          </cell>
        </row>
        <row r="675">
          <cell r="A675">
            <v>1210</v>
          </cell>
          <cell r="B675">
            <v>9580.0119774860977</v>
          </cell>
          <cell r="C675">
            <v>9545.8850411865933</v>
          </cell>
          <cell r="D675">
            <v>89.201999999999998</v>
          </cell>
          <cell r="G675" t="str">
            <v>668669</v>
          </cell>
          <cell r="I675">
            <v>662</v>
          </cell>
          <cell r="K675">
            <v>668</v>
          </cell>
          <cell r="L675">
            <v>669</v>
          </cell>
          <cell r="M675">
            <v>1.56</v>
          </cell>
          <cell r="O675">
            <v>1.4400000000000002</v>
          </cell>
          <cell r="P675">
            <v>1.42</v>
          </cell>
          <cell r="Y675">
            <v>1227</v>
          </cell>
          <cell r="Z675" t="str">
            <v>BUENO</v>
          </cell>
          <cell r="AA675">
            <v>0</v>
          </cell>
          <cell r="AC675" t="str">
            <v>BUENO</v>
          </cell>
        </row>
        <row r="676">
          <cell r="A676">
            <v>1208</v>
          </cell>
          <cell r="B676">
            <v>9641.6137386813934</v>
          </cell>
          <cell r="C676">
            <v>9609.2672689697411</v>
          </cell>
          <cell r="D676">
            <v>90.561000000000007</v>
          </cell>
          <cell r="G676" t="str">
            <v>669670</v>
          </cell>
          <cell r="I676">
            <v>663</v>
          </cell>
          <cell r="K676">
            <v>669</v>
          </cell>
          <cell r="L676">
            <v>670</v>
          </cell>
          <cell r="N676">
            <v>1.55</v>
          </cell>
          <cell r="O676">
            <v>1.43</v>
          </cell>
          <cell r="P676">
            <v>1.4291605927956454</v>
          </cell>
          <cell r="Y676">
            <v>1247</v>
          </cell>
          <cell r="Z676" t="str">
            <v>BUENO</v>
          </cell>
          <cell r="AA676">
            <v>1</v>
          </cell>
          <cell r="AC676" t="str">
            <v>BUENO</v>
          </cell>
        </row>
        <row r="677">
          <cell r="A677">
            <v>1206</v>
          </cell>
          <cell r="B677">
            <v>9649.383554624992</v>
          </cell>
          <cell r="C677">
            <v>9699.5298566212077</v>
          </cell>
          <cell r="D677">
            <v>92.138000000000005</v>
          </cell>
          <cell r="G677" t="str">
            <v>670674</v>
          </cell>
          <cell r="I677">
            <v>664</v>
          </cell>
          <cell r="K677">
            <v>670</v>
          </cell>
          <cell r="L677">
            <v>674</v>
          </cell>
          <cell r="M677">
            <v>1.58</v>
          </cell>
          <cell r="N677">
            <v>1.55</v>
          </cell>
          <cell r="O677">
            <v>1.4616429112474771</v>
          </cell>
          <cell r="P677">
            <v>1.4291605927956454</v>
          </cell>
          <cell r="Y677">
            <v>1249</v>
          </cell>
          <cell r="Z677" t="str">
            <v>BUENO</v>
          </cell>
          <cell r="AA677">
            <v>0</v>
          </cell>
          <cell r="AC677" t="str">
            <v>BUENO</v>
          </cell>
        </row>
        <row r="678">
          <cell r="A678">
            <v>758</v>
          </cell>
          <cell r="B678">
            <v>10357.888168594705</v>
          </cell>
          <cell r="C678">
            <v>10602.923128297656</v>
          </cell>
          <cell r="D678">
            <v>111.875</v>
          </cell>
          <cell r="G678" t="str">
            <v>674676</v>
          </cell>
          <cell r="I678">
            <v>665</v>
          </cell>
          <cell r="K678">
            <v>674</v>
          </cell>
          <cell r="L678">
            <v>676</v>
          </cell>
          <cell r="M678">
            <v>1.57</v>
          </cell>
          <cell r="O678">
            <v>1.4508273501695508</v>
          </cell>
          <cell r="P678">
            <v>1.31</v>
          </cell>
          <cell r="Y678">
            <v>1251</v>
          </cell>
          <cell r="Z678" t="str">
            <v>BUENO</v>
          </cell>
          <cell r="AA678">
            <v>0</v>
          </cell>
          <cell r="AC678" t="str">
            <v>BUENO</v>
          </cell>
        </row>
        <row r="679">
          <cell r="G679" t="str">
            <v>676678</v>
          </cell>
          <cell r="I679">
            <v>666</v>
          </cell>
          <cell r="K679">
            <v>676</v>
          </cell>
          <cell r="L679">
            <v>678</v>
          </cell>
          <cell r="N679">
            <v>1.45</v>
          </cell>
          <cell r="O679">
            <v>1.33</v>
          </cell>
          <cell r="P679">
            <v>1.3200378782444087</v>
          </cell>
          <cell r="Y679">
            <v>1117</v>
          </cell>
          <cell r="Z679" t="str">
            <v>NO TIENE</v>
          </cell>
          <cell r="AA679">
            <v>1</v>
          </cell>
          <cell r="AC679" t="str">
            <v>BUENO</v>
          </cell>
        </row>
        <row r="680">
          <cell r="A680">
            <v>1245</v>
          </cell>
          <cell r="B680">
            <v>9809.2781024008436</v>
          </cell>
          <cell r="C680">
            <v>9210.5961409780048</v>
          </cell>
          <cell r="D680">
            <v>85.762</v>
          </cell>
          <cell r="G680" t="str">
            <v>678680</v>
          </cell>
          <cell r="I680">
            <v>667</v>
          </cell>
          <cell r="K680">
            <v>678</v>
          </cell>
          <cell r="L680">
            <v>680</v>
          </cell>
          <cell r="N680">
            <v>1.32</v>
          </cell>
          <cell r="O680">
            <v>1.53</v>
          </cell>
          <cell r="P680">
            <v>1.1757550765359255</v>
          </cell>
          <cell r="Y680">
            <v>1086</v>
          </cell>
          <cell r="Z680" t="str">
            <v>BUENO</v>
          </cell>
          <cell r="AA680">
            <v>0</v>
          </cell>
          <cell r="AB680" t="str">
            <v>SEDIMENTADA</v>
          </cell>
          <cell r="AC680" t="str">
            <v>BUENO</v>
          </cell>
        </row>
        <row r="681">
          <cell r="A681">
            <v>1247</v>
          </cell>
          <cell r="B681">
            <v>9797.7697778376842</v>
          </cell>
          <cell r="C681">
            <v>9150.7320536912357</v>
          </cell>
          <cell r="D681">
            <v>84.522999999999996</v>
          </cell>
          <cell r="G681" t="str">
            <v>680684</v>
          </cell>
          <cell r="I681">
            <v>668</v>
          </cell>
          <cell r="K681">
            <v>680</v>
          </cell>
          <cell r="L681">
            <v>684</v>
          </cell>
          <cell r="O681">
            <v>1.35</v>
          </cell>
          <cell r="P681">
            <v>1.34</v>
          </cell>
          <cell r="Y681">
            <v>755</v>
          </cell>
          <cell r="Z681" t="str">
            <v>BUENO</v>
          </cell>
          <cell r="AA681">
            <v>1</v>
          </cell>
          <cell r="AC681" t="str">
            <v>BUENO</v>
          </cell>
        </row>
        <row r="682">
          <cell r="A682">
            <v>761</v>
          </cell>
          <cell r="B682">
            <v>10176.9</v>
          </cell>
          <cell r="C682">
            <v>9070.84</v>
          </cell>
          <cell r="D682">
            <v>84.44</v>
          </cell>
          <cell r="G682" t="str">
            <v>684688</v>
          </cell>
          <cell r="I682">
            <v>669</v>
          </cell>
          <cell r="K682">
            <v>684</v>
          </cell>
          <cell r="L682">
            <v>688</v>
          </cell>
          <cell r="O682">
            <v>1.66</v>
          </cell>
          <cell r="P682">
            <v>1.9</v>
          </cell>
          <cell r="Y682" t="str">
            <v>1118N</v>
          </cell>
          <cell r="Z682" t="str">
            <v>BUENO</v>
          </cell>
          <cell r="AA682">
            <v>3</v>
          </cell>
          <cell r="AC682" t="str">
            <v>BUENO</v>
          </cell>
        </row>
        <row r="683">
          <cell r="A683">
            <v>1030</v>
          </cell>
          <cell r="B683">
            <v>10153.643718910127</v>
          </cell>
          <cell r="C683">
            <v>9524.2462180754137</v>
          </cell>
          <cell r="D683">
            <v>91.55</v>
          </cell>
          <cell r="G683" t="str">
            <v>688608</v>
          </cell>
          <cell r="I683">
            <v>670</v>
          </cell>
          <cell r="K683">
            <v>688</v>
          </cell>
          <cell r="L683">
            <v>608</v>
          </cell>
          <cell r="N683">
            <v>2.12</v>
          </cell>
          <cell r="O683">
            <v>1.98</v>
          </cell>
          <cell r="P683">
            <v>2.0333224043422136</v>
          </cell>
          <cell r="Y683" t="str">
            <v>1120N</v>
          </cell>
          <cell r="Z683" t="str">
            <v>BUENO</v>
          </cell>
          <cell r="AA683">
            <v>2</v>
          </cell>
          <cell r="AC683" t="str">
            <v>BUENO</v>
          </cell>
        </row>
        <row r="684">
          <cell r="A684">
            <v>211</v>
          </cell>
          <cell r="B684">
            <v>11144.7418768917</v>
          </cell>
          <cell r="C684">
            <v>9517.5031507030817</v>
          </cell>
          <cell r="D684">
            <v>90.18</v>
          </cell>
          <cell r="G684" t="str">
            <v>7101070</v>
          </cell>
          <cell r="I684">
            <v>671</v>
          </cell>
          <cell r="J684">
            <v>1</v>
          </cell>
          <cell r="K684">
            <v>710</v>
          </cell>
          <cell r="L684">
            <v>1070</v>
          </cell>
          <cell r="M684">
            <v>1.04</v>
          </cell>
          <cell r="N684">
            <v>1.04</v>
          </cell>
          <cell r="O684">
            <v>0.84947042326381217</v>
          </cell>
          <cell r="P684">
            <v>0.4</v>
          </cell>
          <cell r="Y684" t="str">
            <v>1122N</v>
          </cell>
          <cell r="Z684" t="str">
            <v>BUENO</v>
          </cell>
          <cell r="AA684">
            <v>0</v>
          </cell>
          <cell r="AC684" t="str">
            <v>BUENO</v>
          </cell>
        </row>
        <row r="685">
          <cell r="G685" t="str">
            <v>702704</v>
          </cell>
          <cell r="I685">
            <v>672</v>
          </cell>
          <cell r="J685">
            <v>1</v>
          </cell>
          <cell r="K685">
            <v>702</v>
          </cell>
          <cell r="L685">
            <v>704</v>
          </cell>
          <cell r="M685">
            <v>1.41</v>
          </cell>
          <cell r="N685">
            <v>1.52</v>
          </cell>
          <cell r="O685">
            <v>1.2759702190882043</v>
          </cell>
          <cell r="P685">
            <v>1.3965672200076873</v>
          </cell>
          <cell r="Y685" t="str">
            <v>1121B</v>
          </cell>
          <cell r="Z685" t="str">
            <v>NO OBSERVADO</v>
          </cell>
          <cell r="AA685">
            <v>2</v>
          </cell>
          <cell r="AB685" t="str">
            <v>SEDIMENTADA</v>
          </cell>
          <cell r="AC685" t="str">
            <v>BUENO</v>
          </cell>
        </row>
        <row r="686">
          <cell r="A686" t="str">
            <v>82A</v>
          </cell>
          <cell r="B686">
            <v>10717.21</v>
          </cell>
          <cell r="C686">
            <v>8967.24</v>
          </cell>
          <cell r="D686">
            <v>83.14</v>
          </cell>
          <cell r="G686" t="str">
            <v>704706</v>
          </cell>
          <cell r="I686">
            <v>673</v>
          </cell>
          <cell r="K686">
            <v>704</v>
          </cell>
          <cell r="L686">
            <v>706</v>
          </cell>
          <cell r="M686">
            <v>1.54</v>
          </cell>
          <cell r="N686">
            <v>1.35</v>
          </cell>
          <cell r="O686">
            <v>1.4183088521193119</v>
          </cell>
          <cell r="P686">
            <v>1.2093386622447826</v>
          </cell>
          <cell r="Y686" t="str">
            <v>967B</v>
          </cell>
          <cell r="Z686" t="str">
            <v>BUENO</v>
          </cell>
          <cell r="AA686">
            <v>0</v>
          </cell>
          <cell r="AC686" t="str">
            <v>BUENO</v>
          </cell>
        </row>
        <row r="687">
          <cell r="A687" t="str">
            <v>96A</v>
          </cell>
          <cell r="B687">
            <v>10194.761774719833</v>
          </cell>
          <cell r="C687">
            <v>8855.6105976042327</v>
          </cell>
          <cell r="D687">
            <v>81.349999999999994</v>
          </cell>
          <cell r="G687" t="str">
            <v>706708</v>
          </cell>
          <cell r="I687">
            <v>674</v>
          </cell>
          <cell r="K687">
            <v>706</v>
          </cell>
          <cell r="L687">
            <v>708</v>
          </cell>
          <cell r="M687">
            <v>1.38</v>
          </cell>
          <cell r="N687">
            <v>1.41</v>
          </cell>
          <cell r="O687">
            <v>1.2427389106324787</v>
          </cell>
          <cell r="P687">
            <v>1.2759702190882043</v>
          </cell>
          <cell r="Y687">
            <v>1123</v>
          </cell>
          <cell r="Z687" t="str">
            <v>NO TIENE</v>
          </cell>
          <cell r="AA687">
            <v>1</v>
          </cell>
          <cell r="AC687" t="str">
            <v>BUENO</v>
          </cell>
        </row>
        <row r="688">
          <cell r="A688" t="str">
            <v>96B</v>
          </cell>
          <cell r="B688">
            <v>10210.04428928901</v>
          </cell>
          <cell r="C688">
            <v>8911.5825677990397</v>
          </cell>
          <cell r="D688">
            <v>82.01</v>
          </cell>
          <cell r="G688" t="str">
            <v>708710</v>
          </cell>
          <cell r="I688">
            <v>675</v>
          </cell>
          <cell r="K688">
            <v>708</v>
          </cell>
          <cell r="L688">
            <v>710</v>
          </cell>
          <cell r="M688">
            <v>1.48</v>
          </cell>
          <cell r="N688">
            <v>1.43</v>
          </cell>
          <cell r="O688">
            <v>1.3529227620230211</v>
          </cell>
          <cell r="P688">
            <v>1.2980369794424194</v>
          </cell>
          <cell r="Y688">
            <v>946</v>
          </cell>
          <cell r="Z688" t="str">
            <v>NO OBSERVADO</v>
          </cell>
          <cell r="AA688">
            <v>2</v>
          </cell>
          <cell r="AB688" t="str">
            <v>SEDIMENTADA</v>
          </cell>
          <cell r="AC688" t="str">
            <v>BUENO</v>
          </cell>
        </row>
        <row r="689">
          <cell r="A689" t="str">
            <v>96C</v>
          </cell>
          <cell r="B689">
            <v>10225.70645280582</v>
          </cell>
          <cell r="C689">
            <v>8969.4892311384501</v>
          </cell>
          <cell r="D689">
            <v>82.69</v>
          </cell>
          <cell r="G689" t="str">
            <v>710712</v>
          </cell>
          <cell r="I689">
            <v>676</v>
          </cell>
          <cell r="K689">
            <v>710</v>
          </cell>
          <cell r="L689">
            <v>712</v>
          </cell>
          <cell r="M689">
            <v>1.43</v>
          </cell>
          <cell r="O689">
            <v>1.2980369794424194</v>
          </cell>
          <cell r="P689">
            <v>1.34</v>
          </cell>
          <cell r="Y689" t="str">
            <v>TC4</v>
          </cell>
          <cell r="Z689" t="str">
            <v>BUENO</v>
          </cell>
          <cell r="AA689">
            <v>0</v>
          </cell>
          <cell r="AC689" t="str">
            <v>BUENO</v>
          </cell>
        </row>
        <row r="690">
          <cell r="A690" t="str">
            <v>96D</v>
          </cell>
          <cell r="B690">
            <v>10251.965</v>
          </cell>
          <cell r="C690">
            <v>9065.9889999999996</v>
          </cell>
          <cell r="D690">
            <v>84.68</v>
          </cell>
          <cell r="G690" t="str">
            <v>712714</v>
          </cell>
          <cell r="I690">
            <v>677</v>
          </cell>
          <cell r="K690">
            <v>712</v>
          </cell>
          <cell r="L690">
            <v>714</v>
          </cell>
          <cell r="M690">
            <v>1.55</v>
          </cell>
          <cell r="O690">
            <v>1.4291605927956454</v>
          </cell>
          <cell r="P690">
            <v>1.5</v>
          </cell>
          <cell r="Y690">
            <v>610</v>
          </cell>
          <cell r="Z690" t="str">
            <v>BUENO</v>
          </cell>
          <cell r="AA690">
            <v>0</v>
          </cell>
          <cell r="AC690" t="str">
            <v>BUENO</v>
          </cell>
        </row>
        <row r="691">
          <cell r="A691">
            <v>18</v>
          </cell>
          <cell r="B691">
            <v>11592.036</v>
          </cell>
          <cell r="C691">
            <v>10378.178</v>
          </cell>
          <cell r="D691">
            <v>98.432000000000002</v>
          </cell>
          <cell r="G691" t="str">
            <v>714716</v>
          </cell>
          <cell r="I691">
            <v>678</v>
          </cell>
          <cell r="K691">
            <v>714</v>
          </cell>
          <cell r="L691">
            <v>716</v>
          </cell>
          <cell r="N691">
            <v>1.42</v>
          </cell>
          <cell r="O691">
            <v>1.55</v>
          </cell>
          <cell r="P691">
            <v>1.2870120434556935</v>
          </cell>
          <cell r="Y691" t="str">
            <v>TC1</v>
          </cell>
          <cell r="Z691" t="str">
            <v>BUENO</v>
          </cell>
          <cell r="AA691">
            <v>0</v>
          </cell>
          <cell r="AC691" t="str">
            <v>BUENO</v>
          </cell>
        </row>
        <row r="692">
          <cell r="A692">
            <v>858</v>
          </cell>
          <cell r="B692">
            <v>10765.539000000001</v>
          </cell>
          <cell r="C692">
            <v>9530.1990000000005</v>
          </cell>
          <cell r="D692">
            <v>90.25</v>
          </cell>
          <cell r="G692" t="str">
            <v>716718</v>
          </cell>
          <cell r="I692">
            <v>679</v>
          </cell>
          <cell r="K692">
            <v>716</v>
          </cell>
          <cell r="L692">
            <v>718</v>
          </cell>
          <cell r="M692">
            <v>1.42</v>
          </cell>
          <cell r="N692">
            <v>1.24</v>
          </cell>
          <cell r="O692">
            <v>1.2870120434556935</v>
          </cell>
          <cell r="P692">
            <v>1.0851727973000429</v>
          </cell>
          <cell r="Y692" t="str">
            <v>TC2</v>
          </cell>
          <cell r="Z692" t="str">
            <v>BUENO</v>
          </cell>
          <cell r="AA692">
            <v>0</v>
          </cell>
          <cell r="AC692" t="str">
            <v>BUENO</v>
          </cell>
        </row>
        <row r="693">
          <cell r="A693" t="str">
            <v>TC9</v>
          </cell>
          <cell r="B693">
            <v>9643.67</v>
          </cell>
          <cell r="C693">
            <v>9305</v>
          </cell>
          <cell r="D693">
            <v>86.73</v>
          </cell>
          <cell r="G693" t="str">
            <v>718720</v>
          </cell>
          <cell r="I693">
            <v>680</v>
          </cell>
          <cell r="K693">
            <v>718</v>
          </cell>
          <cell r="L693">
            <v>720</v>
          </cell>
          <cell r="M693">
            <v>1.31</v>
          </cell>
          <cell r="O693">
            <v>1.1645170672858343</v>
          </cell>
          <cell r="P693">
            <v>1.29</v>
          </cell>
          <cell r="Y693" t="str">
            <v>TC8</v>
          </cell>
          <cell r="Z693" t="str">
            <v>BUENO</v>
          </cell>
          <cell r="AA693">
            <v>0</v>
          </cell>
          <cell r="AC693" t="str">
            <v>BUENO</v>
          </cell>
        </row>
        <row r="694">
          <cell r="A694" t="str">
            <v>TC10</v>
          </cell>
          <cell r="B694">
            <v>9907.67</v>
          </cell>
          <cell r="C694">
            <v>10152.34</v>
          </cell>
          <cell r="D694">
            <v>100.67</v>
          </cell>
          <cell r="G694" t="str">
            <v>720722</v>
          </cell>
          <cell r="I694">
            <v>681</v>
          </cell>
          <cell r="K694">
            <v>720</v>
          </cell>
          <cell r="L694">
            <v>722</v>
          </cell>
          <cell r="M694">
            <v>1.78</v>
          </cell>
          <cell r="N694">
            <v>1.6</v>
          </cell>
          <cell r="O694">
            <v>1.6758281534811379</v>
          </cell>
          <cell r="P694">
            <v>1.4832396974191329</v>
          </cell>
          <cell r="Y694">
            <v>84</v>
          </cell>
          <cell r="Z694" t="str">
            <v>BUENO</v>
          </cell>
          <cell r="AA694">
            <v>0</v>
          </cell>
          <cell r="AC694" t="str">
            <v>BUENO</v>
          </cell>
        </row>
        <row r="695">
          <cell r="A695" t="str">
            <v>1118N</v>
          </cell>
          <cell r="B695">
            <v>10041.36</v>
          </cell>
          <cell r="C695">
            <v>9029.33</v>
          </cell>
          <cell r="D695">
            <v>83.52</v>
          </cell>
          <cell r="G695" t="str">
            <v>722724</v>
          </cell>
          <cell r="I695">
            <v>682</v>
          </cell>
          <cell r="K695">
            <v>722</v>
          </cell>
          <cell r="L695">
            <v>724</v>
          </cell>
          <cell r="M695">
            <v>1.61</v>
          </cell>
          <cell r="N695">
            <v>1.99</v>
          </cell>
          <cell r="O695">
            <v>1.4940214188558343</v>
          </cell>
          <cell r="P695">
            <v>1.8973929482318628</v>
          </cell>
          <cell r="Y695">
            <v>530</v>
          </cell>
          <cell r="Z695" t="str">
            <v>BUENO</v>
          </cell>
          <cell r="AA695">
            <v>0</v>
          </cell>
          <cell r="AC695" t="str">
            <v>BUENO</v>
          </cell>
        </row>
        <row r="696">
          <cell r="A696" t="str">
            <v>1122A</v>
          </cell>
          <cell r="B696">
            <v>10172.709999999999</v>
          </cell>
          <cell r="C696">
            <v>9018.6299999999992</v>
          </cell>
          <cell r="D696">
            <v>83.52</v>
          </cell>
          <cell r="G696" t="str">
            <v>724610</v>
          </cell>
          <cell r="I696">
            <v>683</v>
          </cell>
          <cell r="K696">
            <v>724</v>
          </cell>
          <cell r="L696">
            <v>610</v>
          </cell>
          <cell r="O696">
            <v>1.94</v>
          </cell>
          <cell r="P696">
            <v>1.1000000000000001</v>
          </cell>
          <cell r="Y696">
            <v>1248</v>
          </cell>
          <cell r="Z696" t="str">
            <v>BUENO</v>
          </cell>
          <cell r="AB696" t="str">
            <v>SEDIMENTADA</v>
          </cell>
          <cell r="AC696" t="str">
            <v>BUENO</v>
          </cell>
        </row>
        <row r="697">
          <cell r="A697" t="str">
            <v>1122B</v>
          </cell>
          <cell r="B697">
            <v>10169.030000000001</v>
          </cell>
          <cell r="C697">
            <v>8966.44</v>
          </cell>
          <cell r="D697">
            <v>82.94</v>
          </cell>
          <cell r="G697" t="str">
            <v>732734</v>
          </cell>
          <cell r="I697">
            <v>684</v>
          </cell>
          <cell r="J697">
            <v>1</v>
          </cell>
          <cell r="K697">
            <v>732</v>
          </cell>
          <cell r="L697">
            <v>734</v>
          </cell>
          <cell r="M697">
            <v>1.52</v>
          </cell>
          <cell r="N697">
            <v>1.67</v>
          </cell>
          <cell r="O697">
            <v>1.3965672200076873</v>
          </cell>
          <cell r="P697">
            <v>1.5584928617096712</v>
          </cell>
          <cell r="Y697">
            <v>858</v>
          </cell>
          <cell r="Z697" t="str">
            <v>BUENO</v>
          </cell>
          <cell r="AA697">
            <v>0</v>
          </cell>
          <cell r="AC697" t="str">
            <v>BUENO</v>
          </cell>
        </row>
        <row r="698">
          <cell r="A698" t="str">
            <v>1120N</v>
          </cell>
          <cell r="B698">
            <v>10037.5</v>
          </cell>
          <cell r="C698">
            <v>8977.14</v>
          </cell>
          <cell r="D698">
            <v>82.67</v>
          </cell>
          <cell r="G698" t="str">
            <v>720734</v>
          </cell>
          <cell r="I698">
            <v>685</v>
          </cell>
          <cell r="J698">
            <v>1</v>
          </cell>
          <cell r="K698">
            <v>720</v>
          </cell>
          <cell r="L698">
            <v>734</v>
          </cell>
          <cell r="O698">
            <v>1.2</v>
          </cell>
          <cell r="P698">
            <v>1.73</v>
          </cell>
          <cell r="Y698">
            <v>228</v>
          </cell>
          <cell r="Z698" t="str">
            <v>BUENO</v>
          </cell>
          <cell r="AA698">
            <v>0</v>
          </cell>
          <cell r="AC698" t="str">
            <v>BUENO</v>
          </cell>
        </row>
        <row r="699">
          <cell r="A699">
            <v>1225</v>
          </cell>
          <cell r="B699">
            <v>9722.56</v>
          </cell>
          <cell r="C699">
            <v>9218.11</v>
          </cell>
          <cell r="D699">
            <v>85.56</v>
          </cell>
          <cell r="G699" t="str">
            <v>722738</v>
          </cell>
          <cell r="I699">
            <v>686</v>
          </cell>
          <cell r="J699">
            <v>1</v>
          </cell>
          <cell r="K699">
            <v>722</v>
          </cell>
          <cell r="L699">
            <v>738</v>
          </cell>
          <cell r="M699">
            <v>1.46</v>
          </cell>
          <cell r="O699">
            <v>1.331014650557987</v>
          </cell>
          <cell r="P699">
            <v>1.74</v>
          </cell>
          <cell r="Y699">
            <v>232</v>
          </cell>
          <cell r="Z699" t="str">
            <v>BUENO</v>
          </cell>
          <cell r="AA699">
            <v>0</v>
          </cell>
          <cell r="AC699" t="str">
            <v>BUENO</v>
          </cell>
        </row>
        <row r="700">
          <cell r="A700">
            <v>1116</v>
          </cell>
          <cell r="B700">
            <v>9900.4500000000007</v>
          </cell>
          <cell r="C700">
            <v>9197.91</v>
          </cell>
          <cell r="D700">
            <v>85.23</v>
          </cell>
          <cell r="G700" t="str">
            <v>736738</v>
          </cell>
          <cell r="I700">
            <v>687</v>
          </cell>
          <cell r="J700">
            <v>1</v>
          </cell>
          <cell r="K700">
            <v>736</v>
          </cell>
          <cell r="L700">
            <v>738</v>
          </cell>
          <cell r="O700">
            <v>1.49</v>
          </cell>
          <cell r="P700">
            <v>1.59</v>
          </cell>
          <cell r="Y700">
            <v>76</v>
          </cell>
          <cell r="Z700" t="str">
            <v>BUENO</v>
          </cell>
          <cell r="AA700">
            <v>0</v>
          </cell>
          <cell r="AC700" t="str">
            <v>BUENO</v>
          </cell>
        </row>
        <row r="701">
          <cell r="A701" t="str">
            <v>1222A</v>
          </cell>
          <cell r="B701">
            <v>9628.06</v>
          </cell>
          <cell r="C701">
            <v>9313.0300000000007</v>
          </cell>
          <cell r="D701">
            <v>86.43</v>
          </cell>
          <cell r="G701" t="str">
            <v>724740</v>
          </cell>
          <cell r="I701">
            <v>688</v>
          </cell>
          <cell r="J701">
            <v>1</v>
          </cell>
          <cell r="K701">
            <v>724</v>
          </cell>
          <cell r="L701">
            <v>740</v>
          </cell>
          <cell r="M701">
            <v>1.43</v>
          </cell>
          <cell r="N701">
            <v>2.66</v>
          </cell>
          <cell r="O701">
            <v>1.2980369794424194</v>
          </cell>
          <cell r="P701">
            <v>2.591447471973916</v>
          </cell>
          <cell r="Y701">
            <v>70</v>
          </cell>
          <cell r="Z701" t="str">
            <v>BUENO</v>
          </cell>
          <cell r="AA701">
            <v>0</v>
          </cell>
          <cell r="AC701" t="str">
            <v>BUENO</v>
          </cell>
        </row>
        <row r="702">
          <cell r="A702" t="str">
            <v>1122N</v>
          </cell>
          <cell r="B702">
            <v>10035.59</v>
          </cell>
          <cell r="C702">
            <v>8924.94</v>
          </cell>
          <cell r="D702">
            <v>81.849999999999994</v>
          </cell>
          <cell r="G702" t="str">
            <v>730734</v>
          </cell>
          <cell r="I702">
            <v>689</v>
          </cell>
          <cell r="J702">
            <v>1</v>
          </cell>
          <cell r="K702">
            <v>730</v>
          </cell>
          <cell r="L702">
            <v>734</v>
          </cell>
          <cell r="M702">
            <v>1.66</v>
          </cell>
          <cell r="N702">
            <v>1.61</v>
          </cell>
          <cell r="O702">
            <v>1.5477725931156683</v>
          </cell>
          <cell r="P702">
            <v>1.4940214188558343</v>
          </cell>
          <cell r="Y702">
            <v>78</v>
          </cell>
          <cell r="Z702" t="str">
            <v>BUENO</v>
          </cell>
          <cell r="AA702">
            <v>0</v>
          </cell>
          <cell r="AC702" t="str">
            <v>BUENO</v>
          </cell>
        </row>
        <row r="703">
          <cell r="A703" t="str">
            <v>1121B</v>
          </cell>
          <cell r="B703">
            <v>10031.41</v>
          </cell>
          <cell r="C703">
            <v>8873.2900000000009</v>
          </cell>
          <cell r="D703">
            <v>80.91</v>
          </cell>
          <cell r="G703" t="str">
            <v>734738</v>
          </cell>
          <cell r="I703">
            <v>690</v>
          </cell>
          <cell r="K703">
            <v>734</v>
          </cell>
          <cell r="L703">
            <v>738</v>
          </cell>
          <cell r="O703">
            <v>1.73</v>
          </cell>
          <cell r="P703">
            <v>1.74</v>
          </cell>
          <cell r="Y703">
            <v>80</v>
          </cell>
          <cell r="Z703" t="str">
            <v>BUENO</v>
          </cell>
          <cell r="AA703">
            <v>0</v>
          </cell>
          <cell r="AC703" t="str">
            <v>BUENO</v>
          </cell>
        </row>
        <row r="704">
          <cell r="A704">
            <v>644</v>
          </cell>
          <cell r="B704">
            <v>10992.81</v>
          </cell>
          <cell r="C704">
            <v>9770.24</v>
          </cell>
          <cell r="D704">
            <v>94.436999999999998</v>
          </cell>
          <cell r="G704" t="str">
            <v>738740</v>
          </cell>
          <cell r="I704">
            <v>691</v>
          </cell>
          <cell r="K704">
            <v>738</v>
          </cell>
          <cell r="L704">
            <v>740</v>
          </cell>
          <cell r="M704">
            <v>1.93</v>
          </cell>
          <cell r="N704">
            <v>2.16</v>
          </cell>
          <cell r="O704">
            <v>1.8343663756185677</v>
          </cell>
          <cell r="P704">
            <v>2.0749939758948699</v>
          </cell>
          <cell r="Y704">
            <v>572</v>
          </cell>
          <cell r="Z704" t="str">
            <v>BUENO</v>
          </cell>
          <cell r="AA704">
            <v>0</v>
          </cell>
          <cell r="AC704" t="str">
            <v>BUENO</v>
          </cell>
        </row>
        <row r="705">
          <cell r="A705">
            <v>669</v>
          </cell>
          <cell r="B705">
            <v>10538.59</v>
          </cell>
          <cell r="C705">
            <v>9742</v>
          </cell>
          <cell r="D705">
            <v>95.26</v>
          </cell>
          <cell r="G705" t="str">
            <v>740612</v>
          </cell>
          <cell r="I705">
            <v>692</v>
          </cell>
          <cell r="K705">
            <v>740</v>
          </cell>
          <cell r="L705">
            <v>612</v>
          </cell>
          <cell r="N705">
            <v>3.3</v>
          </cell>
          <cell r="O705">
            <v>2.7100000000000004</v>
          </cell>
          <cell r="P705">
            <v>3.2449961479175902</v>
          </cell>
          <cell r="Y705">
            <v>576</v>
          </cell>
          <cell r="Z705" t="str">
            <v>NO OBSERVADO</v>
          </cell>
          <cell r="AA705">
            <v>0</v>
          </cell>
          <cell r="AB705" t="str">
            <v>SEDIMENTADA</v>
          </cell>
          <cell r="AC705" t="str">
            <v>MALA</v>
          </cell>
        </row>
        <row r="706">
          <cell r="A706">
            <v>78</v>
          </cell>
          <cell r="B706">
            <v>10884.91</v>
          </cell>
          <cell r="C706">
            <v>9019.58</v>
          </cell>
          <cell r="D706">
            <v>82.93</v>
          </cell>
          <cell r="G706" t="str">
            <v>610282</v>
          </cell>
          <cell r="I706">
            <v>693</v>
          </cell>
          <cell r="J706">
            <v>1</v>
          </cell>
          <cell r="K706">
            <v>610</v>
          </cell>
          <cell r="L706">
            <v>282</v>
          </cell>
          <cell r="O706">
            <v>1</v>
          </cell>
          <cell r="P706">
            <v>1.6</v>
          </cell>
          <cell r="Y706">
            <v>83</v>
          </cell>
          <cell r="Z706" t="str">
            <v>BUENO</v>
          </cell>
          <cell r="AA706">
            <v>0</v>
          </cell>
          <cell r="AC706" t="str">
            <v>BUENO</v>
          </cell>
        </row>
        <row r="707">
          <cell r="A707">
            <v>80</v>
          </cell>
          <cell r="B707">
            <v>10818.67</v>
          </cell>
          <cell r="C707">
            <v>8998.9</v>
          </cell>
          <cell r="D707">
            <v>83.02</v>
          </cell>
          <cell r="G707" t="str">
            <v>612742</v>
          </cell>
          <cell r="I707">
            <v>694</v>
          </cell>
          <cell r="J707">
            <v>1</v>
          </cell>
          <cell r="K707">
            <v>612</v>
          </cell>
          <cell r="L707">
            <v>742</v>
          </cell>
          <cell r="M707">
            <v>2.0299999999999998</v>
          </cell>
          <cell r="O707">
            <v>1.9393039988614469</v>
          </cell>
          <cell r="P707">
            <v>1.7</v>
          </cell>
          <cell r="Y707">
            <v>112</v>
          </cell>
          <cell r="Z707" t="str">
            <v>BUENO</v>
          </cell>
          <cell r="AA707">
            <v>0</v>
          </cell>
          <cell r="AC707" t="str">
            <v>BUENO</v>
          </cell>
        </row>
        <row r="708">
          <cell r="A708" t="str">
            <v>S1</v>
          </cell>
          <cell r="B708">
            <v>11700.837</v>
          </cell>
          <cell r="C708">
            <v>9468.9040000000005</v>
          </cell>
          <cell r="D708">
            <v>85.63</v>
          </cell>
          <cell r="G708" t="str">
            <v>276282</v>
          </cell>
          <cell r="I708">
            <v>695</v>
          </cell>
          <cell r="J708">
            <v>1</v>
          </cell>
          <cell r="K708">
            <v>276</v>
          </cell>
          <cell r="L708">
            <v>282</v>
          </cell>
          <cell r="O708">
            <v>1.45</v>
          </cell>
          <cell r="P708">
            <v>2.08</v>
          </cell>
          <cell r="Y708" t="str">
            <v>TC6</v>
          </cell>
          <cell r="Z708" t="str">
            <v>BUENO</v>
          </cell>
          <cell r="AA708">
            <v>0</v>
          </cell>
          <cell r="AC708" t="str">
            <v>BUENO</v>
          </cell>
        </row>
        <row r="709">
          <cell r="A709" t="str">
            <v>S2</v>
          </cell>
          <cell r="B709">
            <v>11731.519</v>
          </cell>
          <cell r="C709">
            <v>9396.09</v>
          </cell>
          <cell r="D709">
            <v>84.55</v>
          </cell>
          <cell r="G709" t="str">
            <v>282742</v>
          </cell>
          <cell r="I709">
            <v>696</v>
          </cell>
          <cell r="K709">
            <v>282</v>
          </cell>
          <cell r="L709">
            <v>742</v>
          </cell>
          <cell r="O709">
            <v>2.1</v>
          </cell>
          <cell r="P709">
            <v>2.2000000000000002</v>
          </cell>
          <cell r="Y709" t="str">
            <v>TC7</v>
          </cell>
          <cell r="Z709" t="str">
            <v>BUENO</v>
          </cell>
          <cell r="AA709">
            <v>0</v>
          </cell>
          <cell r="AC709" t="str">
            <v>BUENO</v>
          </cell>
        </row>
        <row r="710">
          <cell r="A710" t="str">
            <v>S3</v>
          </cell>
          <cell r="B710">
            <v>11747.2</v>
          </cell>
          <cell r="C710">
            <v>9351.17</v>
          </cell>
          <cell r="D710">
            <v>83.84</v>
          </cell>
          <cell r="G710" t="str">
            <v>742744</v>
          </cell>
          <cell r="I710">
            <v>697</v>
          </cell>
          <cell r="K710">
            <v>742</v>
          </cell>
          <cell r="L710">
            <v>744</v>
          </cell>
          <cell r="O710">
            <v>2.2000000000000002</v>
          </cell>
          <cell r="P710">
            <v>2.5</v>
          </cell>
          <cell r="Y710">
            <v>184</v>
          </cell>
          <cell r="Z710" t="str">
            <v>BUENO</v>
          </cell>
          <cell r="AA710">
            <v>0</v>
          </cell>
          <cell r="AC710" t="str">
            <v>BUENO</v>
          </cell>
        </row>
        <row r="711">
          <cell r="A711" t="str">
            <v>S4</v>
          </cell>
          <cell r="B711">
            <v>11766.11</v>
          </cell>
          <cell r="C711">
            <v>9305.11</v>
          </cell>
          <cell r="D711">
            <v>83.24</v>
          </cell>
          <cell r="G711" t="str">
            <v>744746</v>
          </cell>
          <cell r="I711">
            <v>698</v>
          </cell>
          <cell r="K711">
            <v>744</v>
          </cell>
          <cell r="L711">
            <v>746</v>
          </cell>
          <cell r="O711">
            <v>2.88</v>
          </cell>
          <cell r="P711">
            <v>2.85</v>
          </cell>
          <cell r="Y711" t="str">
            <v>TC5</v>
          </cell>
          <cell r="Z711" t="str">
            <v>BUENO</v>
          </cell>
          <cell r="AA711">
            <v>0</v>
          </cell>
          <cell r="AC711" t="str">
            <v>BUENO</v>
          </cell>
        </row>
        <row r="712">
          <cell r="A712" t="str">
            <v>S5</v>
          </cell>
          <cell r="B712">
            <v>11786.06</v>
          </cell>
          <cell r="C712">
            <v>9262.2999999999993</v>
          </cell>
          <cell r="D712">
            <v>82.87</v>
          </cell>
          <cell r="G712" t="str">
            <v>746618</v>
          </cell>
          <cell r="I712">
            <v>699</v>
          </cell>
          <cell r="K712">
            <v>746</v>
          </cell>
          <cell r="L712">
            <v>618</v>
          </cell>
          <cell r="O712">
            <v>2.85</v>
          </cell>
          <cell r="P712">
            <v>2.9</v>
          </cell>
          <cell r="Y712">
            <v>426</v>
          </cell>
          <cell r="Z712" t="str">
            <v>BUENO</v>
          </cell>
          <cell r="AA712">
            <v>0</v>
          </cell>
          <cell r="AC712" t="str">
            <v>BUENO</v>
          </cell>
        </row>
        <row r="713">
          <cell r="A713" t="str">
            <v>S5A</v>
          </cell>
          <cell r="B713">
            <v>11835.701999999999</v>
          </cell>
          <cell r="C713">
            <v>9158.4249999999993</v>
          </cell>
          <cell r="D713">
            <v>80.77</v>
          </cell>
          <cell r="G713" t="str">
            <v>1166752</v>
          </cell>
          <cell r="I713">
            <v>700</v>
          </cell>
          <cell r="J713">
            <v>1</v>
          </cell>
          <cell r="K713">
            <v>1166</v>
          </cell>
          <cell r="L713">
            <v>752</v>
          </cell>
          <cell r="M713">
            <v>1.28</v>
          </cell>
          <cell r="N713">
            <v>1.87</v>
          </cell>
          <cell r="O713">
            <v>1.1306635220082055</v>
          </cell>
          <cell r="P713">
            <v>1.7711295830627416</v>
          </cell>
          <cell r="Y713">
            <v>428</v>
          </cell>
          <cell r="Z713" t="str">
            <v>BUENO</v>
          </cell>
          <cell r="AA713">
            <v>0</v>
          </cell>
          <cell r="AC713" t="str">
            <v>BUENO</v>
          </cell>
        </row>
        <row r="714">
          <cell r="A714" t="str">
            <v>S5B</v>
          </cell>
          <cell r="B714">
            <v>11878.553</v>
          </cell>
          <cell r="C714">
            <v>9052.8369999999995</v>
          </cell>
          <cell r="D714">
            <v>79.680000000000007</v>
          </cell>
          <cell r="G714" t="str">
            <v>1042756</v>
          </cell>
          <cell r="I714">
            <v>701</v>
          </cell>
          <cell r="J714">
            <v>1</v>
          </cell>
          <cell r="K714">
            <v>1042</v>
          </cell>
          <cell r="L714">
            <v>756</v>
          </cell>
          <cell r="N714">
            <v>2.04</v>
          </cell>
          <cell r="O714">
            <v>1.24</v>
          </cell>
          <cell r="P714">
            <v>1.9497692171126304</v>
          </cell>
          <cell r="Y714">
            <v>528</v>
          </cell>
          <cell r="Z714" t="str">
            <v>BUENO</v>
          </cell>
          <cell r="AA714">
            <v>0</v>
          </cell>
          <cell r="AC714" t="str">
            <v>BUENO</v>
          </cell>
        </row>
        <row r="715">
          <cell r="A715" t="str">
            <v>S6</v>
          </cell>
          <cell r="B715">
            <v>11913.084999999999</v>
          </cell>
          <cell r="C715">
            <v>8966.5290000000005</v>
          </cell>
          <cell r="D715">
            <v>80.239999999999995</v>
          </cell>
          <cell r="G715" t="str">
            <v>750752</v>
          </cell>
          <cell r="I715">
            <v>702</v>
          </cell>
          <cell r="J715">
            <v>1</v>
          </cell>
          <cell r="K715">
            <v>750</v>
          </cell>
          <cell r="L715">
            <v>752</v>
          </cell>
          <cell r="N715">
            <v>1.94</v>
          </cell>
          <cell r="O715">
            <v>1.2</v>
          </cell>
          <cell r="P715">
            <v>1.844884820253015</v>
          </cell>
          <cell r="Y715">
            <v>406</v>
          </cell>
          <cell r="Z715" t="str">
            <v>BUENO</v>
          </cell>
          <cell r="AA715">
            <v>0</v>
          </cell>
          <cell r="AC715" t="str">
            <v>BUENO</v>
          </cell>
        </row>
        <row r="716">
          <cell r="A716" t="str">
            <v>S7AL</v>
          </cell>
          <cell r="B716">
            <v>11844.98</v>
          </cell>
          <cell r="C716">
            <v>8916.4500000000007</v>
          </cell>
          <cell r="D716">
            <v>80.36</v>
          </cell>
          <cell r="G716" t="str">
            <v>752754</v>
          </cell>
          <cell r="I716">
            <v>703</v>
          </cell>
          <cell r="K716">
            <v>752</v>
          </cell>
          <cell r="L716">
            <v>754</v>
          </cell>
          <cell r="O716">
            <v>1.85</v>
          </cell>
          <cell r="P716">
            <v>2.14</v>
          </cell>
          <cell r="Y716" t="str">
            <v>S1</v>
          </cell>
          <cell r="Z716" t="str">
            <v>BUENO</v>
          </cell>
          <cell r="AA716">
            <v>0</v>
          </cell>
          <cell r="AC716" t="str">
            <v>BUENO</v>
          </cell>
        </row>
        <row r="717">
          <cell r="A717" t="str">
            <v>S8</v>
          </cell>
          <cell r="B717">
            <v>11773.107</v>
          </cell>
          <cell r="C717">
            <v>8880.9779999999992</v>
          </cell>
          <cell r="D717">
            <v>80.33</v>
          </cell>
          <cell r="G717" t="str">
            <v>754756</v>
          </cell>
          <cell r="I717">
            <v>704</v>
          </cell>
          <cell r="K717">
            <v>754</v>
          </cell>
          <cell r="L717">
            <v>756</v>
          </cell>
          <cell r="N717">
            <v>2.68</v>
          </cell>
          <cell r="O717">
            <v>2.15</v>
          </cell>
          <cell r="P717">
            <v>2.6119724347703213</v>
          </cell>
          <cell r="Y717" t="str">
            <v>S2</v>
          </cell>
          <cell r="Z717" t="str">
            <v>BUENO</v>
          </cell>
          <cell r="AA717">
            <v>0</v>
          </cell>
          <cell r="AC717" t="str">
            <v>BUENO</v>
          </cell>
        </row>
        <row r="718">
          <cell r="A718" t="str">
            <v>S9</v>
          </cell>
          <cell r="B718">
            <v>11697.218999999999</v>
          </cell>
          <cell r="C718">
            <v>8857.6090000000004</v>
          </cell>
          <cell r="D718">
            <v>80.3</v>
          </cell>
          <cell r="G718" t="str">
            <v>756618</v>
          </cell>
          <cell r="I718">
            <v>705</v>
          </cell>
          <cell r="K718">
            <v>756</v>
          </cell>
          <cell r="L718">
            <v>618</v>
          </cell>
          <cell r="M718">
            <v>2.73</v>
          </cell>
          <cell r="O718">
            <v>2.6632498943959426</v>
          </cell>
          <cell r="P718">
            <v>2.8</v>
          </cell>
          <cell r="Y718" t="str">
            <v>S3</v>
          </cell>
          <cell r="Z718" t="str">
            <v>BUENO</v>
          </cell>
          <cell r="AA718">
            <v>0</v>
          </cell>
          <cell r="AC718" t="str">
            <v>BUENO</v>
          </cell>
        </row>
        <row r="719">
          <cell r="A719" t="str">
            <v>S10</v>
          </cell>
          <cell r="B719">
            <v>11586.023999999999</v>
          </cell>
          <cell r="C719">
            <v>8841.6810000000005</v>
          </cell>
          <cell r="D719">
            <v>78.790000000000006</v>
          </cell>
          <cell r="E719" t="str">
            <v>ESTA COTA NO ES EN  EL PUNTO EXACTO ES UN POCO MÁS ABAJO SE  VERIFICARÁ EN EL CAM,PO</v>
          </cell>
          <cell r="G719" t="str">
            <v>746748</v>
          </cell>
          <cell r="I719">
            <v>706</v>
          </cell>
          <cell r="J719">
            <v>1</v>
          </cell>
          <cell r="K719">
            <v>746</v>
          </cell>
          <cell r="L719">
            <v>748</v>
          </cell>
          <cell r="M719">
            <v>1.57</v>
          </cell>
          <cell r="N719">
            <v>1.57</v>
          </cell>
          <cell r="O719">
            <v>1.4508273501695508</v>
          </cell>
          <cell r="P719">
            <v>1.4508273501695508</v>
          </cell>
          <cell r="Y719" t="str">
            <v>S4</v>
          </cell>
          <cell r="Z719" t="str">
            <v>BUENO</v>
          </cell>
          <cell r="AA719">
            <v>0</v>
          </cell>
          <cell r="AC719" t="str">
            <v>BUENO</v>
          </cell>
        </row>
        <row r="720">
          <cell r="A720" t="str">
            <v>S11</v>
          </cell>
          <cell r="B720">
            <v>11503.484</v>
          </cell>
          <cell r="C720">
            <v>8833.8359999999993</v>
          </cell>
          <cell r="D720">
            <v>79.55</v>
          </cell>
          <cell r="E720" t="str">
            <v>ESTA COTA NO ES EN  EL PUNTO EXACTO ES UN POCO MÁS ABAJO SE  VERIFICARÁ EN EL CAM,PO</v>
          </cell>
          <cell r="G720" t="str">
            <v>294294A</v>
          </cell>
          <cell r="I720">
            <v>707</v>
          </cell>
          <cell r="J720">
            <v>1</v>
          </cell>
          <cell r="K720">
            <v>294</v>
          </cell>
          <cell r="L720" t="str">
            <v>294A</v>
          </cell>
          <cell r="M720">
            <v>1.35</v>
          </cell>
          <cell r="O720">
            <v>1.2093386622447826</v>
          </cell>
          <cell r="P720">
            <v>1.72</v>
          </cell>
          <cell r="Y720" t="str">
            <v>S5</v>
          </cell>
          <cell r="Z720" t="str">
            <v>BUENO</v>
          </cell>
          <cell r="AA720">
            <v>0</v>
          </cell>
          <cell r="AC720" t="str">
            <v>BUENO</v>
          </cell>
        </row>
        <row r="721">
          <cell r="A721" t="str">
            <v>S12</v>
          </cell>
          <cell r="B721">
            <v>11386.594999999999</v>
          </cell>
          <cell r="C721">
            <v>8823.9629999999997</v>
          </cell>
          <cell r="D721">
            <v>79.86</v>
          </cell>
          <cell r="E721" t="str">
            <v>ESTA COTA NO ES EN  EL PUNTO EXACTO ES UN POCO MÁS ABAJO SE  VERIFICARÁ EN EL CAM,PO</v>
          </cell>
          <cell r="G721" t="str">
            <v>294A748</v>
          </cell>
          <cell r="I721">
            <v>708</v>
          </cell>
          <cell r="K721" t="str">
            <v>294A</v>
          </cell>
          <cell r="L721">
            <v>748</v>
          </cell>
          <cell r="N721">
            <v>2.41</v>
          </cell>
          <cell r="O721">
            <v>1.72</v>
          </cell>
          <cell r="P721">
            <v>2.3341165352226954</v>
          </cell>
          <cell r="Y721" t="str">
            <v>S5A</v>
          </cell>
          <cell r="Z721" t="str">
            <v>BUENO</v>
          </cell>
          <cell r="AA721">
            <v>0</v>
          </cell>
          <cell r="AC721" t="str">
            <v>BUENO</v>
          </cell>
        </row>
        <row r="722">
          <cell r="A722" t="str">
            <v>S13</v>
          </cell>
          <cell r="B722">
            <v>11294.741</v>
          </cell>
          <cell r="C722">
            <v>8815.7080000000005</v>
          </cell>
          <cell r="D722">
            <v>79.66</v>
          </cell>
          <cell r="E722" t="str">
            <v>ESTA COTA NO ES EN  EL PUNTO EXACTO ES UN POCO MÁS ABAJO SE  VERIFICARÁ EN EL CAM,PO</v>
          </cell>
          <cell r="G722" t="str">
            <v>748620</v>
          </cell>
          <cell r="I722">
            <v>709</v>
          </cell>
          <cell r="K722">
            <v>748</v>
          </cell>
          <cell r="L722">
            <v>620</v>
          </cell>
          <cell r="M722">
            <v>2.4500000000000002</v>
          </cell>
          <cell r="N722">
            <v>1.77</v>
          </cell>
          <cell r="O722">
            <v>2.3753947040439409</v>
          </cell>
          <cell r="P722">
            <v>1.6652026903653503</v>
          </cell>
          <cell r="Y722" t="str">
            <v>S5B</v>
          </cell>
          <cell r="Z722" t="str">
            <v>BUENO</v>
          </cell>
          <cell r="AA722">
            <v>0</v>
          </cell>
          <cell r="AC722" t="str">
            <v>BUENO</v>
          </cell>
        </row>
        <row r="723">
          <cell r="A723" t="str">
            <v>S14</v>
          </cell>
          <cell r="B723">
            <v>11144.741</v>
          </cell>
          <cell r="C723">
            <v>8803.0529999999999</v>
          </cell>
          <cell r="D723">
            <v>79.930000000000007</v>
          </cell>
          <cell r="E723" t="str">
            <v>ESTA COTA NO ES EN  EL PUNTO EXACTO ES UN POCO MÁS ABAJO SE  VERIFICARÁ EN EL CAM,PO</v>
          </cell>
          <cell r="G723" t="str">
            <v>757620</v>
          </cell>
          <cell r="I723">
            <v>710</v>
          </cell>
          <cell r="J723">
            <v>1</v>
          </cell>
          <cell r="K723">
            <v>757</v>
          </cell>
          <cell r="L723">
            <v>620</v>
          </cell>
          <cell r="M723">
            <v>1.19</v>
          </cell>
          <cell r="O723">
            <v>1.0276672613253766</v>
          </cell>
          <cell r="P723">
            <v>1.6</v>
          </cell>
          <cell r="Y723" t="str">
            <v>S6</v>
          </cell>
          <cell r="Z723" t="str">
            <v>BUENO</v>
          </cell>
          <cell r="AA723">
            <v>0</v>
          </cell>
          <cell r="AC723" t="str">
            <v>BUENO</v>
          </cell>
        </row>
        <row r="724">
          <cell r="A724" t="str">
            <v>S15</v>
          </cell>
          <cell r="B724">
            <v>10991.378000000001</v>
          </cell>
          <cell r="C724">
            <v>8789.16</v>
          </cell>
          <cell r="D724">
            <v>79.25</v>
          </cell>
          <cell r="E724" t="str">
            <v>ESTA COTA NO ES EN  EL PUNTO EXACTO ES UN POCO MÁS ABAJO SE  VERIFICARÁ EN EL CAM,PO</v>
          </cell>
          <cell r="G724" t="str">
            <v>546548</v>
          </cell>
          <cell r="I724">
            <v>711</v>
          </cell>
          <cell r="J724">
            <v>1</v>
          </cell>
          <cell r="K724">
            <v>546</v>
          </cell>
          <cell r="L724">
            <v>548</v>
          </cell>
          <cell r="M724">
            <v>1.5</v>
          </cell>
          <cell r="N724">
            <v>1.43</v>
          </cell>
          <cell r="O724">
            <v>1.374772708486752</v>
          </cell>
          <cell r="P724">
            <v>1.2980369794424194</v>
          </cell>
          <cell r="Y724" t="str">
            <v>S7AL</v>
          </cell>
          <cell r="Z724" t="str">
            <v>BUENO</v>
          </cell>
          <cell r="AA724">
            <v>0</v>
          </cell>
          <cell r="AC724" t="str">
            <v>BUENO</v>
          </cell>
        </row>
        <row r="725">
          <cell r="A725" t="str">
            <v>S16</v>
          </cell>
          <cell r="B725">
            <v>10902.922</v>
          </cell>
          <cell r="C725">
            <v>8781.8019999999997</v>
          </cell>
          <cell r="D725">
            <v>79.349999999999994</v>
          </cell>
          <cell r="E725" t="str">
            <v>ESTA COTA NO ES EN  EL PUNTO EXACTO ES UN POCO MÁS ABAJO SE  VERIFICARÁ EN EL CAM,PO</v>
          </cell>
          <cell r="G725" t="str">
            <v>548550</v>
          </cell>
          <cell r="I725">
            <v>712</v>
          </cell>
          <cell r="K725">
            <v>548</v>
          </cell>
          <cell r="L725">
            <v>550</v>
          </cell>
          <cell r="O725">
            <v>1.3</v>
          </cell>
          <cell r="P725">
            <v>2.1</v>
          </cell>
          <cell r="Y725" t="str">
            <v>S8</v>
          </cell>
          <cell r="Z725" t="str">
            <v>BUENO</v>
          </cell>
          <cell r="AA725">
            <v>0</v>
          </cell>
          <cell r="AC725" t="str">
            <v>BUENO</v>
          </cell>
        </row>
        <row r="726">
          <cell r="A726" t="str">
            <v>S17</v>
          </cell>
          <cell r="B726">
            <v>10836.352999999999</v>
          </cell>
          <cell r="C726">
            <v>8773.1260000000002</v>
          </cell>
          <cell r="D726">
            <v>78.84</v>
          </cell>
          <cell r="E726" t="str">
            <v>ESTA COTA NO ES EN  EL PUNTO EXACTO ES UN POCO MÁS ABAJO SE  VERIFICARÁ EN EL CAM,PO</v>
          </cell>
          <cell r="G726" t="str">
            <v>550552</v>
          </cell>
          <cell r="I726">
            <v>713</v>
          </cell>
          <cell r="K726">
            <v>550</v>
          </cell>
          <cell r="L726">
            <v>552</v>
          </cell>
          <cell r="O726">
            <v>2.1</v>
          </cell>
          <cell r="P726">
            <v>1.56</v>
          </cell>
          <cell r="Y726" t="str">
            <v>S9</v>
          </cell>
          <cell r="Z726" t="str">
            <v>BUENO</v>
          </cell>
          <cell r="AA726">
            <v>0</v>
          </cell>
          <cell r="AC726" t="str">
            <v>BUENO</v>
          </cell>
        </row>
        <row r="727">
          <cell r="A727" t="str">
            <v>S18</v>
          </cell>
          <cell r="B727">
            <v>10740.52</v>
          </cell>
          <cell r="C727">
            <v>8770.1299999999992</v>
          </cell>
          <cell r="D727">
            <v>79.58</v>
          </cell>
          <cell r="E727" t="str">
            <v>ESTA COTA NO ES EN  EL PUNTO EXACTO ES UN POCO MÁS ABAJO SE  VERIFICARÁ EN EL CAM,PO</v>
          </cell>
          <cell r="G727" t="str">
            <v>552554</v>
          </cell>
          <cell r="I727">
            <v>714</v>
          </cell>
          <cell r="K727">
            <v>552</v>
          </cell>
          <cell r="L727">
            <v>554</v>
          </cell>
          <cell r="M727">
            <v>1.69</v>
          </cell>
          <cell r="N727">
            <v>1.49</v>
          </cell>
          <cell r="O727">
            <v>1.5799050604387592</v>
          </cell>
          <cell r="P727">
            <v>1.3638548309845884</v>
          </cell>
          <cell r="Y727" t="str">
            <v>S10</v>
          </cell>
          <cell r="Z727" t="str">
            <v>BUENO</v>
          </cell>
          <cell r="AA727">
            <v>0</v>
          </cell>
          <cell r="AC727" t="str">
            <v>BUENO</v>
          </cell>
        </row>
        <row r="728">
          <cell r="A728" t="str">
            <v>S19AL</v>
          </cell>
          <cell r="B728">
            <v>10585</v>
          </cell>
          <cell r="C728">
            <v>8751.0310000000009</v>
          </cell>
          <cell r="D728">
            <v>80</v>
          </cell>
          <cell r="E728" t="str">
            <v>ESTA COTA NO ES EN  EL PUNTO EXACTO ES UN POCO MÁS ABAJO SE  VERIFICARÁ EN EL CAM,PO</v>
          </cell>
          <cell r="G728" t="str">
            <v>554556</v>
          </cell>
          <cell r="I728">
            <v>715</v>
          </cell>
          <cell r="K728">
            <v>554</v>
          </cell>
          <cell r="L728">
            <v>556</v>
          </cell>
          <cell r="M728">
            <v>1.59</v>
          </cell>
          <cell r="N728">
            <v>1.55</v>
          </cell>
          <cell r="O728">
            <v>1.4724469430169633</v>
          </cell>
          <cell r="P728">
            <v>1.4291605927956454</v>
          </cell>
          <cell r="Y728" t="str">
            <v>S11</v>
          </cell>
          <cell r="Z728" t="str">
            <v>BUENO</v>
          </cell>
          <cell r="AA728">
            <v>0</v>
          </cell>
          <cell r="AC728" t="str">
            <v>BUENO</v>
          </cell>
        </row>
        <row r="729">
          <cell r="A729" t="str">
            <v>S20</v>
          </cell>
          <cell r="B729">
            <v>10507.72</v>
          </cell>
          <cell r="C729">
            <v>8745.1910000000007</v>
          </cell>
          <cell r="D729">
            <v>80.13</v>
          </cell>
          <cell r="E729" t="str">
            <v>ESTA COTA NO ES EN  EL PUNTO EXACTO ES UN POCO MÁS ABAJO SE  VERIFICARÁ EN EL CAM,PO</v>
          </cell>
          <cell r="G729" t="str">
            <v>556558</v>
          </cell>
          <cell r="I729">
            <v>716</v>
          </cell>
          <cell r="K729">
            <v>556</v>
          </cell>
          <cell r="L729">
            <v>558</v>
          </cell>
          <cell r="O729">
            <v>1.7</v>
          </cell>
          <cell r="P729">
            <v>1.44</v>
          </cell>
          <cell r="Y729" t="str">
            <v>S12</v>
          </cell>
          <cell r="Z729" t="str">
            <v>BUENO</v>
          </cell>
          <cell r="AA729">
            <v>0</v>
          </cell>
          <cell r="AC729" t="str">
            <v>BUENO</v>
          </cell>
        </row>
        <row r="730">
          <cell r="A730" t="str">
            <v>S21</v>
          </cell>
          <cell r="B730">
            <v>10293.4054</v>
          </cell>
          <cell r="C730">
            <v>8732.6800999999996</v>
          </cell>
          <cell r="D730">
            <v>79.86</v>
          </cell>
          <cell r="E730" t="str">
            <v>ESTA COTA NO ES EN  EL PUNTO EXACTO ES UN POCO MÁS ABAJO SE  VERIFICARÁ EN EL CAM,PO</v>
          </cell>
          <cell r="G730" t="str">
            <v>558560</v>
          </cell>
          <cell r="I730">
            <v>717</v>
          </cell>
          <cell r="K730">
            <v>558</v>
          </cell>
          <cell r="L730">
            <v>560</v>
          </cell>
          <cell r="N730">
            <v>1.39</v>
          </cell>
          <cell r="O730">
            <v>1.44</v>
          </cell>
          <cell r="P730">
            <v>1.2538341198101126</v>
          </cell>
          <cell r="Y730" t="str">
            <v>S13</v>
          </cell>
          <cell r="Z730" t="str">
            <v>BUENO</v>
          </cell>
          <cell r="AA730">
            <v>0</v>
          </cell>
          <cell r="AC730" t="str">
            <v>BUENO</v>
          </cell>
        </row>
        <row r="731">
          <cell r="A731">
            <v>83</v>
          </cell>
          <cell r="B731">
            <v>10733.5821</v>
          </cell>
          <cell r="C731">
            <v>8845.6915000000008</v>
          </cell>
          <cell r="D731">
            <v>80.45</v>
          </cell>
          <cell r="E731" t="str">
            <v>TOPOGRAFIA DE RAFAEL</v>
          </cell>
          <cell r="G731" t="str">
            <v>560562</v>
          </cell>
          <cell r="I731">
            <v>718</v>
          </cell>
          <cell r="K731">
            <v>560</v>
          </cell>
          <cell r="L731">
            <v>562</v>
          </cell>
          <cell r="O731">
            <v>1.5</v>
          </cell>
          <cell r="P731">
            <v>1.68</v>
          </cell>
          <cell r="Y731" t="str">
            <v>S14</v>
          </cell>
          <cell r="Z731" t="str">
            <v>BUENO</v>
          </cell>
          <cell r="AA731">
            <v>0</v>
          </cell>
          <cell r="AC731" t="str">
            <v>BUENO</v>
          </cell>
        </row>
        <row r="732">
          <cell r="A732" t="str">
            <v>S22</v>
          </cell>
          <cell r="B732">
            <v>10180.315000000001</v>
          </cell>
          <cell r="C732">
            <v>8748.0010000000002</v>
          </cell>
          <cell r="D732">
            <v>79.47</v>
          </cell>
          <cell r="E732" t="str">
            <v>ESTA COTA NO ES EN  EL PUNTO EXACTO ES UN POCO MÁS ABAJO SE  VERIFICARÁ EN EL CAM,PO</v>
          </cell>
          <cell r="G732" t="str">
            <v>562564</v>
          </cell>
          <cell r="I732">
            <v>719</v>
          </cell>
          <cell r="K732">
            <v>562</v>
          </cell>
          <cell r="L732">
            <v>564</v>
          </cell>
          <cell r="N732">
            <v>1.86</v>
          </cell>
          <cell r="O732">
            <v>1.74</v>
          </cell>
          <cell r="P732">
            <v>1.7605680901345453</v>
          </cell>
          <cell r="Y732" t="str">
            <v>S15</v>
          </cell>
          <cell r="Z732" t="str">
            <v>BUENO</v>
          </cell>
          <cell r="AA732">
            <v>0</v>
          </cell>
          <cell r="AC732" t="str">
            <v>BUENO</v>
          </cell>
        </row>
        <row r="733">
          <cell r="A733" t="str">
            <v>B1222</v>
          </cell>
          <cell r="D733">
            <v>84.9</v>
          </cell>
          <cell r="G733" t="str">
            <v>564566</v>
          </cell>
          <cell r="I733">
            <v>720</v>
          </cell>
          <cell r="K733">
            <v>564</v>
          </cell>
          <cell r="L733">
            <v>566</v>
          </cell>
          <cell r="M733">
            <v>1.94</v>
          </cell>
          <cell r="N733">
            <v>1.68</v>
          </cell>
          <cell r="O733">
            <v>1.844884820253015</v>
          </cell>
          <cell r="P733">
            <v>1.5692036196746424</v>
          </cell>
          <cell r="Y733" t="str">
            <v>S16</v>
          </cell>
          <cell r="Z733" t="str">
            <v>BUENO</v>
          </cell>
          <cell r="AA733">
            <v>0</v>
          </cell>
          <cell r="AC733" t="str">
            <v>BUENO</v>
          </cell>
        </row>
        <row r="734">
          <cell r="A734" t="str">
            <v>1116NA</v>
          </cell>
          <cell r="B734">
            <v>9899.7099999999991</v>
          </cell>
          <cell r="C734">
            <v>9199.9599999999991</v>
          </cell>
          <cell r="D734">
            <v>85.39</v>
          </cell>
          <cell r="G734" t="str">
            <v>566568</v>
          </cell>
          <cell r="I734">
            <v>721</v>
          </cell>
          <cell r="K734">
            <v>566</v>
          </cell>
          <cell r="L734">
            <v>568</v>
          </cell>
          <cell r="O734">
            <v>1.57</v>
          </cell>
          <cell r="P734">
            <v>1.51</v>
          </cell>
          <cell r="Y734" t="str">
            <v>S17</v>
          </cell>
          <cell r="Z734" t="str">
            <v>BUENO</v>
          </cell>
          <cell r="AA734">
            <v>0</v>
          </cell>
          <cell r="AC734" t="str">
            <v>BUENO</v>
          </cell>
        </row>
        <row r="735">
          <cell r="A735" t="str">
            <v>1116NB</v>
          </cell>
          <cell r="B735">
            <v>9812.16</v>
          </cell>
          <cell r="C735">
            <v>9212.84</v>
          </cell>
          <cell r="D735">
            <v>85.762</v>
          </cell>
          <cell r="G735" t="str">
            <v>568570</v>
          </cell>
          <cell r="I735">
            <v>722</v>
          </cell>
          <cell r="K735">
            <v>568</v>
          </cell>
          <cell r="L735">
            <v>570</v>
          </cell>
          <cell r="N735">
            <v>2.85</v>
          </cell>
          <cell r="O735">
            <v>1.54</v>
          </cell>
          <cell r="P735">
            <v>2.7861263431510066</v>
          </cell>
          <cell r="Y735" t="str">
            <v>S18</v>
          </cell>
          <cell r="Z735" t="str">
            <v>BUENO</v>
          </cell>
          <cell r="AA735">
            <v>0</v>
          </cell>
          <cell r="AC735" t="str">
            <v>BUENO</v>
          </cell>
        </row>
        <row r="736">
          <cell r="A736" t="str">
            <v>1116NC</v>
          </cell>
          <cell r="B736">
            <v>9725.36</v>
          </cell>
          <cell r="C736">
            <v>9221.9500000000007</v>
          </cell>
          <cell r="D736">
            <v>85.56</v>
          </cell>
          <cell r="G736" t="str">
            <v>570572</v>
          </cell>
          <cell r="I736">
            <v>723</v>
          </cell>
          <cell r="K736">
            <v>570</v>
          </cell>
          <cell r="L736">
            <v>572</v>
          </cell>
          <cell r="M736">
            <v>2.92</v>
          </cell>
          <cell r="N736">
            <v>3.56</v>
          </cell>
          <cell r="O736">
            <v>2.8576913759186802</v>
          </cell>
          <cell r="P736">
            <v>3.5090739519138094</v>
          </cell>
          <cell r="Y736" t="str">
            <v>S19AL</v>
          </cell>
          <cell r="Z736" t="str">
            <v>BUENO</v>
          </cell>
          <cell r="AA736">
            <v>0</v>
          </cell>
          <cell r="AC736" t="str">
            <v>BUENO</v>
          </cell>
        </row>
        <row r="737">
          <cell r="A737" t="str">
            <v>1116ND</v>
          </cell>
          <cell r="B737">
            <v>9629.1200000000008</v>
          </cell>
          <cell r="C737">
            <v>9229.1299999999992</v>
          </cell>
          <cell r="D737">
            <v>85.334000000000003</v>
          </cell>
          <cell r="G737" t="str">
            <v>572574</v>
          </cell>
          <cell r="I737">
            <v>724</v>
          </cell>
          <cell r="K737">
            <v>572</v>
          </cell>
          <cell r="L737">
            <v>574</v>
          </cell>
          <cell r="M737">
            <v>3.73</v>
          </cell>
          <cell r="N737">
            <v>3.4</v>
          </cell>
          <cell r="O737">
            <v>3.6814263540100867</v>
          </cell>
          <cell r="P737">
            <v>3.3466401061363023</v>
          </cell>
          <cell r="Y737" t="str">
            <v>S20</v>
          </cell>
          <cell r="Z737" t="str">
            <v>BUENO</v>
          </cell>
          <cell r="AA737">
            <v>0</v>
          </cell>
          <cell r="AC737" t="str">
            <v>BUENO</v>
          </cell>
        </row>
        <row r="738">
          <cell r="A738" t="str">
            <v>B1116N</v>
          </cell>
          <cell r="D738">
            <v>85.04</v>
          </cell>
          <cell r="G738" t="str">
            <v>574576</v>
          </cell>
          <cell r="I738">
            <v>725</v>
          </cell>
          <cell r="K738">
            <v>574</v>
          </cell>
          <cell r="L738">
            <v>576</v>
          </cell>
          <cell r="M738">
            <v>3.56</v>
          </cell>
          <cell r="N738">
            <v>2.68</v>
          </cell>
          <cell r="O738">
            <v>3.5090739519138094</v>
          </cell>
          <cell r="P738">
            <v>2.6119724347703213</v>
          </cell>
          <cell r="Y738" t="str">
            <v>S21</v>
          </cell>
          <cell r="Z738" t="str">
            <v>BUENO</v>
          </cell>
          <cell r="AA738">
            <v>0</v>
          </cell>
          <cell r="AC738" t="str">
            <v>BUENO</v>
          </cell>
        </row>
        <row r="739">
          <cell r="A739" t="str">
            <v>666A</v>
          </cell>
          <cell r="B739">
            <v>10540.9</v>
          </cell>
          <cell r="C739">
            <v>9859.56</v>
          </cell>
          <cell r="D739">
            <v>97.203999999999994</v>
          </cell>
          <cell r="G739" t="str">
            <v>576578</v>
          </cell>
          <cell r="I739">
            <v>726</v>
          </cell>
          <cell r="K739">
            <v>576</v>
          </cell>
          <cell r="L739">
            <v>578</v>
          </cell>
          <cell r="M739">
            <v>2.68</v>
          </cell>
          <cell r="N739">
            <v>2.5</v>
          </cell>
          <cell r="O739">
            <v>2.6119724347703213</v>
          </cell>
          <cell r="P739">
            <v>2.4269322199023193</v>
          </cell>
          <cell r="Y739" t="str">
            <v>S22</v>
          </cell>
          <cell r="Z739" t="str">
            <v>BUENO</v>
          </cell>
          <cell r="AA739">
            <v>0</v>
          </cell>
          <cell r="AC739" t="str">
            <v>BUENO</v>
          </cell>
        </row>
        <row r="740">
          <cell r="A740" t="str">
            <v>792A</v>
          </cell>
          <cell r="B740">
            <v>10664.82</v>
          </cell>
          <cell r="C740">
            <v>9856.2900000000009</v>
          </cell>
          <cell r="D740">
            <v>95.491</v>
          </cell>
          <cell r="G740" t="str">
            <v>578580</v>
          </cell>
          <cell r="I740">
            <v>727</v>
          </cell>
          <cell r="K740">
            <v>578</v>
          </cell>
          <cell r="L740">
            <v>580</v>
          </cell>
          <cell r="M740">
            <v>2.52</v>
          </cell>
          <cell r="N740">
            <v>2.33</v>
          </cell>
          <cell r="O740">
            <v>2.4475293665245368</v>
          </cell>
          <cell r="P740">
            <v>2.2514217730136661</v>
          </cell>
          <cell r="Y740" t="str">
            <v>TC3</v>
          </cell>
          <cell r="Z740" t="str">
            <v>BUENO</v>
          </cell>
          <cell r="AA740">
            <v>0</v>
          </cell>
          <cell r="AC740" t="str">
            <v>BUENO</v>
          </cell>
        </row>
        <row r="741">
          <cell r="A741" t="str">
            <v>B666</v>
          </cell>
          <cell r="B741">
            <v>10711.08</v>
          </cell>
          <cell r="C741">
            <v>9855.33</v>
          </cell>
          <cell r="D741">
            <v>94.83</v>
          </cell>
          <cell r="G741" t="str">
            <v>580582</v>
          </cell>
          <cell r="I741">
            <v>728</v>
          </cell>
          <cell r="K741">
            <v>580</v>
          </cell>
          <cell r="L741">
            <v>582</v>
          </cell>
          <cell r="M741">
            <v>2.38</v>
          </cell>
          <cell r="N741">
            <v>2.44</v>
          </cell>
          <cell r="O741">
            <v>2.3031283073246267</v>
          </cell>
          <cell r="P741">
            <v>2.365079279855117</v>
          </cell>
          <cell r="Y741">
            <v>1104</v>
          </cell>
          <cell r="Z741" t="str">
            <v>BUENO</v>
          </cell>
          <cell r="AA741">
            <v>0</v>
          </cell>
          <cell r="AB741" t="str">
            <v>SEDIMENTADA</v>
          </cell>
          <cell r="AC741" t="str">
            <v>BUENO</v>
          </cell>
        </row>
        <row r="742">
          <cell r="A742" t="str">
            <v>272A</v>
          </cell>
          <cell r="B742">
            <v>10728.87</v>
          </cell>
          <cell r="C742">
            <v>8970.8799999999992</v>
          </cell>
          <cell r="D742">
            <v>83.052999999999997</v>
          </cell>
          <cell r="G742" t="str">
            <v>582584</v>
          </cell>
          <cell r="I742">
            <v>729</v>
          </cell>
          <cell r="K742">
            <v>582</v>
          </cell>
          <cell r="L742">
            <v>584</v>
          </cell>
          <cell r="M742">
            <v>2.46</v>
          </cell>
          <cell r="O742">
            <v>2.3857074422485249</v>
          </cell>
          <cell r="P742">
            <v>2.15</v>
          </cell>
          <cell r="Y742">
            <v>1114</v>
          </cell>
          <cell r="Z742" t="str">
            <v>BUENO</v>
          </cell>
          <cell r="AA742">
            <v>0</v>
          </cell>
          <cell r="AB742" t="str">
            <v>SEDIMENTADA</v>
          </cell>
          <cell r="AC742" t="str">
            <v>BUENO</v>
          </cell>
        </row>
        <row r="743">
          <cell r="A743" t="str">
            <v>1A</v>
          </cell>
          <cell r="B743">
            <v>9832.81</v>
          </cell>
          <cell r="C743">
            <v>10014.33</v>
          </cell>
          <cell r="D743">
            <v>97.8</v>
          </cell>
          <cell r="E743" t="str">
            <v>TOPOGRAFIA DE RAFAEL</v>
          </cell>
          <cell r="G743" t="str">
            <v>584586</v>
          </cell>
          <cell r="I743">
            <v>730</v>
          </cell>
          <cell r="K743">
            <v>584</v>
          </cell>
          <cell r="L743">
            <v>586</v>
          </cell>
          <cell r="N743">
            <v>2.08</v>
          </cell>
          <cell r="O743">
            <v>2.6</v>
          </cell>
          <cell r="P743">
            <v>1.9915822855207366</v>
          </cell>
          <cell r="Y743" t="str">
            <v>1A</v>
          </cell>
          <cell r="Z743" t="str">
            <v>BUENO</v>
          </cell>
          <cell r="AA743">
            <v>0</v>
          </cell>
          <cell r="AC743" t="str">
            <v>BUENO</v>
          </cell>
        </row>
        <row r="744">
          <cell r="A744" t="str">
            <v>B80A</v>
          </cell>
          <cell r="B744">
            <v>10780.68</v>
          </cell>
          <cell r="C744">
            <v>8974.5</v>
          </cell>
          <cell r="D744">
            <v>82.04</v>
          </cell>
          <cell r="E744" t="str">
            <v>tOPOGRAFIA DE ESTACION</v>
          </cell>
          <cell r="G744" t="str">
            <v>586588</v>
          </cell>
          <cell r="I744">
            <v>731</v>
          </cell>
          <cell r="K744">
            <v>586</v>
          </cell>
          <cell r="L744">
            <v>588</v>
          </cell>
          <cell r="M744">
            <v>2.1800000000000002</v>
          </cell>
          <cell r="N744">
            <v>1.8</v>
          </cell>
          <cell r="O744">
            <v>2.095805334471692</v>
          </cell>
          <cell r="P744">
            <v>1.6970562748477143</v>
          </cell>
          <cell r="Y744" t="str">
            <v>1116NA</v>
          </cell>
          <cell r="Z744" t="str">
            <v>BUENO</v>
          </cell>
          <cell r="AA744">
            <v>0</v>
          </cell>
          <cell r="AC744" t="str">
            <v>BUENO</v>
          </cell>
        </row>
        <row r="745">
          <cell r="A745" t="str">
            <v>986A</v>
          </cell>
          <cell r="B745">
            <v>10191.32</v>
          </cell>
          <cell r="C745">
            <v>9642.85</v>
          </cell>
          <cell r="D745">
            <v>92.93</v>
          </cell>
          <cell r="E745" t="str">
            <v>TOPOGRAFIA DE RAFAEL</v>
          </cell>
          <cell r="G745" t="str">
            <v>588590</v>
          </cell>
          <cell r="I745">
            <v>732</v>
          </cell>
          <cell r="K745">
            <v>588</v>
          </cell>
          <cell r="L745">
            <v>590</v>
          </cell>
          <cell r="M745">
            <v>1.86</v>
          </cell>
          <cell r="O745">
            <v>1.7605680901345453</v>
          </cell>
          <cell r="P745">
            <v>1.94</v>
          </cell>
          <cell r="Y745" t="str">
            <v>1116NB</v>
          </cell>
          <cell r="Z745" t="str">
            <v>BUENO</v>
          </cell>
          <cell r="AA745">
            <v>0</v>
          </cell>
          <cell r="AC745" t="str">
            <v>BUENO</v>
          </cell>
        </row>
        <row r="746">
          <cell r="A746" t="str">
            <v>986B</v>
          </cell>
          <cell r="B746">
            <v>10188.11</v>
          </cell>
          <cell r="C746">
            <v>9734.33</v>
          </cell>
          <cell r="D746">
            <v>93.92</v>
          </cell>
          <cell r="E746" t="str">
            <v>TOPOGRAFIA DE RAFAEL</v>
          </cell>
          <cell r="G746" t="str">
            <v>590592</v>
          </cell>
          <cell r="I746">
            <v>733</v>
          </cell>
          <cell r="K746">
            <v>590</v>
          </cell>
          <cell r="L746">
            <v>592</v>
          </cell>
          <cell r="N746">
            <v>2.21</v>
          </cell>
          <cell r="O746">
            <v>1.96</v>
          </cell>
          <cell r="P746">
            <v>2.1269931828757702</v>
          </cell>
          <cell r="Y746" t="str">
            <v>1116NC</v>
          </cell>
          <cell r="Z746" t="str">
            <v>BUENO</v>
          </cell>
          <cell r="AA746">
            <v>0</v>
          </cell>
          <cell r="AC746" t="str">
            <v>BUENO</v>
          </cell>
        </row>
        <row r="747">
          <cell r="A747" t="str">
            <v>1066A</v>
          </cell>
          <cell r="B747">
            <v>10255.209999999999</v>
          </cell>
          <cell r="C747">
            <v>9785.69</v>
          </cell>
          <cell r="D747">
            <v>94.93</v>
          </cell>
          <cell r="E747" t="str">
            <v>TOPOGRAFIA DE RAFAEL</v>
          </cell>
          <cell r="G747" t="str">
            <v>592594</v>
          </cell>
          <cell r="I747">
            <v>734</v>
          </cell>
          <cell r="K747">
            <v>592</v>
          </cell>
          <cell r="L747">
            <v>594</v>
          </cell>
          <cell r="M747">
            <v>2.2200000000000002</v>
          </cell>
          <cell r="O747">
            <v>2.1373815756668253</v>
          </cell>
          <cell r="P747">
            <v>1.46</v>
          </cell>
          <cell r="Y747" t="str">
            <v>1116ND</v>
          </cell>
          <cell r="Z747" t="str">
            <v>BUENO</v>
          </cell>
          <cell r="AA747">
            <v>0</v>
          </cell>
          <cell r="AC747" t="str">
            <v>BUENO</v>
          </cell>
        </row>
        <row r="748">
          <cell r="A748" t="str">
            <v>B600</v>
          </cell>
          <cell r="B748">
            <v>10799.72</v>
          </cell>
          <cell r="C748">
            <v>9336.9</v>
          </cell>
          <cell r="D748">
            <v>88.257999999999996</v>
          </cell>
          <cell r="E748" t="str">
            <v>IGUAL A LA DEL 600AL</v>
          </cell>
          <cell r="G748" t="str">
            <v>594596</v>
          </cell>
          <cell r="I748">
            <v>735</v>
          </cell>
          <cell r="K748">
            <v>594</v>
          </cell>
          <cell r="L748">
            <v>596</v>
          </cell>
          <cell r="N748">
            <v>1.65</v>
          </cell>
          <cell r="O748">
            <v>1.5699999999999998</v>
          </cell>
          <cell r="P748">
            <v>1.5370426148939398</v>
          </cell>
          <cell r="Y748" t="str">
            <v>1066A</v>
          </cell>
          <cell r="Z748" t="str">
            <v>BUENO</v>
          </cell>
          <cell r="AA748">
            <v>0</v>
          </cell>
          <cell r="AC748" t="str">
            <v>BUENO</v>
          </cell>
        </row>
        <row r="749">
          <cell r="A749" t="str">
            <v>B177</v>
          </cell>
          <cell r="B749">
            <v>11954.28</v>
          </cell>
          <cell r="C749">
            <v>10027.299999999999</v>
          </cell>
          <cell r="D749">
            <v>91.71</v>
          </cell>
          <cell r="E749" t="str">
            <v>MH177</v>
          </cell>
          <cell r="G749" t="str">
            <v>596598</v>
          </cell>
          <cell r="I749">
            <v>736</v>
          </cell>
          <cell r="K749">
            <v>596</v>
          </cell>
          <cell r="L749">
            <v>598</v>
          </cell>
          <cell r="M749">
            <v>1.65</v>
          </cell>
          <cell r="O749">
            <v>1.5370426148939398</v>
          </cell>
          <cell r="P749">
            <v>2.1</v>
          </cell>
          <cell r="Y749" t="str">
            <v>986B</v>
          </cell>
          <cell r="Z749" t="str">
            <v>BUENO</v>
          </cell>
          <cell r="AA749">
            <v>0</v>
          </cell>
          <cell r="AC749" t="str">
            <v>BUENO</v>
          </cell>
        </row>
        <row r="750">
          <cell r="A750" t="str">
            <v>B456</v>
          </cell>
          <cell r="B750">
            <v>11295.88</v>
          </cell>
          <cell r="C750">
            <v>9595.15</v>
          </cell>
          <cell r="D750">
            <v>90.676000000000002</v>
          </cell>
          <cell r="E750" t="str">
            <v>MH456</v>
          </cell>
          <cell r="G750" t="str">
            <v>598600AL</v>
          </cell>
          <cell r="I750">
            <v>737</v>
          </cell>
          <cell r="K750">
            <v>598</v>
          </cell>
          <cell r="L750" t="str">
            <v>600AL</v>
          </cell>
          <cell r="M750">
            <v>2.34</v>
          </cell>
          <cell r="N750">
            <v>2.06</v>
          </cell>
          <cell r="O750">
            <v>2.2617692189964913</v>
          </cell>
          <cell r="P750">
            <v>2.3763999999999998</v>
          </cell>
          <cell r="Y750" t="str">
            <v>986A</v>
          </cell>
          <cell r="Z750" t="str">
            <v>BUENO</v>
          </cell>
          <cell r="AA750">
            <v>0</v>
          </cell>
          <cell r="AC750" t="str">
            <v>BUENO</v>
          </cell>
        </row>
        <row r="751">
          <cell r="A751" t="str">
            <v>100A</v>
          </cell>
          <cell r="B751">
            <v>10006.379999999999</v>
          </cell>
          <cell r="C751">
            <v>8506.67</v>
          </cell>
          <cell r="D751">
            <v>76.040000000000006</v>
          </cell>
          <cell r="E751" t="str">
            <v>COTAS TOPOGRAFIA DE RAFEL</v>
          </cell>
          <cell r="G751" t="str">
            <v>600AL602</v>
          </cell>
          <cell r="I751">
            <v>738</v>
          </cell>
          <cell r="K751" t="str">
            <v>600AL</v>
          </cell>
          <cell r="L751">
            <v>602</v>
          </cell>
          <cell r="M751">
            <v>2.0699999999999998</v>
          </cell>
          <cell r="O751">
            <v>2.3864000000000001</v>
          </cell>
          <cell r="P751">
            <v>3.16</v>
          </cell>
          <cell r="Y751" t="str">
            <v>666AL</v>
          </cell>
          <cell r="Z751" t="str">
            <v>BUENO</v>
          </cell>
          <cell r="AA751">
            <v>0</v>
          </cell>
          <cell r="AC751" t="str">
            <v>BUENO</v>
          </cell>
        </row>
        <row r="752">
          <cell r="A752" t="str">
            <v>102A</v>
          </cell>
          <cell r="D752">
            <v>74.97</v>
          </cell>
          <cell r="E752" t="str">
            <v>COTAS TOPOGRAFIA DE RAFEL</v>
          </cell>
          <cell r="G752" t="str">
            <v>602604</v>
          </cell>
          <cell r="I752">
            <v>739</v>
          </cell>
          <cell r="K752">
            <v>602</v>
          </cell>
          <cell r="L752">
            <v>604</v>
          </cell>
          <cell r="M752">
            <v>2.86</v>
          </cell>
          <cell r="O752">
            <v>3.21</v>
          </cell>
          <cell r="P752">
            <v>2.6</v>
          </cell>
          <cell r="Y752" t="str">
            <v>666A</v>
          </cell>
          <cell r="Z752" t="str">
            <v>BUENO</v>
          </cell>
          <cell r="AA752">
            <v>0</v>
          </cell>
          <cell r="AC752" t="str">
            <v>BUENO</v>
          </cell>
        </row>
        <row r="753">
          <cell r="A753" t="str">
            <v>S7A</v>
          </cell>
          <cell r="B753">
            <v>11842.936</v>
          </cell>
          <cell r="C753">
            <v>8918.5526000000009</v>
          </cell>
          <cell r="D753">
            <v>80.36</v>
          </cell>
          <cell r="G753" t="str">
            <v>604606</v>
          </cell>
          <cell r="I753">
            <v>740</v>
          </cell>
          <cell r="K753">
            <v>604</v>
          </cell>
          <cell r="L753">
            <v>606</v>
          </cell>
          <cell r="O753">
            <v>2.65</v>
          </cell>
          <cell r="P753">
            <v>2.54</v>
          </cell>
          <cell r="Y753" t="str">
            <v>792A</v>
          </cell>
          <cell r="Z753" t="str">
            <v>BUENO</v>
          </cell>
          <cell r="AA753">
            <v>0</v>
          </cell>
          <cell r="AC753" t="str">
            <v>BUENO</v>
          </cell>
        </row>
        <row r="754">
          <cell r="A754" t="str">
            <v>BS7</v>
          </cell>
          <cell r="B754">
            <v>11807.93</v>
          </cell>
          <cell r="C754">
            <v>8898.08</v>
          </cell>
          <cell r="D754">
            <v>80.599999999999994</v>
          </cell>
          <cell r="G754" t="str">
            <v>606608</v>
          </cell>
          <cell r="I754">
            <v>741</v>
          </cell>
          <cell r="K754">
            <v>606</v>
          </cell>
          <cell r="L754">
            <v>608</v>
          </cell>
          <cell r="O754">
            <v>2.5499999999999998</v>
          </cell>
          <cell r="P754">
            <v>2.42</v>
          </cell>
          <cell r="Y754" t="str">
            <v>100A</v>
          </cell>
          <cell r="Z754" t="str">
            <v>BUENO</v>
          </cell>
          <cell r="AA754">
            <v>0</v>
          </cell>
          <cell r="AC754" t="str">
            <v>BUENO</v>
          </cell>
        </row>
        <row r="755">
          <cell r="A755" t="str">
            <v>S19A</v>
          </cell>
          <cell r="B755">
            <v>10583.56</v>
          </cell>
          <cell r="C755">
            <v>8760.3799999999992</v>
          </cell>
          <cell r="D755">
            <v>80</v>
          </cell>
          <cell r="G755" t="str">
            <v>608610</v>
          </cell>
          <cell r="I755">
            <v>742</v>
          </cell>
          <cell r="K755">
            <v>608</v>
          </cell>
          <cell r="L755">
            <v>610</v>
          </cell>
          <cell r="O755">
            <v>2.46</v>
          </cell>
          <cell r="P755">
            <v>2.37</v>
          </cell>
          <cell r="Y755" t="str">
            <v>S7AL</v>
          </cell>
          <cell r="Z755" t="str">
            <v>BUENO</v>
          </cell>
          <cell r="AA755">
            <v>0</v>
          </cell>
          <cell r="AC755" t="str">
            <v>BUENO</v>
          </cell>
        </row>
        <row r="756">
          <cell r="A756" t="str">
            <v>BS19</v>
          </cell>
          <cell r="B756">
            <v>10579.92</v>
          </cell>
          <cell r="C756">
            <v>8756.48</v>
          </cell>
          <cell r="D756">
            <v>80.2</v>
          </cell>
          <cell r="G756" t="str">
            <v>610612</v>
          </cell>
          <cell r="I756">
            <v>743</v>
          </cell>
          <cell r="K756">
            <v>610</v>
          </cell>
          <cell r="L756">
            <v>612</v>
          </cell>
          <cell r="N756">
            <v>3</v>
          </cell>
          <cell r="O756">
            <v>2.37</v>
          </cell>
          <cell r="P756">
            <v>2.9393876913398138</v>
          </cell>
          <cell r="Y756" t="str">
            <v>S7A</v>
          </cell>
          <cell r="Z756" t="str">
            <v>BUENO</v>
          </cell>
          <cell r="AA756">
            <v>0</v>
          </cell>
          <cell r="AC756" t="str">
            <v>BUENO</v>
          </cell>
        </row>
        <row r="757">
          <cell r="A757" t="str">
            <v>B102</v>
          </cell>
          <cell r="B757">
            <v>9895.11</v>
          </cell>
          <cell r="C757">
            <v>8450.31</v>
          </cell>
          <cell r="D757">
            <v>74.97</v>
          </cell>
          <cell r="G757" t="str">
            <v>612614</v>
          </cell>
          <cell r="I757">
            <v>744</v>
          </cell>
          <cell r="K757">
            <v>612</v>
          </cell>
          <cell r="L757">
            <v>614</v>
          </cell>
          <cell r="O757">
            <v>3.3400000000000003</v>
          </cell>
          <cell r="P757">
            <v>3.48</v>
          </cell>
          <cell r="Y757" t="str">
            <v>S19AL</v>
          </cell>
          <cell r="Z757" t="str">
            <v>BUENO</v>
          </cell>
          <cell r="AA757">
            <v>0</v>
          </cell>
          <cell r="AC757" t="str">
            <v>BUENO</v>
          </cell>
        </row>
        <row r="758">
          <cell r="A758" t="str">
            <v>S20A</v>
          </cell>
          <cell r="B758">
            <v>10403.9</v>
          </cell>
          <cell r="C758">
            <v>8738.99</v>
          </cell>
          <cell r="D758">
            <v>79.989999999999995</v>
          </cell>
          <cell r="E758" t="str">
            <v>COORDENADAS UBICADAS EN PLANO Y COTA INTERPOLADA</v>
          </cell>
          <cell r="G758" t="str">
            <v>614616</v>
          </cell>
          <cell r="I758">
            <v>745</v>
          </cell>
          <cell r="K758">
            <v>614</v>
          </cell>
          <cell r="L758">
            <v>616</v>
          </cell>
          <cell r="N758">
            <v>3.57</v>
          </cell>
          <cell r="O758">
            <v>3.52</v>
          </cell>
          <cell r="P758">
            <v>3.5192186632830875</v>
          </cell>
          <cell r="Y758" t="str">
            <v>S19A</v>
          </cell>
          <cell r="Z758" t="str">
            <v>BUENO</v>
          </cell>
          <cell r="AA758">
            <v>0</v>
          </cell>
          <cell r="AC758" t="str">
            <v>BUENO</v>
          </cell>
        </row>
        <row r="759">
          <cell r="A759" t="str">
            <v>4CB</v>
          </cell>
          <cell r="B759">
            <v>10286.700000000001</v>
          </cell>
          <cell r="C759">
            <v>9642.8700000000008</v>
          </cell>
          <cell r="D759">
            <v>92.7</v>
          </cell>
          <cell r="G759" t="str">
            <v>616618</v>
          </cell>
          <cell r="I759">
            <v>746</v>
          </cell>
          <cell r="K759">
            <v>616</v>
          </cell>
          <cell r="L759">
            <v>618</v>
          </cell>
          <cell r="O759">
            <v>3.64</v>
          </cell>
          <cell r="P759">
            <v>2.9</v>
          </cell>
          <cell r="Y759" t="str">
            <v>S20A</v>
          </cell>
          <cell r="Z759" t="str">
            <v>BUENO</v>
          </cell>
          <cell r="AA759">
            <v>0</v>
          </cell>
          <cell r="AC759" t="str">
            <v>BUENO</v>
          </cell>
        </row>
        <row r="760">
          <cell r="A760" t="str">
            <v>5CB</v>
          </cell>
          <cell r="B760">
            <v>10245.68</v>
          </cell>
          <cell r="C760">
            <v>9644.65</v>
          </cell>
          <cell r="D760">
            <v>92.66</v>
          </cell>
          <cell r="G760" t="str">
            <v>618620</v>
          </cell>
          <cell r="I760">
            <v>747</v>
          </cell>
          <cell r="K760">
            <v>618</v>
          </cell>
          <cell r="L760">
            <v>620</v>
          </cell>
          <cell r="N760">
            <v>1.77</v>
          </cell>
          <cell r="O760">
            <v>2.9</v>
          </cell>
          <cell r="P760">
            <v>1.6652026903653503</v>
          </cell>
          <cell r="Y760" t="str">
            <v>4CB</v>
          </cell>
          <cell r="Z760" t="str">
            <v>BUENO</v>
          </cell>
          <cell r="AA760">
            <v>0</v>
          </cell>
          <cell r="AC760" t="str">
            <v>BUENO</v>
          </cell>
        </row>
        <row r="761">
          <cell r="A761" t="str">
            <v>6CB</v>
          </cell>
          <cell r="B761">
            <v>10238.379999999999</v>
          </cell>
          <cell r="C761">
            <v>9645.32</v>
          </cell>
          <cell r="D761">
            <v>92.66</v>
          </cell>
          <cell r="G761" t="str">
            <v>620622</v>
          </cell>
          <cell r="I761">
            <v>748</v>
          </cell>
          <cell r="K761">
            <v>620</v>
          </cell>
          <cell r="L761">
            <v>622</v>
          </cell>
          <cell r="M761">
            <v>1.82</v>
          </cell>
          <cell r="N761">
            <v>1.76</v>
          </cell>
          <cell r="O761">
            <v>1.7182549286994642</v>
          </cell>
          <cell r="P761">
            <v>1.6545694303957148</v>
          </cell>
          <cell r="Y761" t="str">
            <v>5CB</v>
          </cell>
          <cell r="Z761" t="str">
            <v>BUENO</v>
          </cell>
          <cell r="AA761">
            <v>0</v>
          </cell>
          <cell r="AC761" t="str">
            <v>BUENO</v>
          </cell>
        </row>
        <row r="762">
          <cell r="A762" t="str">
            <v>7CB</v>
          </cell>
          <cell r="B762">
            <v>10156.56</v>
          </cell>
          <cell r="C762">
            <v>9648.8799999999992</v>
          </cell>
          <cell r="D762">
            <v>93.29</v>
          </cell>
          <cell r="G762" t="str">
            <v>62296D</v>
          </cell>
          <cell r="I762">
            <v>749</v>
          </cell>
          <cell r="K762">
            <v>622</v>
          </cell>
          <cell r="L762" t="str">
            <v>96D</v>
          </cell>
          <cell r="M762">
            <v>1.76</v>
          </cell>
          <cell r="N762">
            <v>1.94</v>
          </cell>
          <cell r="O762">
            <v>1.6545694303957148</v>
          </cell>
          <cell r="P762">
            <v>1.844884820253015</v>
          </cell>
          <cell r="Y762" t="str">
            <v>6CB</v>
          </cell>
          <cell r="Z762" t="str">
            <v>BUENO</v>
          </cell>
          <cell r="AA762">
            <v>0</v>
          </cell>
          <cell r="AC762" t="str">
            <v>BUENO</v>
          </cell>
        </row>
        <row r="763">
          <cell r="A763" t="str">
            <v>8CB</v>
          </cell>
          <cell r="B763">
            <v>10112.92</v>
          </cell>
          <cell r="C763">
            <v>9653.42</v>
          </cell>
          <cell r="D763">
            <v>93.75</v>
          </cell>
          <cell r="G763" t="str">
            <v>96D96C</v>
          </cell>
          <cell r="I763">
            <v>750</v>
          </cell>
          <cell r="K763" t="str">
            <v>96D</v>
          </cell>
          <cell r="L763" t="str">
            <v>96C</v>
          </cell>
          <cell r="M763">
            <v>1.98</v>
          </cell>
          <cell r="O763">
            <v>1.8869022232219665</v>
          </cell>
          <cell r="P763">
            <v>1.04</v>
          </cell>
          <cell r="Y763" t="str">
            <v>7CB</v>
          </cell>
          <cell r="Z763" t="str">
            <v>BUENO</v>
          </cell>
          <cell r="AA763">
            <v>0</v>
          </cell>
          <cell r="AC763" t="str">
            <v>BUENO</v>
          </cell>
        </row>
        <row r="764">
          <cell r="A764" t="str">
            <v>9CB</v>
          </cell>
          <cell r="B764">
            <v>10039.81</v>
          </cell>
          <cell r="C764">
            <v>9660.33</v>
          </cell>
          <cell r="D764">
            <v>93.36</v>
          </cell>
          <cell r="G764" t="str">
            <v>96C96B</v>
          </cell>
          <cell r="I764">
            <v>751</v>
          </cell>
          <cell r="K764" t="str">
            <v>96C</v>
          </cell>
          <cell r="L764" t="str">
            <v>96B</v>
          </cell>
          <cell r="O764">
            <v>1.04</v>
          </cell>
          <cell r="P764">
            <v>1.53</v>
          </cell>
          <cell r="Y764" t="str">
            <v>8CB</v>
          </cell>
          <cell r="Z764" t="str">
            <v>BUENO</v>
          </cell>
          <cell r="AA764">
            <v>0</v>
          </cell>
          <cell r="AC764" t="str">
            <v>BUENO</v>
          </cell>
        </row>
        <row r="765">
          <cell r="A765" t="str">
            <v>10CB</v>
          </cell>
          <cell r="B765">
            <v>9945.41</v>
          </cell>
          <cell r="C765">
            <v>9669.7199999999993</v>
          </cell>
          <cell r="D765">
            <v>92.82</v>
          </cell>
          <cell r="G765" t="str">
            <v>96B96A</v>
          </cell>
          <cell r="I765">
            <v>752</v>
          </cell>
          <cell r="K765" t="str">
            <v>96B</v>
          </cell>
          <cell r="L765" t="str">
            <v>96A</v>
          </cell>
          <cell r="O765">
            <v>1.63</v>
          </cell>
          <cell r="P765">
            <v>1.53</v>
          </cell>
          <cell r="Y765" t="str">
            <v>9CB</v>
          </cell>
          <cell r="Z765" t="str">
            <v>BUENO</v>
          </cell>
          <cell r="AA765">
            <v>0</v>
          </cell>
          <cell r="AC765" t="str">
            <v>BUENO</v>
          </cell>
        </row>
        <row r="766">
          <cell r="A766" t="str">
            <v>11CB</v>
          </cell>
          <cell r="B766">
            <v>9849.94</v>
          </cell>
          <cell r="C766">
            <v>9694.44</v>
          </cell>
          <cell r="D766">
            <v>93.52</v>
          </cell>
          <cell r="G766" t="str">
            <v>96A96</v>
          </cell>
          <cell r="I766">
            <v>753</v>
          </cell>
          <cell r="K766" t="str">
            <v>96A</v>
          </cell>
          <cell r="L766">
            <v>96</v>
          </cell>
          <cell r="O766">
            <v>1.58</v>
          </cell>
          <cell r="P766">
            <v>1.52</v>
          </cell>
          <cell r="Y766" t="str">
            <v>10CB</v>
          </cell>
          <cell r="Z766" t="str">
            <v>BUENO</v>
          </cell>
          <cell r="AA766">
            <v>0</v>
          </cell>
          <cell r="AC766" t="str">
            <v>BUENO</v>
          </cell>
        </row>
        <row r="767">
          <cell r="A767" t="str">
            <v>C4</v>
          </cell>
          <cell r="B767">
            <v>10286.1</v>
          </cell>
          <cell r="C767">
            <v>9638.81</v>
          </cell>
          <cell r="D767">
            <v>92.7</v>
          </cell>
          <cell r="G767">
            <v>0</v>
          </cell>
          <cell r="Y767" t="str">
            <v>11CB</v>
          </cell>
          <cell r="Z767" t="str">
            <v>BUENO</v>
          </cell>
          <cell r="AA767">
            <v>0</v>
          </cell>
          <cell r="AC767" t="str">
            <v>BUENO</v>
          </cell>
        </row>
        <row r="768">
          <cell r="A768" t="str">
            <v>C5</v>
          </cell>
          <cell r="B768">
            <v>10241.92</v>
          </cell>
          <cell r="C768">
            <v>9642.0300000000007</v>
          </cell>
          <cell r="D768">
            <v>92.66</v>
          </cell>
          <cell r="G768">
            <v>0</v>
          </cell>
          <cell r="Y768" t="str">
            <v>C4</v>
          </cell>
          <cell r="Z768" t="str">
            <v>BUENO</v>
          </cell>
          <cell r="AA768">
            <v>0</v>
          </cell>
          <cell r="AC768" t="str">
            <v>BUENO</v>
          </cell>
        </row>
        <row r="769">
          <cell r="A769" t="str">
            <v>C6</v>
          </cell>
          <cell r="B769">
            <v>10155.629999999999</v>
          </cell>
          <cell r="C769">
            <v>9647.2800000000007</v>
          </cell>
          <cell r="D769">
            <v>93.29</v>
          </cell>
          <cell r="G769">
            <v>0</v>
          </cell>
          <cell r="I769" t="str">
            <v>COLECTOR PRINCIPAL</v>
          </cell>
          <cell r="Y769" t="str">
            <v>C5</v>
          </cell>
          <cell r="Z769" t="str">
            <v>BUENO</v>
          </cell>
          <cell r="AA769">
            <v>0</v>
          </cell>
          <cell r="AC769" t="str">
            <v>BUENO</v>
          </cell>
        </row>
        <row r="770">
          <cell r="A770" t="str">
            <v>C7</v>
          </cell>
          <cell r="B770">
            <v>10112.780000000001</v>
          </cell>
          <cell r="C770">
            <v>9651.34</v>
          </cell>
          <cell r="D770">
            <v>93.75</v>
          </cell>
          <cell r="G770" t="str">
            <v>352354</v>
          </cell>
          <cell r="I770">
            <v>754</v>
          </cell>
          <cell r="J770">
            <v>1</v>
          </cell>
          <cell r="K770">
            <v>352</v>
          </cell>
          <cell r="L770">
            <v>354</v>
          </cell>
          <cell r="M770">
            <v>1.45</v>
          </cell>
          <cell r="N770">
            <v>1.38</v>
          </cell>
          <cell r="O770">
            <v>1.3200378782444087</v>
          </cell>
          <cell r="P770">
            <v>1.2427389106324787</v>
          </cell>
          <cell r="Y770" t="str">
            <v>C6</v>
          </cell>
          <cell r="Z770" t="str">
            <v>BUENO</v>
          </cell>
          <cell r="AA770">
            <v>0</v>
          </cell>
          <cell r="AC770" t="str">
            <v>BUENO</v>
          </cell>
        </row>
        <row r="771">
          <cell r="A771" t="str">
            <v>C8</v>
          </cell>
          <cell r="B771">
            <v>10039.48</v>
          </cell>
          <cell r="C771">
            <v>9658.2099999999991</v>
          </cell>
          <cell r="D771">
            <v>93.36</v>
          </cell>
          <cell r="G771" t="str">
            <v>354112</v>
          </cell>
          <cell r="I771">
            <v>755</v>
          </cell>
          <cell r="K771">
            <v>354</v>
          </cell>
          <cell r="L771">
            <v>112</v>
          </cell>
          <cell r="M771">
            <v>1.42</v>
          </cell>
          <cell r="N771">
            <v>1.37</v>
          </cell>
          <cell r="O771">
            <v>1.2870120434556935</v>
          </cell>
          <cell r="P771">
            <v>1.2316249429107873</v>
          </cell>
          <cell r="Y771" t="str">
            <v>C7</v>
          </cell>
          <cell r="Z771" t="str">
            <v>BUENO</v>
          </cell>
          <cell r="AA771">
            <v>0</v>
          </cell>
          <cell r="AC771" t="str">
            <v>BUENO</v>
          </cell>
        </row>
        <row r="772">
          <cell r="A772" t="str">
            <v>C9</v>
          </cell>
          <cell r="B772">
            <v>9944.64</v>
          </cell>
          <cell r="C772">
            <v>9666.73</v>
          </cell>
          <cell r="D772">
            <v>92.82</v>
          </cell>
          <cell r="G772" t="str">
            <v>2112</v>
          </cell>
          <cell r="I772">
            <v>756</v>
          </cell>
          <cell r="J772">
            <v>1</v>
          </cell>
          <cell r="K772">
            <v>2</v>
          </cell>
          <cell r="L772">
            <v>112</v>
          </cell>
          <cell r="N772">
            <v>1.32</v>
          </cell>
          <cell r="O772">
            <v>1.2</v>
          </cell>
          <cell r="P772">
            <v>1.1757550765359255</v>
          </cell>
          <cell r="Y772" t="str">
            <v>C8</v>
          </cell>
          <cell r="Z772" t="str">
            <v>BUENO</v>
          </cell>
          <cell r="AA772">
            <v>0</v>
          </cell>
          <cell r="AC772" t="str">
            <v>BUENO</v>
          </cell>
        </row>
        <row r="773">
          <cell r="A773" t="str">
            <v>C10</v>
          </cell>
          <cell r="B773">
            <v>9894</v>
          </cell>
          <cell r="C773">
            <v>9675.31</v>
          </cell>
          <cell r="D773">
            <v>93.03</v>
          </cell>
          <cell r="G773" t="str">
            <v>1126</v>
          </cell>
          <cell r="I773">
            <v>757</v>
          </cell>
          <cell r="K773">
            <v>112</v>
          </cell>
          <cell r="L773">
            <v>6</v>
          </cell>
          <cell r="M773">
            <v>1.57</v>
          </cell>
          <cell r="N773">
            <v>1.53</v>
          </cell>
          <cell r="O773">
            <v>1.4508273501695508</v>
          </cell>
          <cell r="P773">
            <v>1.4074444926887881</v>
          </cell>
          <cell r="Y773" t="str">
            <v>C9</v>
          </cell>
          <cell r="Z773" t="str">
            <v>BUENO</v>
          </cell>
          <cell r="AA773">
            <v>0</v>
          </cell>
          <cell r="AC773" t="str">
            <v>BUENO</v>
          </cell>
        </row>
        <row r="774">
          <cell r="A774" t="str">
            <v>C11</v>
          </cell>
          <cell r="B774">
            <v>9848.84</v>
          </cell>
          <cell r="C774">
            <v>9689.5400000000009</v>
          </cell>
          <cell r="D774">
            <v>93.52</v>
          </cell>
          <cell r="G774" t="str">
            <v>112116</v>
          </cell>
          <cell r="I774">
            <v>758</v>
          </cell>
          <cell r="J774">
            <v>1</v>
          </cell>
          <cell r="K774">
            <v>112</v>
          </cell>
          <cell r="L774">
            <v>116</v>
          </cell>
          <cell r="M774">
            <v>1.43</v>
          </cell>
          <cell r="N774">
            <v>1.39</v>
          </cell>
          <cell r="O774">
            <v>1.2980369794424194</v>
          </cell>
          <cell r="P774">
            <v>1.2538341198101126</v>
          </cell>
          <cell r="Y774" t="str">
            <v>C10</v>
          </cell>
          <cell r="Z774" t="str">
            <v>BUENO</v>
          </cell>
          <cell r="AA774">
            <v>0</v>
          </cell>
          <cell r="AC774" t="str">
            <v>BUENO</v>
          </cell>
        </row>
        <row r="775">
          <cell r="A775" t="str">
            <v>C12</v>
          </cell>
          <cell r="B775">
            <v>9781.41</v>
          </cell>
          <cell r="C775">
            <v>9707.73</v>
          </cell>
          <cell r="D775">
            <v>93.34</v>
          </cell>
          <cell r="G775" t="str">
            <v>1168</v>
          </cell>
          <cell r="I775">
            <v>759</v>
          </cell>
          <cell r="K775">
            <v>116</v>
          </cell>
          <cell r="L775">
            <v>8</v>
          </cell>
          <cell r="M775">
            <v>1.51</v>
          </cell>
          <cell r="N775">
            <v>1.48</v>
          </cell>
          <cell r="O775">
            <v>1.3856767299770896</v>
          </cell>
          <cell r="P775">
            <v>1.3529227620230211</v>
          </cell>
          <cell r="Y775" t="str">
            <v>C11</v>
          </cell>
          <cell r="Z775" t="str">
            <v>BUENO</v>
          </cell>
          <cell r="AA775">
            <v>0</v>
          </cell>
          <cell r="AC775" t="str">
            <v>BUENO</v>
          </cell>
        </row>
        <row r="776">
          <cell r="A776" t="str">
            <v>C13</v>
          </cell>
          <cell r="B776">
            <v>9741.92</v>
          </cell>
          <cell r="C776">
            <v>9713.94</v>
          </cell>
          <cell r="D776">
            <v>93.18</v>
          </cell>
          <cell r="G776" t="str">
            <v>12010</v>
          </cell>
          <cell r="I776">
            <v>760</v>
          </cell>
          <cell r="J776">
            <v>1</v>
          </cell>
          <cell r="K776">
            <v>120</v>
          </cell>
          <cell r="L776">
            <v>10</v>
          </cell>
          <cell r="M776">
            <v>1.52</v>
          </cell>
          <cell r="N776">
            <v>1.53</v>
          </cell>
          <cell r="O776">
            <v>1.3965672200076873</v>
          </cell>
          <cell r="P776">
            <v>1.4074444926887881</v>
          </cell>
          <cell r="Y776" t="str">
            <v>C12</v>
          </cell>
          <cell r="Z776" t="str">
            <v>BUENO</v>
          </cell>
          <cell r="AA776">
            <v>0</v>
          </cell>
          <cell r="AC776" t="str">
            <v>BUENO</v>
          </cell>
        </row>
        <row r="777">
          <cell r="A777" t="str">
            <v>C14</v>
          </cell>
          <cell r="B777">
            <v>9635.19</v>
          </cell>
          <cell r="C777">
            <v>9712.3700000000008</v>
          </cell>
          <cell r="D777">
            <v>93.14</v>
          </cell>
          <cell r="G777" t="str">
            <v>1312</v>
          </cell>
          <cell r="I777">
            <v>761</v>
          </cell>
          <cell r="J777">
            <v>1</v>
          </cell>
          <cell r="K777">
            <v>13</v>
          </cell>
          <cell r="L777">
            <v>12</v>
          </cell>
          <cell r="M777">
            <v>1.57</v>
          </cell>
          <cell r="N777">
            <v>1.52</v>
          </cell>
          <cell r="O777">
            <v>1.4508273501695508</v>
          </cell>
          <cell r="P777">
            <v>1.3965672200076873</v>
          </cell>
          <cell r="Y777" t="str">
            <v>C13</v>
          </cell>
          <cell r="Z777" t="str">
            <v>BUENO</v>
          </cell>
          <cell r="AA777">
            <v>0</v>
          </cell>
          <cell r="AC777" t="str">
            <v>BUENO</v>
          </cell>
        </row>
        <row r="778">
          <cell r="A778" t="str">
            <v>C15</v>
          </cell>
          <cell r="B778">
            <v>9631.26</v>
          </cell>
          <cell r="C778">
            <v>9721.8700000000008</v>
          </cell>
          <cell r="D778">
            <v>91.58</v>
          </cell>
          <cell r="G778" t="str">
            <v>326122</v>
          </cell>
          <cell r="I778">
            <v>762</v>
          </cell>
          <cell r="J778">
            <v>1</v>
          </cell>
          <cell r="K778">
            <v>326</v>
          </cell>
          <cell r="L778">
            <v>122</v>
          </cell>
          <cell r="N778">
            <v>1.43</v>
          </cell>
          <cell r="O778">
            <v>1.2</v>
          </cell>
          <cell r="P778">
            <v>1.2980369794424194</v>
          </cell>
          <cell r="Y778" t="str">
            <v>C14</v>
          </cell>
          <cell r="Z778" t="str">
            <v>BUENO</v>
          </cell>
          <cell r="AA778">
            <v>0</v>
          </cell>
          <cell r="AC778" t="str">
            <v>BUENO</v>
          </cell>
        </row>
        <row r="779">
          <cell r="A779" t="str">
            <v>B1</v>
          </cell>
          <cell r="B779">
            <v>9626.7199999999993</v>
          </cell>
          <cell r="C779">
            <v>9720.07</v>
          </cell>
          <cell r="D779">
            <v>91.88</v>
          </cell>
          <cell r="G779" t="str">
            <v>324118</v>
          </cell>
          <cell r="I779">
            <v>763</v>
          </cell>
          <cell r="J779">
            <v>1</v>
          </cell>
          <cell r="K779">
            <v>324</v>
          </cell>
          <cell r="L779">
            <v>118</v>
          </cell>
          <cell r="N779">
            <v>1.41</v>
          </cell>
          <cell r="O779">
            <v>1.2</v>
          </cell>
          <cell r="P779">
            <v>1.2759702190882043</v>
          </cell>
          <cell r="Y779" t="str">
            <v>C15</v>
          </cell>
          <cell r="Z779" t="str">
            <v>BUENO</v>
          </cell>
          <cell r="AA779">
            <v>0</v>
          </cell>
          <cell r="AC779" t="str">
            <v>BUENO</v>
          </cell>
        </row>
        <row r="780">
          <cell r="A780" t="str">
            <v>12CB</v>
          </cell>
          <cell r="B780">
            <v>10270.48</v>
          </cell>
          <cell r="C780">
            <v>9412.34</v>
          </cell>
          <cell r="D780">
            <v>89.9</v>
          </cell>
          <cell r="G780" t="str">
            <v>118122</v>
          </cell>
          <cell r="I780">
            <v>764</v>
          </cell>
          <cell r="K780">
            <v>118</v>
          </cell>
          <cell r="L780">
            <v>122</v>
          </cell>
          <cell r="M780">
            <v>1.75</v>
          </cell>
          <cell r="N780">
            <v>1.33</v>
          </cell>
          <cell r="O780">
            <v>1.6439282222773597</v>
          </cell>
          <cell r="P780">
            <v>1.1869709347747315</v>
          </cell>
        </row>
        <row r="781">
          <cell r="A781" t="str">
            <v>13CB</v>
          </cell>
          <cell r="B781">
            <v>10430.89</v>
          </cell>
          <cell r="C781">
            <v>9416.4699999999993</v>
          </cell>
          <cell r="D781">
            <v>89.58</v>
          </cell>
          <cell r="G781" t="str">
            <v>122124</v>
          </cell>
          <cell r="I781">
            <v>765</v>
          </cell>
          <cell r="K781">
            <v>122</v>
          </cell>
          <cell r="L781">
            <v>124</v>
          </cell>
          <cell r="M781">
            <v>1.48</v>
          </cell>
          <cell r="N781">
            <v>1.59</v>
          </cell>
          <cell r="O781">
            <v>1.3529227620230211</v>
          </cell>
          <cell r="P781">
            <v>1.4724469430169633</v>
          </cell>
          <cell r="Y781" t="str">
            <v>12CB</v>
          </cell>
          <cell r="Z781" t="str">
            <v>BUENO</v>
          </cell>
          <cell r="AA781">
            <v>0</v>
          </cell>
          <cell r="AC781" t="str">
            <v>BUENO</v>
          </cell>
        </row>
        <row r="782">
          <cell r="A782" t="str">
            <v>14CB</v>
          </cell>
          <cell r="B782">
            <v>10487.94</v>
          </cell>
          <cell r="C782">
            <v>9417.07</v>
          </cell>
          <cell r="D782">
            <v>89.76</v>
          </cell>
          <cell r="G782" t="str">
            <v>12815</v>
          </cell>
          <cell r="I782">
            <v>766</v>
          </cell>
          <cell r="J782">
            <v>1</v>
          </cell>
          <cell r="K782">
            <v>128</v>
          </cell>
          <cell r="L782">
            <v>15</v>
          </cell>
          <cell r="M782">
            <v>0.95</v>
          </cell>
          <cell r="N782">
            <v>1.49</v>
          </cell>
          <cell r="O782">
            <v>0.73654599313281177</v>
          </cell>
          <cell r="P782">
            <v>1.3638548309845884</v>
          </cell>
          <cell r="Y782" t="str">
            <v>13CB</v>
          </cell>
          <cell r="Z782" t="str">
            <v>BUENO</v>
          </cell>
          <cell r="AA782">
            <v>0</v>
          </cell>
          <cell r="AC782" t="str">
            <v>BUENO</v>
          </cell>
        </row>
        <row r="783">
          <cell r="A783" t="str">
            <v>15CB</v>
          </cell>
          <cell r="B783">
            <v>10553.7</v>
          </cell>
          <cell r="C783">
            <v>9416.7900000000009</v>
          </cell>
          <cell r="D783">
            <v>89.64</v>
          </cell>
          <cell r="G783" t="str">
            <v>118120</v>
          </cell>
          <cell r="I783">
            <v>767</v>
          </cell>
          <cell r="J783">
            <v>1</v>
          </cell>
          <cell r="K783">
            <v>118</v>
          </cell>
          <cell r="L783">
            <v>120</v>
          </cell>
          <cell r="M783">
            <v>1.38</v>
          </cell>
          <cell r="N783">
            <v>1.45</v>
          </cell>
          <cell r="O783">
            <v>1.2427389106324787</v>
          </cell>
          <cell r="P783">
            <v>1.3200378782444087</v>
          </cell>
          <cell r="Y783" t="str">
            <v>14CB</v>
          </cell>
          <cell r="Z783" t="str">
            <v>BUENO</v>
          </cell>
          <cell r="AA783">
            <v>0</v>
          </cell>
          <cell r="AC783" t="str">
            <v>BUENO</v>
          </cell>
        </row>
        <row r="784">
          <cell r="A784" t="str">
            <v>20CB</v>
          </cell>
          <cell r="B784">
            <v>10703.5</v>
          </cell>
          <cell r="C784">
            <v>9418.0400000000009</v>
          </cell>
          <cell r="D784">
            <v>89.6</v>
          </cell>
          <cell r="G784" t="str">
            <v>120124</v>
          </cell>
          <cell r="I784">
            <v>768</v>
          </cell>
          <cell r="K784">
            <v>120</v>
          </cell>
          <cell r="L784">
            <v>124</v>
          </cell>
          <cell r="M784">
            <v>1.53</v>
          </cell>
          <cell r="N784">
            <v>1.44</v>
          </cell>
          <cell r="O784">
            <v>1.4074444926887881</v>
          </cell>
          <cell r="P784">
            <v>1.3090454537562857</v>
          </cell>
          <cell r="Y784" t="str">
            <v>15CB</v>
          </cell>
          <cell r="Z784" t="str">
            <v>BUENO</v>
          </cell>
          <cell r="AA784">
            <v>0</v>
          </cell>
          <cell r="AC784" t="str">
            <v>BUENO</v>
          </cell>
        </row>
        <row r="785">
          <cell r="A785" t="str">
            <v>C16</v>
          </cell>
          <cell r="B785">
            <v>10271.280000000001</v>
          </cell>
          <cell r="C785">
            <v>9410.4599999999991</v>
          </cell>
          <cell r="D785">
            <v>89.82</v>
          </cell>
          <cell r="G785" t="str">
            <v>12413</v>
          </cell>
          <cell r="I785">
            <v>769</v>
          </cell>
          <cell r="K785">
            <v>124</v>
          </cell>
          <cell r="L785">
            <v>13</v>
          </cell>
          <cell r="N785">
            <v>1.51</v>
          </cell>
          <cell r="O785">
            <v>1.55</v>
          </cell>
          <cell r="P785">
            <v>1.3856767299770896</v>
          </cell>
          <cell r="Y785" t="str">
            <v>20CB</v>
          </cell>
          <cell r="Z785" t="str">
            <v>BUENO</v>
          </cell>
          <cell r="AA785">
            <v>0</v>
          </cell>
          <cell r="AC785" t="str">
            <v>BUENO</v>
          </cell>
        </row>
        <row r="786">
          <cell r="A786" t="str">
            <v>C17</v>
          </cell>
          <cell r="B786">
            <v>10431.549999999999</v>
          </cell>
          <cell r="C786">
            <v>9415.19</v>
          </cell>
          <cell r="D786">
            <v>89.58</v>
          </cell>
          <cell r="G786" t="str">
            <v>1315</v>
          </cell>
          <cell r="I786">
            <v>770</v>
          </cell>
          <cell r="K786">
            <v>13</v>
          </cell>
          <cell r="L786">
            <v>15</v>
          </cell>
          <cell r="N786">
            <v>1.59</v>
          </cell>
          <cell r="O786">
            <v>1.53</v>
          </cell>
          <cell r="P786">
            <v>1.4724469430169633</v>
          </cell>
          <cell r="Y786" t="str">
            <v>C16</v>
          </cell>
          <cell r="Z786" t="str">
            <v>BUENO</v>
          </cell>
          <cell r="AA786">
            <v>0</v>
          </cell>
          <cell r="AC786" t="str">
            <v>BUENO</v>
          </cell>
        </row>
        <row r="787">
          <cell r="A787" t="str">
            <v>C18</v>
          </cell>
          <cell r="B787">
            <v>10488.67</v>
          </cell>
          <cell r="C787">
            <v>9415.68</v>
          </cell>
          <cell r="D787">
            <v>89.76</v>
          </cell>
          <cell r="G787" t="str">
            <v>1514</v>
          </cell>
          <cell r="I787">
            <v>771</v>
          </cell>
          <cell r="K787">
            <v>15</v>
          </cell>
          <cell r="L787">
            <v>14</v>
          </cell>
          <cell r="M787">
            <v>1.68</v>
          </cell>
          <cell r="O787">
            <v>1.5692036196746424</v>
          </cell>
          <cell r="P787">
            <v>1.25</v>
          </cell>
          <cell r="Y787" t="str">
            <v>C17</v>
          </cell>
          <cell r="Z787" t="str">
            <v>BUENO</v>
          </cell>
          <cell r="AA787">
            <v>0</v>
          </cell>
          <cell r="AC787" t="str">
            <v>BUENO</v>
          </cell>
        </row>
        <row r="788">
          <cell r="A788" t="str">
            <v>C19</v>
          </cell>
          <cell r="B788">
            <v>10554.39</v>
          </cell>
          <cell r="C788">
            <v>9415.75</v>
          </cell>
          <cell r="D788">
            <v>89.64</v>
          </cell>
          <cell r="G788" t="str">
            <v>13016</v>
          </cell>
          <cell r="I788">
            <v>772</v>
          </cell>
          <cell r="J788">
            <v>1</v>
          </cell>
          <cell r="K788">
            <v>130</v>
          </cell>
          <cell r="L788">
            <v>16</v>
          </cell>
          <cell r="M788">
            <v>1.26</v>
          </cell>
          <cell r="N788">
            <v>1.42</v>
          </cell>
          <cell r="O788">
            <v>1.1079711187571635</v>
          </cell>
          <cell r="P788">
            <v>1.2870120434556935</v>
          </cell>
          <cell r="Y788" t="str">
            <v>C18</v>
          </cell>
          <cell r="Z788" t="str">
            <v>BUENO</v>
          </cell>
          <cell r="AA788">
            <v>0</v>
          </cell>
          <cell r="AC788" t="str">
            <v>BUENO</v>
          </cell>
        </row>
        <row r="789">
          <cell r="A789" t="str">
            <v>C20</v>
          </cell>
          <cell r="B789">
            <v>10634.21</v>
          </cell>
          <cell r="C789">
            <v>9416.43</v>
          </cell>
          <cell r="D789">
            <v>90.06</v>
          </cell>
          <cell r="G789" t="str">
            <v>13218</v>
          </cell>
          <cell r="I789">
            <v>773</v>
          </cell>
          <cell r="J789">
            <v>1</v>
          </cell>
          <cell r="K789">
            <v>132</v>
          </cell>
          <cell r="L789">
            <v>18</v>
          </cell>
          <cell r="M789">
            <v>1.1100000000000001</v>
          </cell>
          <cell r="N789">
            <v>1.33</v>
          </cell>
          <cell r="O789">
            <v>0.93386294497640299</v>
          </cell>
          <cell r="P789">
            <v>1.1869709347747315</v>
          </cell>
          <cell r="Y789" t="str">
            <v>C19</v>
          </cell>
          <cell r="Z789" t="str">
            <v>BUENO</v>
          </cell>
          <cell r="AA789">
            <v>0</v>
          </cell>
          <cell r="AC789" t="str">
            <v>BUENO</v>
          </cell>
        </row>
        <row r="790">
          <cell r="A790" t="str">
            <v>C21</v>
          </cell>
          <cell r="B790">
            <v>10704.3</v>
          </cell>
          <cell r="C790">
            <v>9417.02</v>
          </cell>
          <cell r="D790">
            <v>89.6</v>
          </cell>
          <cell r="G790" t="str">
            <v>13422</v>
          </cell>
          <cell r="I790">
            <v>774</v>
          </cell>
          <cell r="J790">
            <v>1</v>
          </cell>
          <cell r="K790">
            <v>134</v>
          </cell>
          <cell r="L790">
            <v>22</v>
          </cell>
          <cell r="N790">
            <v>1.56</v>
          </cell>
          <cell r="O790">
            <v>1.2</v>
          </cell>
          <cell r="P790">
            <v>1.4400000000000002</v>
          </cell>
          <cell r="Y790" t="str">
            <v>C20</v>
          </cell>
          <cell r="Z790" t="str">
            <v>BUENO</v>
          </cell>
          <cell r="AA790">
            <v>0</v>
          </cell>
          <cell r="AC790" t="str">
            <v>BUENO</v>
          </cell>
        </row>
        <row r="791">
          <cell r="A791" t="str">
            <v>B2</v>
          </cell>
          <cell r="B791">
            <v>10786.36</v>
          </cell>
          <cell r="C791">
            <v>9417.67</v>
          </cell>
          <cell r="D791">
            <v>89.28</v>
          </cell>
          <cell r="G791" t="str">
            <v>382384</v>
          </cell>
          <cell r="I791">
            <v>775</v>
          </cell>
          <cell r="J791">
            <v>1</v>
          </cell>
          <cell r="K791">
            <v>382</v>
          </cell>
          <cell r="L791">
            <v>384</v>
          </cell>
          <cell r="M791">
            <v>1.44</v>
          </cell>
          <cell r="N791">
            <v>1.4</v>
          </cell>
          <cell r="O791">
            <v>1.3090454537562857</v>
          </cell>
          <cell r="P791">
            <v>1.2649110640673515</v>
          </cell>
          <cell r="Y791" t="str">
            <v>C21</v>
          </cell>
          <cell r="Z791" t="str">
            <v>BUENO</v>
          </cell>
          <cell r="AA791">
            <v>0</v>
          </cell>
          <cell r="AC791" t="str">
            <v>BUENO</v>
          </cell>
        </row>
        <row r="792">
          <cell r="A792" t="str">
            <v>16CB</v>
          </cell>
          <cell r="B792">
            <v>11474.32</v>
          </cell>
          <cell r="C792">
            <v>9841.27</v>
          </cell>
          <cell r="D792">
            <v>92.14</v>
          </cell>
          <cell r="G792" t="str">
            <v>386388</v>
          </cell>
          <cell r="I792">
            <v>776</v>
          </cell>
          <cell r="J792">
            <v>1</v>
          </cell>
          <cell r="K792">
            <v>386</v>
          </cell>
          <cell r="L792">
            <v>388</v>
          </cell>
          <cell r="M792">
            <v>1.29</v>
          </cell>
          <cell r="N792">
            <v>1.57</v>
          </cell>
          <cell r="O792">
            <v>1.1419719786404567</v>
          </cell>
          <cell r="P792">
            <v>1.4508273501695508</v>
          </cell>
        </row>
        <row r="793">
          <cell r="A793" t="str">
            <v>C22</v>
          </cell>
          <cell r="B793">
            <v>11474.69</v>
          </cell>
          <cell r="C793">
            <v>9840.4599999999991</v>
          </cell>
          <cell r="D793">
            <v>92.14</v>
          </cell>
          <cell r="G793" t="str">
            <v>418390</v>
          </cell>
          <cell r="I793">
            <v>777</v>
          </cell>
          <cell r="J793">
            <v>1</v>
          </cell>
          <cell r="K793">
            <v>418</v>
          </cell>
          <cell r="L793">
            <v>390</v>
          </cell>
          <cell r="N793">
            <v>1.23</v>
          </cell>
          <cell r="O793">
            <v>0.6</v>
          </cell>
          <cell r="P793">
            <v>1.0737318100903968</v>
          </cell>
          <cell r="Y793" t="str">
            <v>16CB</v>
          </cell>
          <cell r="Z793" t="str">
            <v>BUENO</v>
          </cell>
          <cell r="AA793">
            <v>0</v>
          </cell>
          <cell r="AC793" t="str">
            <v>BUENO</v>
          </cell>
        </row>
        <row r="794">
          <cell r="A794" t="str">
            <v>C23</v>
          </cell>
          <cell r="B794">
            <v>11547.88</v>
          </cell>
          <cell r="C794">
            <v>9867.9599999999991</v>
          </cell>
          <cell r="D794">
            <v>91.99</v>
          </cell>
          <cell r="G794" t="str">
            <v>390392</v>
          </cell>
          <cell r="I794">
            <v>778</v>
          </cell>
          <cell r="K794">
            <v>390</v>
          </cell>
          <cell r="L794">
            <v>392</v>
          </cell>
          <cell r="M794">
            <v>1.26</v>
          </cell>
          <cell r="N794">
            <v>1.61</v>
          </cell>
          <cell r="O794">
            <v>1.1079711187571635</v>
          </cell>
          <cell r="P794">
            <v>1.4940214188558343</v>
          </cell>
          <cell r="Y794" t="str">
            <v>C22</v>
          </cell>
          <cell r="Z794" t="str">
            <v>BUENO</v>
          </cell>
          <cell r="AA794">
            <v>0</v>
          </cell>
          <cell r="AC794" t="str">
            <v>BUENO</v>
          </cell>
        </row>
        <row r="795">
          <cell r="A795" t="str">
            <v>C24</v>
          </cell>
          <cell r="B795">
            <v>11637.66</v>
          </cell>
          <cell r="C795">
            <v>9902.31</v>
          </cell>
          <cell r="D795">
            <v>92.11</v>
          </cell>
          <cell r="G795" t="str">
            <v>394396</v>
          </cell>
          <cell r="I795">
            <v>779</v>
          </cell>
          <cell r="J795">
            <v>1</v>
          </cell>
          <cell r="K795">
            <v>394</v>
          </cell>
          <cell r="L795">
            <v>396</v>
          </cell>
          <cell r="N795">
            <v>1.31</v>
          </cell>
          <cell r="O795">
            <v>1.19</v>
          </cell>
          <cell r="P795">
            <v>1.1645170672858343</v>
          </cell>
          <cell r="Y795" t="str">
            <v>C23</v>
          </cell>
          <cell r="Z795" t="str">
            <v>BUENO</v>
          </cell>
          <cell r="AA795">
            <v>0</v>
          </cell>
          <cell r="AC795" t="str">
            <v>BUENO</v>
          </cell>
        </row>
        <row r="796">
          <cell r="A796" t="str">
            <v>C25</v>
          </cell>
          <cell r="B796">
            <v>11755.67</v>
          </cell>
          <cell r="C796">
            <v>9947.6299999999992</v>
          </cell>
          <cell r="D796">
            <v>91.59</v>
          </cell>
          <cell r="G796" t="str">
            <v>398400</v>
          </cell>
          <cell r="I796">
            <v>780</v>
          </cell>
          <cell r="J796">
            <v>1</v>
          </cell>
          <cell r="K796">
            <v>398</v>
          </cell>
          <cell r="L796">
            <v>400</v>
          </cell>
          <cell r="M796">
            <v>1.31</v>
          </cell>
          <cell r="N796">
            <v>1.3</v>
          </cell>
          <cell r="O796">
            <v>1.1645170672858343</v>
          </cell>
          <cell r="P796">
            <v>1.1532562594670797</v>
          </cell>
          <cell r="Y796" t="str">
            <v>C24</v>
          </cell>
          <cell r="Z796" t="str">
            <v>BUENO</v>
          </cell>
          <cell r="AA796">
            <v>0</v>
          </cell>
          <cell r="AC796" t="str">
            <v>BUENO</v>
          </cell>
        </row>
        <row r="797">
          <cell r="A797" t="str">
            <v>C26</v>
          </cell>
          <cell r="B797">
            <v>11859.72</v>
          </cell>
          <cell r="C797">
            <v>9987.8799999999992</v>
          </cell>
          <cell r="D797">
            <v>91.57</v>
          </cell>
          <cell r="G797" t="str">
            <v>160162</v>
          </cell>
          <cell r="I797">
            <v>781</v>
          </cell>
          <cell r="J797">
            <v>1</v>
          </cell>
          <cell r="K797">
            <v>160</v>
          </cell>
          <cell r="L797">
            <v>162</v>
          </cell>
          <cell r="M797">
            <v>1.1599999999999999</v>
          </cell>
          <cell r="N797">
            <v>1.6</v>
          </cell>
          <cell r="O797">
            <v>0.99277389167926844</v>
          </cell>
          <cell r="P797">
            <v>1.4832396974191329</v>
          </cell>
          <cell r="Y797" t="str">
            <v>C25</v>
          </cell>
          <cell r="Z797" t="str">
            <v>BUENO</v>
          </cell>
          <cell r="AA797">
            <v>0</v>
          </cell>
          <cell r="AC797" t="str">
            <v>BUENO</v>
          </cell>
        </row>
        <row r="798">
          <cell r="A798" t="str">
            <v>C27</v>
          </cell>
          <cell r="B798">
            <v>11951.38</v>
          </cell>
          <cell r="C798">
            <v>10022.06</v>
          </cell>
          <cell r="D798">
            <v>91.71</v>
          </cell>
          <cell r="G798" t="str">
            <v>168164</v>
          </cell>
          <cell r="I798">
            <v>782</v>
          </cell>
          <cell r="J798">
            <v>1</v>
          </cell>
          <cell r="K798">
            <v>168</v>
          </cell>
          <cell r="L798">
            <v>164</v>
          </cell>
          <cell r="O798">
            <v>0.8</v>
          </cell>
          <cell r="P798">
            <v>1.3</v>
          </cell>
          <cell r="Y798" t="str">
            <v>C26</v>
          </cell>
          <cell r="Z798" t="str">
            <v>BUENO</v>
          </cell>
          <cell r="AA798">
            <v>0</v>
          </cell>
          <cell r="AC798" t="str">
            <v>BUENO</v>
          </cell>
        </row>
        <row r="799">
          <cell r="A799" t="str">
            <v>B3</v>
          </cell>
          <cell r="B799">
            <v>11956.62</v>
          </cell>
          <cell r="C799">
            <v>10023.67</v>
          </cell>
          <cell r="D799">
            <v>91.71</v>
          </cell>
          <cell r="G799" t="str">
            <v>140142</v>
          </cell>
          <cell r="I799">
            <v>783</v>
          </cell>
          <cell r="J799">
            <v>1</v>
          </cell>
          <cell r="K799">
            <v>140</v>
          </cell>
          <cell r="L799">
            <v>142</v>
          </cell>
          <cell r="M799">
            <v>1.31</v>
          </cell>
          <cell r="N799">
            <v>1.4</v>
          </cell>
          <cell r="O799">
            <v>1.1645170672858343</v>
          </cell>
          <cell r="P799">
            <v>1.2649110640673515</v>
          </cell>
          <cell r="Y799" t="str">
            <v>C27</v>
          </cell>
          <cell r="Z799" t="str">
            <v>BUENO</v>
          </cell>
          <cell r="AA799">
            <v>0</v>
          </cell>
          <cell r="AC799" t="str">
            <v>BUENO</v>
          </cell>
        </row>
        <row r="800">
          <cell r="G800" t="str">
            <v>144146</v>
          </cell>
          <cell r="I800">
            <v>784</v>
          </cell>
          <cell r="J800">
            <v>1</v>
          </cell>
          <cell r="K800">
            <v>144</v>
          </cell>
          <cell r="L800">
            <v>146</v>
          </cell>
          <cell r="M800">
            <v>0.98</v>
          </cell>
          <cell r="N800">
            <v>1.37</v>
          </cell>
          <cell r="O800">
            <v>0.77485482511242065</v>
          </cell>
          <cell r="P800">
            <v>1.2316249429107873</v>
          </cell>
        </row>
        <row r="801">
          <cell r="G801" t="str">
            <v>150152</v>
          </cell>
          <cell r="I801">
            <v>785</v>
          </cell>
          <cell r="J801">
            <v>1</v>
          </cell>
          <cell r="K801">
            <v>150</v>
          </cell>
          <cell r="L801">
            <v>152</v>
          </cell>
          <cell r="M801">
            <v>1.22</v>
          </cell>
          <cell r="N801">
            <v>1.33</v>
          </cell>
          <cell r="O801">
            <v>1.0622617379911601</v>
          </cell>
          <cell r="P801">
            <v>1.1869709347747315</v>
          </cell>
        </row>
        <row r="802">
          <cell r="G802" t="str">
            <v>136138</v>
          </cell>
          <cell r="I802">
            <v>786</v>
          </cell>
          <cell r="J802">
            <v>1</v>
          </cell>
          <cell r="K802">
            <v>136</v>
          </cell>
          <cell r="L802">
            <v>138</v>
          </cell>
          <cell r="M802">
            <v>1.22</v>
          </cell>
          <cell r="N802">
            <v>1.27</v>
          </cell>
          <cell r="O802">
            <v>1.0622617379911601</v>
          </cell>
          <cell r="P802">
            <v>1.1193301568348812</v>
          </cell>
        </row>
        <row r="803">
          <cell r="G803" t="str">
            <v>138142</v>
          </cell>
          <cell r="I803">
            <v>787</v>
          </cell>
          <cell r="K803">
            <v>138</v>
          </cell>
          <cell r="L803">
            <v>142</v>
          </cell>
          <cell r="M803">
            <v>1.32</v>
          </cell>
          <cell r="N803">
            <v>1.32</v>
          </cell>
          <cell r="O803">
            <v>1.1757550765359255</v>
          </cell>
          <cell r="P803">
            <v>1.1757550765359255</v>
          </cell>
        </row>
        <row r="804">
          <cell r="G804" t="str">
            <v>142146</v>
          </cell>
          <cell r="I804">
            <v>788</v>
          </cell>
          <cell r="K804">
            <v>142</v>
          </cell>
          <cell r="L804">
            <v>146</v>
          </cell>
          <cell r="M804">
            <v>1.46</v>
          </cell>
          <cell r="N804">
            <v>1.42</v>
          </cell>
          <cell r="O804">
            <v>1.331014650557987</v>
          </cell>
          <cell r="P804">
            <v>1.2870120434556935</v>
          </cell>
        </row>
        <row r="805">
          <cell r="G805" t="str">
            <v>146152</v>
          </cell>
          <cell r="I805">
            <v>789</v>
          </cell>
          <cell r="K805">
            <v>146</v>
          </cell>
          <cell r="L805">
            <v>152</v>
          </cell>
          <cell r="M805">
            <v>1.44</v>
          </cell>
          <cell r="N805">
            <v>1.33</v>
          </cell>
          <cell r="O805">
            <v>1.3090454537562857</v>
          </cell>
          <cell r="P805">
            <v>1.1869709347747315</v>
          </cell>
        </row>
        <row r="806">
          <cell r="G806" t="str">
            <v>152164</v>
          </cell>
          <cell r="I806">
            <v>790</v>
          </cell>
          <cell r="K806">
            <v>152</v>
          </cell>
          <cell r="L806">
            <v>164</v>
          </cell>
          <cell r="M806">
            <v>1.49</v>
          </cell>
          <cell r="O806">
            <v>1.3638548309845884</v>
          </cell>
          <cell r="P806">
            <v>1.4</v>
          </cell>
        </row>
        <row r="807">
          <cell r="G807" t="str">
            <v>149171</v>
          </cell>
          <cell r="I807">
            <v>791</v>
          </cell>
          <cell r="J807">
            <v>1</v>
          </cell>
          <cell r="K807">
            <v>149</v>
          </cell>
          <cell r="L807">
            <v>171</v>
          </cell>
          <cell r="M807">
            <v>1.23</v>
          </cell>
          <cell r="N807">
            <v>1.26</v>
          </cell>
          <cell r="O807">
            <v>1.0737318100903968</v>
          </cell>
          <cell r="P807">
            <v>1.1079711187571635</v>
          </cell>
        </row>
        <row r="808">
          <cell r="G808" t="str">
            <v>TC6149</v>
          </cell>
          <cell r="I808">
            <v>792</v>
          </cell>
          <cell r="J808">
            <v>1</v>
          </cell>
          <cell r="K808" t="str">
            <v>TC6</v>
          </cell>
          <cell r="L808">
            <v>149</v>
          </cell>
          <cell r="N808">
            <v>1.46</v>
          </cell>
          <cell r="O808">
            <v>1.2</v>
          </cell>
          <cell r="P808">
            <v>1.331014650557987</v>
          </cell>
        </row>
        <row r="809">
          <cell r="G809" t="str">
            <v>146149</v>
          </cell>
          <cell r="I809">
            <v>793</v>
          </cell>
          <cell r="J809">
            <v>1</v>
          </cell>
          <cell r="K809">
            <v>146</v>
          </cell>
          <cell r="L809">
            <v>149</v>
          </cell>
          <cell r="M809">
            <v>1.38</v>
          </cell>
          <cell r="N809">
            <v>1.24</v>
          </cell>
          <cell r="O809">
            <v>1.2427389106324787</v>
          </cell>
          <cell r="P809">
            <v>1.0851727973000429</v>
          </cell>
        </row>
        <row r="810">
          <cell r="G810" t="str">
            <v>149148</v>
          </cell>
          <cell r="I810">
            <v>794</v>
          </cell>
          <cell r="K810">
            <v>149</v>
          </cell>
          <cell r="L810">
            <v>148</v>
          </cell>
          <cell r="M810">
            <v>1.25</v>
          </cell>
          <cell r="N810">
            <v>1.22</v>
          </cell>
          <cell r="O810">
            <v>1.0965856099730655</v>
          </cell>
          <cell r="P810">
            <v>1.0622617379911601</v>
          </cell>
        </row>
        <row r="811">
          <cell r="G811" t="str">
            <v>148172</v>
          </cell>
          <cell r="I811">
            <v>795</v>
          </cell>
          <cell r="K811">
            <v>148</v>
          </cell>
          <cell r="L811">
            <v>172</v>
          </cell>
          <cell r="M811">
            <v>1.23</v>
          </cell>
          <cell r="N811">
            <v>1.25</v>
          </cell>
          <cell r="O811">
            <v>1.0737318100903968</v>
          </cell>
          <cell r="P811">
            <v>1.0965856099730655</v>
          </cell>
        </row>
        <row r="812">
          <cell r="G812" t="str">
            <v>38428</v>
          </cell>
          <cell r="I812">
            <v>796</v>
          </cell>
          <cell r="J812">
            <v>1</v>
          </cell>
          <cell r="K812">
            <v>384</v>
          </cell>
          <cell r="L812">
            <v>28</v>
          </cell>
          <cell r="M812">
            <v>1.04</v>
          </cell>
          <cell r="N812">
            <v>1.37</v>
          </cell>
          <cell r="O812">
            <v>0.84947042326381217</v>
          </cell>
          <cell r="P812">
            <v>1.2316249429107873</v>
          </cell>
        </row>
        <row r="813">
          <cell r="G813" t="str">
            <v>28166</v>
          </cell>
          <cell r="I813">
            <v>797</v>
          </cell>
          <cell r="K813">
            <v>28</v>
          </cell>
          <cell r="L813">
            <v>166</v>
          </cell>
          <cell r="M813">
            <v>1.53</v>
          </cell>
          <cell r="N813">
            <v>1.38</v>
          </cell>
          <cell r="O813">
            <v>1.4074444926887881</v>
          </cell>
          <cell r="P813">
            <v>1.2427389106324787</v>
          </cell>
        </row>
        <row r="814">
          <cell r="G814" t="str">
            <v>178170</v>
          </cell>
          <cell r="I814">
            <v>798</v>
          </cell>
          <cell r="J814">
            <v>1</v>
          </cell>
          <cell r="K814">
            <v>178</v>
          </cell>
          <cell r="L814">
            <v>170</v>
          </cell>
          <cell r="M814">
            <v>1.51</v>
          </cell>
          <cell r="N814">
            <v>1.23</v>
          </cell>
          <cell r="O814">
            <v>1.3856767299770896</v>
          </cell>
          <cell r="P814">
            <v>1.0737318100903968</v>
          </cell>
        </row>
        <row r="815">
          <cell r="G815" t="str">
            <v>2426</v>
          </cell>
          <cell r="I815">
            <v>799</v>
          </cell>
          <cell r="J815">
            <v>1</v>
          </cell>
          <cell r="K815">
            <v>24</v>
          </cell>
          <cell r="L815">
            <v>26</v>
          </cell>
          <cell r="N815">
            <v>1.2</v>
          </cell>
          <cell r="O815">
            <v>1</v>
          </cell>
          <cell r="P815">
            <v>1.0392304845413265</v>
          </cell>
        </row>
        <row r="816">
          <cell r="G816" t="str">
            <v>26160</v>
          </cell>
          <cell r="I816">
            <v>800</v>
          </cell>
          <cell r="K816">
            <v>26</v>
          </cell>
          <cell r="L816">
            <v>160</v>
          </cell>
          <cell r="M816">
            <v>1.22</v>
          </cell>
          <cell r="N816">
            <v>1.26</v>
          </cell>
          <cell r="O816">
            <v>1.0622617379911601</v>
          </cell>
          <cell r="P816">
            <v>1.1079711187571635</v>
          </cell>
        </row>
        <row r="817">
          <cell r="G817" t="str">
            <v>160166</v>
          </cell>
          <cell r="I817">
            <v>801</v>
          </cell>
          <cell r="K817">
            <v>160</v>
          </cell>
          <cell r="L817">
            <v>166</v>
          </cell>
          <cell r="N817">
            <v>1.37</v>
          </cell>
          <cell r="O817">
            <v>1.36</v>
          </cell>
          <cell r="P817">
            <v>1.2316249429107873</v>
          </cell>
        </row>
        <row r="818">
          <cell r="G818" t="str">
            <v>166168</v>
          </cell>
          <cell r="I818">
            <v>802</v>
          </cell>
          <cell r="K818">
            <v>166</v>
          </cell>
          <cell r="L818">
            <v>168</v>
          </cell>
          <cell r="M818">
            <v>1.51</v>
          </cell>
          <cell r="O818">
            <v>1.3856767299770896</v>
          </cell>
          <cell r="P818">
            <v>1.4</v>
          </cell>
        </row>
        <row r="819">
          <cell r="G819" t="str">
            <v>168170</v>
          </cell>
          <cell r="I819">
            <v>803</v>
          </cell>
          <cell r="K819">
            <v>168</v>
          </cell>
          <cell r="L819">
            <v>170</v>
          </cell>
          <cell r="N819">
            <v>1.43</v>
          </cell>
          <cell r="O819">
            <v>1.4</v>
          </cell>
          <cell r="P819">
            <v>1.2980369794424194</v>
          </cell>
        </row>
        <row r="820">
          <cell r="G820" t="str">
            <v>170172</v>
          </cell>
          <cell r="I820">
            <v>804</v>
          </cell>
          <cell r="K820">
            <v>170</v>
          </cell>
          <cell r="L820">
            <v>172</v>
          </cell>
          <cell r="M820">
            <v>1.49</v>
          </cell>
          <cell r="N820">
            <v>1.42</v>
          </cell>
          <cell r="O820">
            <v>1.3638548309845884</v>
          </cell>
          <cell r="P820">
            <v>1.2870120434556935</v>
          </cell>
        </row>
        <row r="821">
          <cell r="G821" t="str">
            <v>TC7173</v>
          </cell>
          <cell r="I821">
            <v>805</v>
          </cell>
          <cell r="J821">
            <v>1</v>
          </cell>
          <cell r="K821" t="str">
            <v>TC7</v>
          </cell>
          <cell r="L821">
            <v>173</v>
          </cell>
          <cell r="O821">
            <v>1.1000000000000001</v>
          </cell>
          <cell r="P821">
            <v>1.19</v>
          </cell>
        </row>
        <row r="822">
          <cell r="G822" t="str">
            <v>39230</v>
          </cell>
          <cell r="I822">
            <v>806</v>
          </cell>
          <cell r="J822">
            <v>1</v>
          </cell>
          <cell r="K822">
            <v>392</v>
          </cell>
          <cell r="L822">
            <v>30</v>
          </cell>
          <cell r="M822">
            <v>0.84</v>
          </cell>
          <cell r="N822">
            <v>1.57</v>
          </cell>
          <cell r="O822">
            <v>0.58787753826796263</v>
          </cell>
          <cell r="P822">
            <v>1.4508273501695508</v>
          </cell>
        </row>
        <row r="823">
          <cell r="G823" t="str">
            <v>166178</v>
          </cell>
          <cell r="I823">
            <v>807</v>
          </cell>
          <cell r="J823">
            <v>1</v>
          </cell>
          <cell r="K823">
            <v>166</v>
          </cell>
          <cell r="L823">
            <v>178</v>
          </cell>
          <cell r="M823">
            <v>1.34</v>
          </cell>
          <cell r="N823">
            <v>1.62</v>
          </cell>
          <cell r="O823">
            <v>1.1981652640600129</v>
          </cell>
          <cell r="P823">
            <v>1.5047923444781346</v>
          </cell>
        </row>
        <row r="824">
          <cell r="G824" t="str">
            <v>40032</v>
          </cell>
          <cell r="I824">
            <v>808</v>
          </cell>
          <cell r="J824">
            <v>1</v>
          </cell>
          <cell r="K824">
            <v>400</v>
          </cell>
          <cell r="L824">
            <v>32</v>
          </cell>
          <cell r="M824">
            <v>0.99</v>
          </cell>
          <cell r="N824">
            <v>1.55</v>
          </cell>
          <cell r="O824">
            <v>0.78746428490440123</v>
          </cell>
          <cell r="P824">
            <v>1.4291605927956454</v>
          </cell>
        </row>
        <row r="825">
          <cell r="G825" t="str">
            <v>3032</v>
          </cell>
          <cell r="I825">
            <v>809</v>
          </cell>
          <cell r="J825">
            <v>1</v>
          </cell>
          <cell r="K825">
            <v>30</v>
          </cell>
          <cell r="L825">
            <v>32</v>
          </cell>
          <cell r="M825">
            <v>1.54</v>
          </cell>
          <cell r="N825">
            <v>1.59</v>
          </cell>
          <cell r="O825">
            <v>1.4183088521193119</v>
          </cell>
          <cell r="P825">
            <v>1.4724469430169633</v>
          </cell>
        </row>
        <row r="826">
          <cell r="G826" t="str">
            <v>32180</v>
          </cell>
          <cell r="I826">
            <v>810</v>
          </cell>
          <cell r="K826">
            <v>32</v>
          </cell>
          <cell r="L826">
            <v>180</v>
          </cell>
          <cell r="M826">
            <v>1.62</v>
          </cell>
          <cell r="O826">
            <v>1.5047923444781346</v>
          </cell>
          <cell r="P826">
            <v>1.49</v>
          </cell>
        </row>
        <row r="827">
          <cell r="G827" t="str">
            <v>170182</v>
          </cell>
          <cell r="I827">
            <v>811</v>
          </cell>
          <cell r="J827">
            <v>1</v>
          </cell>
          <cell r="K827">
            <v>170</v>
          </cell>
          <cell r="L827">
            <v>182</v>
          </cell>
          <cell r="M827">
            <v>1.23</v>
          </cell>
          <cell r="N827">
            <v>1.28</v>
          </cell>
          <cell r="O827">
            <v>1.0737318100903968</v>
          </cell>
          <cell r="P827">
            <v>1.1306635220082055</v>
          </cell>
        </row>
        <row r="828">
          <cell r="G828" t="str">
            <v>2830</v>
          </cell>
          <cell r="I828">
            <v>812</v>
          </cell>
          <cell r="J828">
            <v>1</v>
          </cell>
          <cell r="K828">
            <v>28</v>
          </cell>
          <cell r="L828">
            <v>30</v>
          </cell>
          <cell r="M828">
            <v>1.36</v>
          </cell>
          <cell r="N828">
            <v>1.4</v>
          </cell>
          <cell r="O828">
            <v>1.2204917041913887</v>
          </cell>
          <cell r="P828">
            <v>1.2649110640673515</v>
          </cell>
        </row>
        <row r="829">
          <cell r="G829" t="str">
            <v>30178</v>
          </cell>
          <cell r="I829">
            <v>813</v>
          </cell>
          <cell r="K829">
            <v>30</v>
          </cell>
          <cell r="L829">
            <v>178</v>
          </cell>
          <cell r="M829">
            <v>1.6</v>
          </cell>
          <cell r="N829">
            <v>1.55</v>
          </cell>
          <cell r="O829">
            <v>1.4832396974191329</v>
          </cell>
          <cell r="P829">
            <v>1.4291605927956454</v>
          </cell>
        </row>
        <row r="830">
          <cell r="G830" t="str">
            <v>178180</v>
          </cell>
          <cell r="I830">
            <v>814</v>
          </cell>
          <cell r="K830">
            <v>178</v>
          </cell>
          <cell r="L830">
            <v>180</v>
          </cell>
          <cell r="M830">
            <v>1.64</v>
          </cell>
          <cell r="N830">
            <v>1.56</v>
          </cell>
          <cell r="O830">
            <v>1.5263027222671128</v>
          </cell>
          <cell r="P830">
            <v>1.4400000000000002</v>
          </cell>
        </row>
        <row r="831">
          <cell r="G831" t="str">
            <v>180182</v>
          </cell>
          <cell r="I831">
            <v>815</v>
          </cell>
          <cell r="K831">
            <v>180</v>
          </cell>
          <cell r="L831">
            <v>182</v>
          </cell>
          <cell r="M831">
            <v>1.58</v>
          </cell>
          <cell r="N831">
            <v>1.31</v>
          </cell>
          <cell r="O831">
            <v>1.4616429112474771</v>
          </cell>
          <cell r="P831">
            <v>1.1645170672858343</v>
          </cell>
        </row>
        <row r="832">
          <cell r="G832" t="str">
            <v>182174</v>
          </cell>
          <cell r="I832">
            <v>816</v>
          </cell>
          <cell r="K832">
            <v>182</v>
          </cell>
          <cell r="L832">
            <v>174</v>
          </cell>
          <cell r="M832">
            <v>1.31</v>
          </cell>
          <cell r="N832">
            <v>1.22</v>
          </cell>
          <cell r="O832">
            <v>1.1645170672858343</v>
          </cell>
          <cell r="P832">
            <v>1.0622617379911601</v>
          </cell>
        </row>
        <row r="833">
          <cell r="G833" t="str">
            <v>3436</v>
          </cell>
          <cell r="I833">
            <v>817</v>
          </cell>
          <cell r="J833">
            <v>1</v>
          </cell>
          <cell r="K833">
            <v>34</v>
          </cell>
          <cell r="L833">
            <v>36</v>
          </cell>
          <cell r="O833">
            <v>1.25</v>
          </cell>
          <cell r="P833">
            <v>1.38</v>
          </cell>
        </row>
        <row r="834">
          <cell r="G834" t="str">
            <v>18036</v>
          </cell>
          <cell r="I834">
            <v>818</v>
          </cell>
          <cell r="J834">
            <v>1</v>
          </cell>
          <cell r="K834">
            <v>180</v>
          </cell>
          <cell r="L834">
            <v>36</v>
          </cell>
          <cell r="O834">
            <v>1.55</v>
          </cell>
          <cell r="P834">
            <v>1.32</v>
          </cell>
        </row>
        <row r="835">
          <cell r="G835" t="str">
            <v>176184</v>
          </cell>
          <cell r="I835">
            <v>819</v>
          </cell>
          <cell r="J835">
            <v>1</v>
          </cell>
          <cell r="K835">
            <v>176</v>
          </cell>
          <cell r="L835">
            <v>184</v>
          </cell>
          <cell r="O835">
            <v>0.8</v>
          </cell>
          <cell r="P835">
            <v>1.25</v>
          </cell>
        </row>
        <row r="836">
          <cell r="G836" t="str">
            <v>18436</v>
          </cell>
          <cell r="I836">
            <v>820</v>
          </cell>
          <cell r="K836">
            <v>184</v>
          </cell>
          <cell r="L836">
            <v>36</v>
          </cell>
          <cell r="N836">
            <v>1.29</v>
          </cell>
          <cell r="O836">
            <v>1.25</v>
          </cell>
          <cell r="P836">
            <v>1.34</v>
          </cell>
        </row>
        <row r="837">
          <cell r="G837" t="str">
            <v>3638</v>
          </cell>
          <cell r="I837">
            <v>821</v>
          </cell>
          <cell r="K837">
            <v>36</v>
          </cell>
          <cell r="L837">
            <v>38</v>
          </cell>
          <cell r="N837">
            <v>1.36</v>
          </cell>
          <cell r="O837">
            <v>1.56</v>
          </cell>
          <cell r="P837">
            <v>1.2204917041913887</v>
          </cell>
        </row>
        <row r="838">
          <cell r="G838" t="str">
            <v>136140</v>
          </cell>
          <cell r="I838">
            <v>822</v>
          </cell>
          <cell r="J838">
            <v>1</v>
          </cell>
          <cell r="K838">
            <v>136</v>
          </cell>
          <cell r="L838">
            <v>140</v>
          </cell>
          <cell r="M838">
            <v>1.27</v>
          </cell>
          <cell r="N838">
            <v>1.23</v>
          </cell>
          <cell r="O838">
            <v>1.1193301568348812</v>
          </cell>
          <cell r="P838">
            <v>1.0737318100903968</v>
          </cell>
        </row>
        <row r="839">
          <cell r="G839" t="str">
            <v>140144</v>
          </cell>
          <cell r="I839">
            <v>823</v>
          </cell>
          <cell r="K839">
            <v>140</v>
          </cell>
          <cell r="L839">
            <v>144</v>
          </cell>
          <cell r="M839">
            <v>1.36</v>
          </cell>
          <cell r="N839">
            <v>1.26</v>
          </cell>
          <cell r="O839">
            <v>1.2204917041913887</v>
          </cell>
          <cell r="P839">
            <v>1.1079711187571635</v>
          </cell>
        </row>
        <row r="840">
          <cell r="G840" t="str">
            <v>144150</v>
          </cell>
          <cell r="I840">
            <v>824</v>
          </cell>
          <cell r="K840">
            <v>144</v>
          </cell>
          <cell r="L840">
            <v>150</v>
          </cell>
          <cell r="M840">
            <v>1.55</v>
          </cell>
          <cell r="O840">
            <v>1.4291605927956454</v>
          </cell>
          <cell r="P840">
            <v>1.3</v>
          </cell>
        </row>
        <row r="841">
          <cell r="G841" t="str">
            <v>150154</v>
          </cell>
          <cell r="I841">
            <v>825</v>
          </cell>
          <cell r="K841">
            <v>150</v>
          </cell>
          <cell r="L841">
            <v>154</v>
          </cell>
          <cell r="N841">
            <v>1.42</v>
          </cell>
          <cell r="O841">
            <v>1.5</v>
          </cell>
          <cell r="P841">
            <v>1.2870120434556935</v>
          </cell>
        </row>
        <row r="842">
          <cell r="G842" t="str">
            <v>154162</v>
          </cell>
          <cell r="I842">
            <v>826</v>
          </cell>
          <cell r="K842">
            <v>154</v>
          </cell>
          <cell r="L842">
            <v>162</v>
          </cell>
          <cell r="M842">
            <v>1.42</v>
          </cell>
          <cell r="N842">
            <v>1.67</v>
          </cell>
          <cell r="O842">
            <v>1.2870120434556935</v>
          </cell>
          <cell r="P842">
            <v>1.5584928617096712</v>
          </cell>
        </row>
        <row r="843">
          <cell r="G843" t="str">
            <v>162164</v>
          </cell>
          <cell r="I843">
            <v>827</v>
          </cell>
          <cell r="K843">
            <v>162</v>
          </cell>
          <cell r="L843">
            <v>164</v>
          </cell>
          <cell r="M843">
            <v>1.68</v>
          </cell>
          <cell r="O843">
            <v>1.5692036196746424</v>
          </cell>
          <cell r="P843">
            <v>1.3</v>
          </cell>
        </row>
        <row r="844">
          <cell r="G844" t="str">
            <v>164171</v>
          </cell>
          <cell r="I844">
            <v>828</v>
          </cell>
          <cell r="K844">
            <v>164</v>
          </cell>
          <cell r="L844">
            <v>171</v>
          </cell>
          <cell r="O844">
            <v>1.4</v>
          </cell>
          <cell r="P844">
            <v>1.4</v>
          </cell>
        </row>
        <row r="845">
          <cell r="G845" t="str">
            <v>171172</v>
          </cell>
          <cell r="I845">
            <v>829</v>
          </cell>
          <cell r="K845">
            <v>171</v>
          </cell>
          <cell r="L845">
            <v>172</v>
          </cell>
          <cell r="N845">
            <v>1.52</v>
          </cell>
          <cell r="O845">
            <v>1.43</v>
          </cell>
          <cell r="P845">
            <v>1.3965672200076873</v>
          </cell>
        </row>
        <row r="846">
          <cell r="G846" t="str">
            <v>172173</v>
          </cell>
          <cell r="I846">
            <v>830</v>
          </cell>
          <cell r="K846">
            <v>172</v>
          </cell>
          <cell r="L846">
            <v>173</v>
          </cell>
          <cell r="O846">
            <v>1.43</v>
          </cell>
          <cell r="P846">
            <v>1.31</v>
          </cell>
        </row>
        <row r="847">
          <cell r="G847" t="str">
            <v>173174</v>
          </cell>
          <cell r="I847">
            <v>831</v>
          </cell>
          <cell r="K847">
            <v>173</v>
          </cell>
          <cell r="L847">
            <v>174</v>
          </cell>
          <cell r="O847">
            <v>1.34</v>
          </cell>
          <cell r="P847">
            <v>1.1200000000000001</v>
          </cell>
        </row>
        <row r="848">
          <cell r="G848" t="str">
            <v>174176</v>
          </cell>
          <cell r="I848">
            <v>832</v>
          </cell>
          <cell r="K848">
            <v>174</v>
          </cell>
          <cell r="L848">
            <v>176</v>
          </cell>
          <cell r="O848">
            <v>1.17</v>
          </cell>
          <cell r="P848">
            <v>1.05</v>
          </cell>
        </row>
        <row r="849">
          <cell r="G849" t="str">
            <v>176177AL</v>
          </cell>
          <cell r="I849">
            <v>833</v>
          </cell>
          <cell r="K849">
            <v>176</v>
          </cell>
          <cell r="L849" t="str">
            <v>177AL</v>
          </cell>
          <cell r="N849">
            <v>1.1200000000000001</v>
          </cell>
          <cell r="O849">
            <v>1.05</v>
          </cell>
          <cell r="P849">
            <v>0.94572723340295128</v>
          </cell>
        </row>
        <row r="850">
          <cell r="G850" t="str">
            <v>177AL40</v>
          </cell>
          <cell r="I850">
            <v>834</v>
          </cell>
          <cell r="K850" t="str">
            <v>177AL</v>
          </cell>
          <cell r="L850">
            <v>40</v>
          </cell>
          <cell r="M850">
            <v>1.1299999999999999</v>
          </cell>
          <cell r="N850">
            <v>1.1299999999999999</v>
          </cell>
          <cell r="O850">
            <v>0.95754895436212539</v>
          </cell>
          <cell r="P850">
            <v>0.95754895436212539</v>
          </cell>
        </row>
        <row r="851">
          <cell r="G851" t="str">
            <v>4038</v>
          </cell>
          <cell r="I851">
            <v>835</v>
          </cell>
          <cell r="K851">
            <v>40</v>
          </cell>
          <cell r="L851">
            <v>38</v>
          </cell>
          <cell r="M851">
            <v>1.21</v>
          </cell>
          <cell r="N851">
            <v>1.3</v>
          </cell>
          <cell r="O851">
            <v>1.050761628534274</v>
          </cell>
          <cell r="P851">
            <v>1.1532562594670797</v>
          </cell>
        </row>
        <row r="852">
          <cell r="G852" t="str">
            <v>38405</v>
          </cell>
          <cell r="I852">
            <v>836</v>
          </cell>
          <cell r="K852">
            <v>38</v>
          </cell>
          <cell r="L852">
            <v>405</v>
          </cell>
          <cell r="M852">
            <v>1.38</v>
          </cell>
          <cell r="O852">
            <v>1.2427389106324787</v>
          </cell>
          <cell r="P852">
            <v>1.54</v>
          </cell>
        </row>
        <row r="853">
          <cell r="G853" t="str">
            <v>44404</v>
          </cell>
          <cell r="I853">
            <v>837</v>
          </cell>
          <cell r="J853">
            <v>1</v>
          </cell>
          <cell r="K853">
            <v>44</v>
          </cell>
          <cell r="L853">
            <v>404</v>
          </cell>
          <cell r="M853">
            <v>1.83</v>
          </cell>
          <cell r="O853">
            <v>1.7288435441068692</v>
          </cell>
          <cell r="P853">
            <v>2.0499999999999998</v>
          </cell>
        </row>
        <row r="854">
          <cell r="G854" t="str">
            <v>405407</v>
          </cell>
          <cell r="I854">
            <v>838</v>
          </cell>
          <cell r="J854">
            <v>1</v>
          </cell>
          <cell r="K854">
            <v>405</v>
          </cell>
          <cell r="L854">
            <v>407</v>
          </cell>
          <cell r="O854">
            <v>1.62</v>
          </cell>
          <cell r="P854">
            <v>2.4500000000000002</v>
          </cell>
        </row>
        <row r="855">
          <cell r="G855" t="str">
            <v>407408</v>
          </cell>
          <cell r="I855">
            <v>839</v>
          </cell>
          <cell r="K855">
            <v>407</v>
          </cell>
          <cell r="L855">
            <v>408</v>
          </cell>
          <cell r="N855">
            <v>2.0699999999999998</v>
          </cell>
          <cell r="O855">
            <v>2.4500000000000002</v>
          </cell>
          <cell r="P855">
            <v>1.9811360377318867</v>
          </cell>
        </row>
        <row r="856">
          <cell r="G856" t="str">
            <v>412192</v>
          </cell>
          <cell r="I856">
            <v>840</v>
          </cell>
          <cell r="J856">
            <v>1</v>
          </cell>
          <cell r="K856">
            <v>412</v>
          </cell>
          <cell r="L856">
            <v>192</v>
          </cell>
          <cell r="N856">
            <v>1.7</v>
          </cell>
          <cell r="O856">
            <v>1.04</v>
          </cell>
          <cell r="P856">
            <v>1.5905973720586866</v>
          </cell>
        </row>
        <row r="857">
          <cell r="G857" t="str">
            <v>18646</v>
          </cell>
          <cell r="I857">
            <v>841</v>
          </cell>
          <cell r="J857">
            <v>1</v>
          </cell>
          <cell r="K857">
            <v>186</v>
          </cell>
          <cell r="L857">
            <v>46</v>
          </cell>
          <cell r="O857">
            <v>1.42</v>
          </cell>
          <cell r="P857">
            <v>1.94</v>
          </cell>
        </row>
        <row r="858">
          <cell r="G858" t="str">
            <v>410190</v>
          </cell>
          <cell r="I858">
            <v>842</v>
          </cell>
          <cell r="J858">
            <v>1</v>
          </cell>
          <cell r="K858">
            <v>410</v>
          </cell>
          <cell r="L858">
            <v>190</v>
          </cell>
          <cell r="M858">
            <v>1.82</v>
          </cell>
          <cell r="O858">
            <v>1.7182549286994642</v>
          </cell>
          <cell r="P858">
            <v>2.08</v>
          </cell>
        </row>
        <row r="859">
          <cell r="G859" t="str">
            <v>19046</v>
          </cell>
          <cell r="I859">
            <v>843</v>
          </cell>
          <cell r="K859">
            <v>190</v>
          </cell>
          <cell r="L859">
            <v>46</v>
          </cell>
          <cell r="O859">
            <v>2.08</v>
          </cell>
          <cell r="P859">
            <v>1.95</v>
          </cell>
        </row>
        <row r="860">
          <cell r="G860" t="str">
            <v>18848</v>
          </cell>
          <cell r="I860">
            <v>844</v>
          </cell>
          <cell r="J860">
            <v>1</v>
          </cell>
          <cell r="K860">
            <v>188</v>
          </cell>
          <cell r="L860">
            <v>48</v>
          </cell>
          <cell r="M860">
            <v>1.24</v>
          </cell>
          <cell r="N860">
            <v>1.76</v>
          </cell>
          <cell r="O860">
            <v>1.0851727973000429</v>
          </cell>
          <cell r="P860">
            <v>1.6545694303957148</v>
          </cell>
        </row>
        <row r="861">
          <cell r="G861" t="str">
            <v>19248</v>
          </cell>
          <cell r="I861">
            <v>845</v>
          </cell>
          <cell r="K861">
            <v>192</v>
          </cell>
          <cell r="L861">
            <v>48</v>
          </cell>
          <cell r="M861">
            <v>1.59</v>
          </cell>
          <cell r="N861">
            <v>1.82</v>
          </cell>
          <cell r="O861">
            <v>1.4724469430169633</v>
          </cell>
          <cell r="P861">
            <v>1.7182549286994642</v>
          </cell>
        </row>
        <row r="862">
          <cell r="G862" t="str">
            <v>4446</v>
          </cell>
          <cell r="I862">
            <v>846</v>
          </cell>
          <cell r="J862">
            <v>1</v>
          </cell>
          <cell r="K862">
            <v>44</v>
          </cell>
          <cell r="L862">
            <v>46</v>
          </cell>
          <cell r="M862">
            <v>1.83</v>
          </cell>
          <cell r="O862">
            <v>1.7288435441068692</v>
          </cell>
          <cell r="P862">
            <v>1.92</v>
          </cell>
        </row>
        <row r="863">
          <cell r="G863" t="str">
            <v>4648</v>
          </cell>
          <cell r="I863">
            <v>847</v>
          </cell>
          <cell r="K863">
            <v>46</v>
          </cell>
          <cell r="L863">
            <v>48</v>
          </cell>
          <cell r="N863">
            <v>1.78</v>
          </cell>
          <cell r="O863">
            <v>2</v>
          </cell>
          <cell r="P863">
            <v>1.6758281534811379</v>
          </cell>
        </row>
        <row r="864">
          <cell r="G864" t="str">
            <v>4850</v>
          </cell>
          <cell r="I864">
            <v>848</v>
          </cell>
          <cell r="K864">
            <v>48</v>
          </cell>
          <cell r="L864">
            <v>50</v>
          </cell>
          <cell r="M864">
            <v>1.84</v>
          </cell>
          <cell r="O864">
            <v>1.739425192412712</v>
          </cell>
          <cell r="P864">
            <v>1.51</v>
          </cell>
        </row>
        <row r="865">
          <cell r="G865" t="str">
            <v>5052</v>
          </cell>
          <cell r="I865">
            <v>849</v>
          </cell>
          <cell r="K865">
            <v>50</v>
          </cell>
          <cell r="L865">
            <v>52</v>
          </cell>
          <cell r="O865">
            <v>1.51</v>
          </cell>
          <cell r="P865">
            <v>1.88</v>
          </cell>
        </row>
        <row r="866">
          <cell r="G866" t="str">
            <v>5254</v>
          </cell>
          <cell r="I866">
            <v>850</v>
          </cell>
          <cell r="K866">
            <v>52</v>
          </cell>
          <cell r="L866">
            <v>54</v>
          </cell>
          <cell r="O866">
            <v>1.88</v>
          </cell>
          <cell r="P866">
            <v>2.2599999999999998</v>
          </cell>
        </row>
        <row r="867">
          <cell r="G867" t="str">
            <v>458204</v>
          </cell>
          <cell r="I867">
            <v>851</v>
          </cell>
          <cell r="J867">
            <v>1</v>
          </cell>
          <cell r="K867">
            <v>458</v>
          </cell>
          <cell r="L867">
            <v>204</v>
          </cell>
          <cell r="O867">
            <v>1.2</v>
          </cell>
          <cell r="P867">
            <v>1.25</v>
          </cell>
        </row>
        <row r="868">
          <cell r="G868" t="str">
            <v>202204</v>
          </cell>
          <cell r="I868">
            <v>852</v>
          </cell>
          <cell r="J868">
            <v>1</v>
          </cell>
          <cell r="K868">
            <v>202</v>
          </cell>
          <cell r="L868">
            <v>204</v>
          </cell>
          <cell r="M868">
            <v>1.58</v>
          </cell>
          <cell r="O868">
            <v>1.4616429112474771</v>
          </cell>
          <cell r="P868">
            <v>1.25</v>
          </cell>
        </row>
        <row r="869">
          <cell r="G869" t="str">
            <v>20458</v>
          </cell>
          <cell r="I869">
            <v>853</v>
          </cell>
          <cell r="K869">
            <v>204</v>
          </cell>
          <cell r="L869">
            <v>58</v>
          </cell>
          <cell r="O869">
            <v>1.25</v>
          </cell>
          <cell r="P869">
            <v>1.9</v>
          </cell>
        </row>
        <row r="870">
          <cell r="G870" t="str">
            <v>196194</v>
          </cell>
          <cell r="I870">
            <v>854</v>
          </cell>
          <cell r="K870">
            <v>196</v>
          </cell>
          <cell r="L870">
            <v>194</v>
          </cell>
          <cell r="M870">
            <v>1.79</v>
          </cell>
          <cell r="O870">
            <v>1.6864459671154604</v>
          </cell>
          <cell r="P870">
            <v>0.95</v>
          </cell>
        </row>
        <row r="871">
          <cell r="G871" t="str">
            <v>56196</v>
          </cell>
          <cell r="I871">
            <v>855</v>
          </cell>
          <cell r="J871">
            <v>1</v>
          </cell>
          <cell r="K871">
            <v>56</v>
          </cell>
          <cell r="L871">
            <v>196</v>
          </cell>
          <cell r="M871">
            <v>1.69</v>
          </cell>
          <cell r="N871">
            <v>1.71</v>
          </cell>
          <cell r="O871">
            <v>1.5799050604387592</v>
          </cell>
          <cell r="P871">
            <v>1.6012807374099021</v>
          </cell>
        </row>
        <row r="872">
          <cell r="G872" t="str">
            <v>19660</v>
          </cell>
          <cell r="I872">
            <v>856</v>
          </cell>
          <cell r="K872">
            <v>196</v>
          </cell>
          <cell r="L872">
            <v>60</v>
          </cell>
          <cell r="M872">
            <v>1.83</v>
          </cell>
          <cell r="O872">
            <v>1.7288435441068692</v>
          </cell>
          <cell r="P872">
            <v>3.29</v>
          </cell>
        </row>
        <row r="873">
          <cell r="G873" t="str">
            <v>19462</v>
          </cell>
          <cell r="I873">
            <v>857</v>
          </cell>
          <cell r="J873">
            <v>1</v>
          </cell>
          <cell r="K873">
            <v>194</v>
          </cell>
          <cell r="L873">
            <v>62</v>
          </cell>
          <cell r="N873">
            <v>2.2400000000000002</v>
          </cell>
          <cell r="O873">
            <v>0.94</v>
          </cell>
          <cell r="P873">
            <v>2.1581473536345936</v>
          </cell>
        </row>
        <row r="874">
          <cell r="G874" t="str">
            <v>216206</v>
          </cell>
          <cell r="I874">
            <v>858</v>
          </cell>
          <cell r="J874">
            <v>1</v>
          </cell>
          <cell r="K874">
            <v>216</v>
          </cell>
          <cell r="L874">
            <v>206</v>
          </cell>
          <cell r="M874">
            <v>1.35</v>
          </cell>
          <cell r="O874">
            <v>1.41</v>
          </cell>
          <cell r="P874">
            <v>1.3</v>
          </cell>
        </row>
        <row r="875">
          <cell r="G875" t="str">
            <v>60206</v>
          </cell>
          <cell r="I875">
            <v>859</v>
          </cell>
          <cell r="J875">
            <v>1</v>
          </cell>
          <cell r="K875">
            <v>60</v>
          </cell>
          <cell r="L875">
            <v>206</v>
          </cell>
          <cell r="O875">
            <v>0.8</v>
          </cell>
          <cell r="P875">
            <v>1.35</v>
          </cell>
        </row>
        <row r="876">
          <cell r="G876" t="str">
            <v>204206</v>
          </cell>
          <cell r="I876">
            <v>860</v>
          </cell>
          <cell r="J876">
            <v>1</v>
          </cell>
          <cell r="K876">
            <v>204</v>
          </cell>
          <cell r="L876">
            <v>206</v>
          </cell>
          <cell r="O876">
            <v>1.2</v>
          </cell>
          <cell r="P876">
            <v>1.3</v>
          </cell>
        </row>
        <row r="877">
          <cell r="G877" t="str">
            <v>20664</v>
          </cell>
          <cell r="I877">
            <v>861</v>
          </cell>
          <cell r="K877">
            <v>206</v>
          </cell>
          <cell r="L877">
            <v>64</v>
          </cell>
          <cell r="O877">
            <v>1.35</v>
          </cell>
          <cell r="P877">
            <v>1.03</v>
          </cell>
        </row>
        <row r="878">
          <cell r="G878" t="str">
            <v>21864</v>
          </cell>
          <cell r="I878">
            <v>862</v>
          </cell>
          <cell r="J878">
            <v>1</v>
          </cell>
          <cell r="K878">
            <v>218</v>
          </cell>
          <cell r="L878">
            <v>64</v>
          </cell>
          <cell r="O878">
            <v>1.39</v>
          </cell>
          <cell r="P878">
            <v>1.03</v>
          </cell>
        </row>
        <row r="879">
          <cell r="G879" t="str">
            <v>584198</v>
          </cell>
          <cell r="I879">
            <v>863</v>
          </cell>
          <cell r="J879">
            <v>1</v>
          </cell>
          <cell r="K879">
            <v>584</v>
          </cell>
          <cell r="L879">
            <v>198</v>
          </cell>
          <cell r="M879">
            <v>1.67</v>
          </cell>
          <cell r="O879">
            <v>1.5584928617096712</v>
          </cell>
          <cell r="P879">
            <v>1.42</v>
          </cell>
        </row>
        <row r="880">
          <cell r="G880" t="str">
            <v>456202</v>
          </cell>
          <cell r="I880">
            <v>864</v>
          </cell>
          <cell r="J880">
            <v>1</v>
          </cell>
          <cell r="K880">
            <v>456</v>
          </cell>
          <cell r="L880">
            <v>202</v>
          </cell>
          <cell r="M880">
            <v>1.24</v>
          </cell>
          <cell r="N880">
            <v>1.64</v>
          </cell>
          <cell r="O880">
            <v>1.0851727973000429</v>
          </cell>
          <cell r="P880">
            <v>1.5263027222671128</v>
          </cell>
        </row>
        <row r="881">
          <cell r="G881" t="str">
            <v>542198</v>
          </cell>
          <cell r="I881">
            <v>865</v>
          </cell>
          <cell r="J881">
            <v>1</v>
          </cell>
          <cell r="K881">
            <v>542</v>
          </cell>
          <cell r="L881">
            <v>198</v>
          </cell>
          <cell r="M881">
            <v>1.35</v>
          </cell>
          <cell r="O881">
            <v>1.2093386622447826</v>
          </cell>
          <cell r="P881">
            <v>1.44</v>
          </cell>
        </row>
        <row r="882">
          <cell r="G882" t="str">
            <v>198200</v>
          </cell>
          <cell r="I882">
            <v>866</v>
          </cell>
          <cell r="K882">
            <v>198</v>
          </cell>
          <cell r="L882">
            <v>200</v>
          </cell>
          <cell r="N882">
            <v>1.27</v>
          </cell>
          <cell r="O882">
            <v>1.51</v>
          </cell>
          <cell r="P882">
            <v>1.1193301568348812</v>
          </cell>
        </row>
        <row r="883">
          <cell r="G883" t="str">
            <v>200202</v>
          </cell>
          <cell r="I883">
            <v>867</v>
          </cell>
          <cell r="K883">
            <v>200</v>
          </cell>
          <cell r="L883">
            <v>202</v>
          </cell>
          <cell r="M883">
            <v>1.31</v>
          </cell>
          <cell r="N883">
            <v>1.68</v>
          </cell>
          <cell r="O883">
            <v>1.1645170672858343</v>
          </cell>
          <cell r="P883">
            <v>1.5692036196746424</v>
          </cell>
        </row>
        <row r="884">
          <cell r="G884" t="str">
            <v>202216</v>
          </cell>
          <cell r="I884">
            <v>868</v>
          </cell>
          <cell r="K884">
            <v>202</v>
          </cell>
          <cell r="L884">
            <v>216</v>
          </cell>
          <cell r="M884">
            <v>1.7</v>
          </cell>
          <cell r="N884">
            <v>1.56</v>
          </cell>
          <cell r="O884">
            <v>1.5905973720586866</v>
          </cell>
          <cell r="P884">
            <v>1.4400000000000002</v>
          </cell>
        </row>
        <row r="885">
          <cell r="G885" t="str">
            <v>216218</v>
          </cell>
          <cell r="I885">
            <v>869</v>
          </cell>
          <cell r="K885">
            <v>216</v>
          </cell>
          <cell r="L885">
            <v>218</v>
          </cell>
          <cell r="M885">
            <v>1.56</v>
          </cell>
          <cell r="O885">
            <v>1.4400000000000002</v>
          </cell>
          <cell r="P885">
            <v>1.35</v>
          </cell>
        </row>
        <row r="886">
          <cell r="G886" t="str">
            <v>21866</v>
          </cell>
          <cell r="I886">
            <v>870</v>
          </cell>
          <cell r="K886">
            <v>218</v>
          </cell>
          <cell r="L886">
            <v>66</v>
          </cell>
          <cell r="M886">
            <v>1.53</v>
          </cell>
          <cell r="N886">
            <v>1.6</v>
          </cell>
          <cell r="O886">
            <v>1.4074444926887881</v>
          </cell>
          <cell r="P886">
            <v>1.4832396974191329</v>
          </cell>
        </row>
        <row r="887">
          <cell r="G887" t="str">
            <v>213215</v>
          </cell>
          <cell r="I887">
            <v>871</v>
          </cell>
          <cell r="J887">
            <v>1</v>
          </cell>
          <cell r="K887">
            <v>213</v>
          </cell>
          <cell r="L887">
            <v>215</v>
          </cell>
          <cell r="O887">
            <v>1.51</v>
          </cell>
          <cell r="P887">
            <v>1.2</v>
          </cell>
        </row>
        <row r="888">
          <cell r="G888" t="str">
            <v>215212</v>
          </cell>
          <cell r="I888">
            <v>872</v>
          </cell>
          <cell r="K888">
            <v>215</v>
          </cell>
          <cell r="L888">
            <v>212</v>
          </cell>
          <cell r="N888">
            <v>1.65</v>
          </cell>
          <cell r="O888">
            <v>1.2</v>
          </cell>
          <cell r="P888">
            <v>1.5370426148939398</v>
          </cell>
        </row>
        <row r="889">
          <cell r="G889" t="str">
            <v>588208</v>
          </cell>
          <cell r="I889">
            <v>873</v>
          </cell>
          <cell r="J889">
            <v>1</v>
          </cell>
          <cell r="K889">
            <v>588</v>
          </cell>
          <cell r="L889">
            <v>208</v>
          </cell>
          <cell r="M889">
            <v>1.68</v>
          </cell>
          <cell r="N889">
            <v>1.62</v>
          </cell>
          <cell r="O889">
            <v>1.5692036196746424</v>
          </cell>
          <cell r="P889">
            <v>1.5047923444781346</v>
          </cell>
        </row>
        <row r="890">
          <cell r="G890" t="str">
            <v>208212</v>
          </cell>
          <cell r="I890">
            <v>874</v>
          </cell>
          <cell r="K890">
            <v>208</v>
          </cell>
          <cell r="L890">
            <v>212</v>
          </cell>
          <cell r="M890">
            <v>1.62</v>
          </cell>
          <cell r="N890">
            <v>1.62</v>
          </cell>
          <cell r="O890">
            <v>1.5047923444781346</v>
          </cell>
          <cell r="P890">
            <v>1.5047923444781346</v>
          </cell>
        </row>
        <row r="891">
          <cell r="G891" t="str">
            <v>198210</v>
          </cell>
          <cell r="I891">
            <v>875</v>
          </cell>
          <cell r="J891">
            <v>1</v>
          </cell>
          <cell r="K891">
            <v>198</v>
          </cell>
          <cell r="L891">
            <v>210</v>
          </cell>
          <cell r="M891">
            <v>1.26</v>
          </cell>
          <cell r="N891">
            <v>1.56</v>
          </cell>
          <cell r="O891">
            <v>1.1079711187571635</v>
          </cell>
          <cell r="P891">
            <v>1.4400000000000002</v>
          </cell>
        </row>
        <row r="892">
          <cell r="G892" t="str">
            <v>210212</v>
          </cell>
          <cell r="I892">
            <v>876</v>
          </cell>
          <cell r="K892">
            <v>210</v>
          </cell>
          <cell r="L892">
            <v>212</v>
          </cell>
          <cell r="M892">
            <v>1.59</v>
          </cell>
          <cell r="N892">
            <v>1.67</v>
          </cell>
          <cell r="O892">
            <v>1.4724469430169633</v>
          </cell>
          <cell r="P892">
            <v>1.5584928617096712</v>
          </cell>
        </row>
        <row r="893">
          <cell r="G893" t="str">
            <v>212214</v>
          </cell>
          <cell r="I893">
            <v>877</v>
          </cell>
          <cell r="K893">
            <v>212</v>
          </cell>
          <cell r="L893">
            <v>214</v>
          </cell>
          <cell r="M893">
            <v>1.74</v>
          </cell>
          <cell r="O893">
            <v>1.6332789106579439</v>
          </cell>
          <cell r="P893">
            <v>1.7</v>
          </cell>
        </row>
        <row r="894">
          <cell r="G894" t="str">
            <v>21468</v>
          </cell>
          <cell r="I894">
            <v>878</v>
          </cell>
          <cell r="K894">
            <v>214</v>
          </cell>
          <cell r="L894">
            <v>68</v>
          </cell>
          <cell r="O894">
            <v>1.7</v>
          </cell>
          <cell r="P894">
            <v>1.6</v>
          </cell>
        </row>
        <row r="895">
          <cell r="G895" t="str">
            <v>220222</v>
          </cell>
          <cell r="I895">
            <v>879</v>
          </cell>
          <cell r="J895">
            <v>1</v>
          </cell>
          <cell r="K895">
            <v>220</v>
          </cell>
          <cell r="L895">
            <v>222</v>
          </cell>
          <cell r="M895">
            <v>1.05</v>
          </cell>
          <cell r="N895">
            <v>1.2</v>
          </cell>
          <cell r="O895">
            <v>0.86168439698070431</v>
          </cell>
          <cell r="P895">
            <v>1.0392304845413265</v>
          </cell>
        </row>
        <row r="896">
          <cell r="G896" t="str">
            <v>224226</v>
          </cell>
          <cell r="I896">
            <v>880</v>
          </cell>
          <cell r="J896">
            <v>1</v>
          </cell>
          <cell r="K896">
            <v>224</v>
          </cell>
          <cell r="L896">
            <v>226</v>
          </cell>
          <cell r="N896">
            <v>1.85</v>
          </cell>
          <cell r="O896">
            <v>1.02</v>
          </cell>
          <cell r="P896">
            <v>1.7500000000000002</v>
          </cell>
        </row>
        <row r="897">
          <cell r="G897" t="str">
            <v>214228</v>
          </cell>
          <cell r="I897">
            <v>881</v>
          </cell>
          <cell r="J897">
            <v>1</v>
          </cell>
          <cell r="K897">
            <v>214</v>
          </cell>
          <cell r="L897">
            <v>228</v>
          </cell>
          <cell r="O897">
            <v>1.6</v>
          </cell>
          <cell r="P897">
            <v>1.6</v>
          </cell>
        </row>
        <row r="898">
          <cell r="G898" t="str">
            <v>228230</v>
          </cell>
          <cell r="I898">
            <v>882</v>
          </cell>
          <cell r="K898">
            <v>228</v>
          </cell>
          <cell r="L898">
            <v>230</v>
          </cell>
          <cell r="O898">
            <v>1.6</v>
          </cell>
          <cell r="P898">
            <v>2.2200000000000002</v>
          </cell>
        </row>
        <row r="899">
          <cell r="G899" t="str">
            <v>588222</v>
          </cell>
          <cell r="I899">
            <v>883</v>
          </cell>
          <cell r="J899">
            <v>1</v>
          </cell>
          <cell r="K899">
            <v>588</v>
          </cell>
          <cell r="L899">
            <v>222</v>
          </cell>
          <cell r="M899">
            <v>1.68</v>
          </cell>
          <cell r="N899">
            <v>1.3</v>
          </cell>
          <cell r="O899">
            <v>1.5692036196746424</v>
          </cell>
          <cell r="P899">
            <v>1.1532562594670797</v>
          </cell>
        </row>
        <row r="900">
          <cell r="G900" t="str">
            <v>222226</v>
          </cell>
          <cell r="I900">
            <v>884</v>
          </cell>
          <cell r="K900">
            <v>222</v>
          </cell>
          <cell r="L900">
            <v>226</v>
          </cell>
          <cell r="M900">
            <v>1.31</v>
          </cell>
          <cell r="N900">
            <v>1.85</v>
          </cell>
          <cell r="O900">
            <v>1.1645170672858343</v>
          </cell>
          <cell r="P900">
            <v>1.7500000000000002</v>
          </cell>
        </row>
        <row r="901">
          <cell r="G901" t="str">
            <v>226230</v>
          </cell>
          <cell r="I901">
            <v>885</v>
          </cell>
          <cell r="K901">
            <v>226</v>
          </cell>
          <cell r="L901">
            <v>230</v>
          </cell>
          <cell r="M901">
            <v>1.96</v>
          </cell>
          <cell r="N901">
            <v>2.2200000000000002</v>
          </cell>
          <cell r="O901">
            <v>1.865904606350496</v>
          </cell>
          <cell r="P901">
            <v>2.1373815756668253</v>
          </cell>
        </row>
        <row r="902">
          <cell r="G902" t="str">
            <v>230232</v>
          </cell>
          <cell r="I902">
            <v>886</v>
          </cell>
          <cell r="K902">
            <v>230</v>
          </cell>
          <cell r="L902">
            <v>232</v>
          </cell>
          <cell r="M902">
            <v>2.2200000000000002</v>
          </cell>
          <cell r="O902">
            <v>2.1373815756668253</v>
          </cell>
          <cell r="P902">
            <v>1.7</v>
          </cell>
        </row>
        <row r="903">
          <cell r="G903" t="str">
            <v>23272</v>
          </cell>
          <cell r="I903">
            <v>887</v>
          </cell>
          <cell r="K903">
            <v>232</v>
          </cell>
          <cell r="L903">
            <v>72</v>
          </cell>
          <cell r="O903">
            <v>1.7</v>
          </cell>
          <cell r="P903">
            <v>1.84</v>
          </cell>
        </row>
        <row r="904">
          <cell r="G904" t="str">
            <v>230234</v>
          </cell>
          <cell r="I904">
            <v>888</v>
          </cell>
          <cell r="J904">
            <v>1</v>
          </cell>
          <cell r="K904">
            <v>230</v>
          </cell>
          <cell r="L904">
            <v>234</v>
          </cell>
          <cell r="O904">
            <v>1.5</v>
          </cell>
          <cell r="P904">
            <v>1.34</v>
          </cell>
        </row>
        <row r="905">
          <cell r="G905" t="str">
            <v>234236</v>
          </cell>
          <cell r="I905">
            <v>889</v>
          </cell>
          <cell r="K905">
            <v>234</v>
          </cell>
          <cell r="L905">
            <v>236</v>
          </cell>
          <cell r="O905">
            <v>1.34</v>
          </cell>
          <cell r="P905">
            <v>1.7</v>
          </cell>
        </row>
        <row r="906">
          <cell r="G906" t="str">
            <v>596236</v>
          </cell>
          <cell r="I906">
            <v>890</v>
          </cell>
          <cell r="J906">
            <v>1</v>
          </cell>
          <cell r="K906">
            <v>596</v>
          </cell>
          <cell r="L906">
            <v>236</v>
          </cell>
          <cell r="M906">
            <v>1.65</v>
          </cell>
          <cell r="O906">
            <v>1.5370426148939398</v>
          </cell>
          <cell r="P906">
            <v>0.91</v>
          </cell>
        </row>
        <row r="907">
          <cell r="G907" t="str">
            <v>236238</v>
          </cell>
          <cell r="I907">
            <v>891</v>
          </cell>
          <cell r="K907">
            <v>236</v>
          </cell>
          <cell r="L907">
            <v>238</v>
          </cell>
          <cell r="O907">
            <v>0.94</v>
          </cell>
          <cell r="P907">
            <v>1.56</v>
          </cell>
        </row>
        <row r="908">
          <cell r="G908" t="str">
            <v>238240</v>
          </cell>
          <cell r="I908">
            <v>892</v>
          </cell>
          <cell r="K908">
            <v>238</v>
          </cell>
          <cell r="L908">
            <v>240</v>
          </cell>
          <cell r="O908">
            <v>1.58</v>
          </cell>
          <cell r="P908">
            <v>1.59</v>
          </cell>
        </row>
        <row r="909">
          <cell r="G909" t="str">
            <v>240242</v>
          </cell>
          <cell r="I909">
            <v>893</v>
          </cell>
          <cell r="K909">
            <v>240</v>
          </cell>
          <cell r="L909">
            <v>242</v>
          </cell>
          <cell r="O909">
            <v>1.62</v>
          </cell>
          <cell r="P909">
            <v>1.7</v>
          </cell>
        </row>
        <row r="910">
          <cell r="G910" t="str">
            <v>24276</v>
          </cell>
          <cell r="I910">
            <v>894</v>
          </cell>
          <cell r="K910">
            <v>242</v>
          </cell>
          <cell r="L910">
            <v>76</v>
          </cell>
          <cell r="O910">
            <v>1.7</v>
          </cell>
          <cell r="P910">
            <v>2</v>
          </cell>
        </row>
        <row r="911">
          <cell r="G911" t="str">
            <v>258244</v>
          </cell>
          <cell r="I911">
            <v>895</v>
          </cell>
          <cell r="J911">
            <v>1</v>
          </cell>
          <cell r="K911">
            <v>258</v>
          </cell>
          <cell r="L911">
            <v>244</v>
          </cell>
          <cell r="M911">
            <v>1.23</v>
          </cell>
          <cell r="N911">
            <v>1.61</v>
          </cell>
          <cell r="O911">
            <v>1.0737318100903968</v>
          </cell>
          <cell r="P911">
            <v>1.4940214188558343</v>
          </cell>
        </row>
        <row r="912">
          <cell r="G912" t="str">
            <v>244246</v>
          </cell>
          <cell r="I912">
            <v>896</v>
          </cell>
          <cell r="K912">
            <v>244</v>
          </cell>
          <cell r="L912">
            <v>246</v>
          </cell>
          <cell r="M912">
            <v>1.62</v>
          </cell>
          <cell r="N912">
            <v>1.92</v>
          </cell>
          <cell r="O912">
            <v>1.5047923444781346</v>
          </cell>
          <cell r="P912">
            <v>1.8238420984284796</v>
          </cell>
        </row>
        <row r="913">
          <cell r="G913" t="str">
            <v>238246</v>
          </cell>
          <cell r="I913">
            <v>897</v>
          </cell>
          <cell r="J913">
            <v>1</v>
          </cell>
          <cell r="K913">
            <v>238</v>
          </cell>
          <cell r="L913">
            <v>246</v>
          </cell>
          <cell r="M913">
            <v>1.4</v>
          </cell>
          <cell r="N913">
            <v>2</v>
          </cell>
          <cell r="O913">
            <v>1.2649110640673515</v>
          </cell>
          <cell r="P913">
            <v>1.9078784028338913</v>
          </cell>
        </row>
        <row r="914">
          <cell r="G914" t="str">
            <v>253248</v>
          </cell>
          <cell r="I914">
            <v>898</v>
          </cell>
          <cell r="J914">
            <v>1</v>
          </cell>
          <cell r="K914">
            <v>253</v>
          </cell>
          <cell r="L914">
            <v>248</v>
          </cell>
          <cell r="M914">
            <v>1.61</v>
          </cell>
          <cell r="N914">
            <v>1.5</v>
          </cell>
          <cell r="O914">
            <v>1.4940214188558343</v>
          </cell>
          <cell r="P914">
            <v>1.374772708486752</v>
          </cell>
        </row>
        <row r="915">
          <cell r="G915" t="str">
            <v>82272</v>
          </cell>
          <cell r="I915">
            <v>899</v>
          </cell>
          <cell r="J915">
            <v>1</v>
          </cell>
          <cell r="K915">
            <v>82</v>
          </cell>
          <cell r="L915">
            <v>272</v>
          </cell>
          <cell r="M915">
            <v>1.03</v>
          </cell>
          <cell r="O915">
            <v>0.83719770663804371</v>
          </cell>
          <cell r="P915">
            <v>2.11</v>
          </cell>
        </row>
        <row r="916">
          <cell r="G916" t="str">
            <v>598272</v>
          </cell>
          <cell r="I916">
            <v>900</v>
          </cell>
          <cell r="J916">
            <v>1</v>
          </cell>
          <cell r="K916">
            <v>598</v>
          </cell>
          <cell r="L916">
            <v>272</v>
          </cell>
          <cell r="M916">
            <v>1.29</v>
          </cell>
          <cell r="N916">
            <v>1.56</v>
          </cell>
          <cell r="O916">
            <v>1.1419719786404567</v>
          </cell>
          <cell r="P916">
            <v>1.4400000000000002</v>
          </cell>
        </row>
        <row r="917">
          <cell r="G917" t="str">
            <v>246248</v>
          </cell>
          <cell r="I917">
            <v>901</v>
          </cell>
          <cell r="K917">
            <v>246</v>
          </cell>
          <cell r="L917">
            <v>248</v>
          </cell>
          <cell r="M917">
            <v>2.08</v>
          </cell>
          <cell r="N917">
            <v>2.5</v>
          </cell>
          <cell r="O917">
            <v>1.9915822855207366</v>
          </cell>
          <cell r="P917">
            <v>2</v>
          </cell>
        </row>
        <row r="918">
          <cell r="G918" t="str">
            <v>248250</v>
          </cell>
          <cell r="I918">
            <v>902</v>
          </cell>
          <cell r="K918">
            <v>248</v>
          </cell>
          <cell r="L918">
            <v>250</v>
          </cell>
          <cell r="O918">
            <v>2.1</v>
          </cell>
          <cell r="P918">
            <v>1.78</v>
          </cell>
        </row>
        <row r="919">
          <cell r="G919" t="str">
            <v>250252</v>
          </cell>
          <cell r="I919">
            <v>903</v>
          </cell>
          <cell r="K919">
            <v>250</v>
          </cell>
          <cell r="L919">
            <v>252</v>
          </cell>
          <cell r="O919">
            <v>1.88</v>
          </cell>
          <cell r="P919">
            <v>1.9</v>
          </cell>
        </row>
        <row r="920">
          <cell r="G920" t="str">
            <v>25278A</v>
          </cell>
          <cell r="I920">
            <v>904</v>
          </cell>
          <cell r="K920">
            <v>252</v>
          </cell>
          <cell r="L920" t="str">
            <v>78A</v>
          </cell>
          <cell r="N920">
            <v>2.1</v>
          </cell>
          <cell r="O920">
            <v>2.04</v>
          </cell>
          <cell r="P920">
            <v>2.0124611797498106</v>
          </cell>
        </row>
        <row r="921">
          <cell r="G921" t="str">
            <v>78A78</v>
          </cell>
          <cell r="I921">
            <v>905</v>
          </cell>
          <cell r="K921" t="str">
            <v>78A</v>
          </cell>
          <cell r="L921">
            <v>78</v>
          </cell>
          <cell r="N921">
            <v>1.43</v>
          </cell>
          <cell r="O921">
            <v>2.1</v>
          </cell>
          <cell r="P921">
            <v>2.2000000000000002</v>
          </cell>
        </row>
        <row r="922">
          <cell r="G922" t="str">
            <v>252A79</v>
          </cell>
          <cell r="I922">
            <v>906</v>
          </cell>
          <cell r="J922">
            <v>1</v>
          </cell>
          <cell r="K922" t="str">
            <v>252A</v>
          </cell>
          <cell r="L922">
            <v>79</v>
          </cell>
          <cell r="M922">
            <v>1.56</v>
          </cell>
          <cell r="N922">
            <v>1.43</v>
          </cell>
          <cell r="O922">
            <v>1.4400000000000002</v>
          </cell>
          <cell r="P922">
            <v>1.2980369794424194</v>
          </cell>
        </row>
        <row r="923">
          <cell r="G923" t="str">
            <v>7980AL</v>
          </cell>
          <cell r="I923">
            <v>907</v>
          </cell>
          <cell r="K923">
            <v>79</v>
          </cell>
          <cell r="L923" t="str">
            <v>80AL</v>
          </cell>
          <cell r="M923">
            <v>1.45</v>
          </cell>
          <cell r="N923">
            <v>1.3</v>
          </cell>
          <cell r="O923">
            <v>1.3200378782444087</v>
          </cell>
          <cell r="P923">
            <v>1.1532562594670797</v>
          </cell>
        </row>
        <row r="924">
          <cell r="G924" t="str">
            <v>80AL272</v>
          </cell>
          <cell r="I924">
            <v>908</v>
          </cell>
          <cell r="K924" t="str">
            <v>80AL</v>
          </cell>
          <cell r="L924">
            <v>272</v>
          </cell>
          <cell r="O924">
            <v>1.41</v>
          </cell>
          <cell r="P924">
            <v>2.34</v>
          </cell>
        </row>
        <row r="925">
          <cell r="G925" t="str">
            <v>27282A</v>
          </cell>
          <cell r="I925">
            <v>909</v>
          </cell>
          <cell r="K925">
            <v>272</v>
          </cell>
          <cell r="L925" t="str">
            <v>82A</v>
          </cell>
          <cell r="O925">
            <v>2.36</v>
          </cell>
          <cell r="P925">
            <v>2.65</v>
          </cell>
        </row>
        <row r="926">
          <cell r="G926" t="str">
            <v>604258</v>
          </cell>
          <cell r="I926">
            <v>910</v>
          </cell>
          <cell r="J926">
            <v>1</v>
          </cell>
          <cell r="K926">
            <v>604</v>
          </cell>
          <cell r="L926">
            <v>258</v>
          </cell>
          <cell r="M926">
            <v>1.53</v>
          </cell>
          <cell r="N926">
            <v>1.47</v>
          </cell>
          <cell r="O926">
            <v>1.4074444926887881</v>
          </cell>
          <cell r="P926">
            <v>1.3419761547807025</v>
          </cell>
        </row>
        <row r="927">
          <cell r="G927" t="str">
            <v>258260</v>
          </cell>
          <cell r="I927">
            <v>911</v>
          </cell>
          <cell r="K927">
            <v>258</v>
          </cell>
          <cell r="L927">
            <v>260</v>
          </cell>
          <cell r="M927">
            <v>1.53</v>
          </cell>
          <cell r="O927">
            <v>1.61</v>
          </cell>
          <cell r="P927">
            <v>1.6</v>
          </cell>
        </row>
        <row r="928">
          <cell r="G928" t="str">
            <v>260262</v>
          </cell>
          <cell r="I928">
            <v>912</v>
          </cell>
          <cell r="K928">
            <v>260</v>
          </cell>
          <cell r="L928">
            <v>262</v>
          </cell>
          <cell r="O928">
            <v>1.6</v>
          </cell>
          <cell r="P928">
            <v>1.94</v>
          </cell>
        </row>
        <row r="929">
          <cell r="G929" t="str">
            <v>262264</v>
          </cell>
          <cell r="I929">
            <v>913</v>
          </cell>
          <cell r="K929">
            <v>262</v>
          </cell>
          <cell r="L929">
            <v>264</v>
          </cell>
          <cell r="O929">
            <v>1.96</v>
          </cell>
          <cell r="P929">
            <v>1.8</v>
          </cell>
        </row>
        <row r="930">
          <cell r="G930" t="str">
            <v>264272</v>
          </cell>
          <cell r="I930">
            <v>914</v>
          </cell>
          <cell r="K930">
            <v>264</v>
          </cell>
          <cell r="L930">
            <v>272</v>
          </cell>
          <cell r="M930">
            <v>1.95</v>
          </cell>
          <cell r="N930">
            <v>1.89</v>
          </cell>
          <cell r="O930">
            <v>1.8553975315279472</v>
          </cell>
          <cell r="P930">
            <v>1.99</v>
          </cell>
        </row>
        <row r="931">
          <cell r="G931" t="str">
            <v>266268</v>
          </cell>
          <cell r="I931">
            <v>915</v>
          </cell>
          <cell r="J931">
            <v>1</v>
          </cell>
          <cell r="K931">
            <v>266</v>
          </cell>
          <cell r="L931">
            <v>268</v>
          </cell>
          <cell r="M931">
            <v>1.45</v>
          </cell>
          <cell r="O931">
            <v>1.3200378782444087</v>
          </cell>
          <cell r="P931">
            <v>1.39</v>
          </cell>
        </row>
        <row r="932">
          <cell r="G932" t="str">
            <v>268270</v>
          </cell>
          <cell r="I932">
            <v>916</v>
          </cell>
          <cell r="K932">
            <v>268</v>
          </cell>
          <cell r="L932">
            <v>270</v>
          </cell>
          <cell r="M932">
            <v>1.55</v>
          </cell>
          <cell r="N932">
            <v>1.58</v>
          </cell>
          <cell r="O932">
            <v>1.4291605927956454</v>
          </cell>
          <cell r="P932">
            <v>1.4616429112474771</v>
          </cell>
        </row>
        <row r="933">
          <cell r="G933" t="str">
            <v>270272</v>
          </cell>
          <cell r="I933">
            <v>917</v>
          </cell>
          <cell r="K933">
            <v>270</v>
          </cell>
          <cell r="L933">
            <v>272</v>
          </cell>
          <cell r="M933">
            <v>1.7</v>
          </cell>
          <cell r="O933">
            <v>1.5905973720586866</v>
          </cell>
          <cell r="P933">
            <v>1.97</v>
          </cell>
        </row>
        <row r="934">
          <cell r="G934" t="str">
            <v>254256</v>
          </cell>
          <cell r="I934">
            <v>918</v>
          </cell>
          <cell r="J934">
            <v>1</v>
          </cell>
          <cell r="K934">
            <v>254</v>
          </cell>
          <cell r="L934">
            <v>256</v>
          </cell>
          <cell r="N934">
            <v>1.7</v>
          </cell>
          <cell r="O934">
            <v>1.2</v>
          </cell>
          <cell r="P934">
            <v>1.5905973720586866</v>
          </cell>
        </row>
        <row r="935">
          <cell r="G935" t="str">
            <v>25680AL</v>
          </cell>
          <cell r="I935">
            <v>919</v>
          </cell>
          <cell r="K935">
            <v>256</v>
          </cell>
          <cell r="L935" t="str">
            <v>80AL</v>
          </cell>
          <cell r="M935">
            <v>1.75</v>
          </cell>
          <cell r="N935">
            <v>1.5</v>
          </cell>
          <cell r="O935">
            <v>1.6439282222773597</v>
          </cell>
          <cell r="P935">
            <v>1.374772708486752</v>
          </cell>
        </row>
        <row r="936">
          <cell r="G936" t="str">
            <v>260274</v>
          </cell>
          <cell r="I936">
            <v>920</v>
          </cell>
          <cell r="J936">
            <v>1</v>
          </cell>
          <cell r="K936">
            <v>260</v>
          </cell>
          <cell r="L936">
            <v>274</v>
          </cell>
          <cell r="N936">
            <v>1.1499999999999999</v>
          </cell>
          <cell r="O936">
            <v>1</v>
          </cell>
          <cell r="P936">
            <v>0.98107084351742913</v>
          </cell>
        </row>
        <row r="937">
          <cell r="G937" t="str">
            <v>274276</v>
          </cell>
          <cell r="I937">
            <v>921</v>
          </cell>
          <cell r="K937">
            <v>274</v>
          </cell>
          <cell r="L937">
            <v>276</v>
          </cell>
          <cell r="O937">
            <v>1.02</v>
          </cell>
          <cell r="P937">
            <v>1.39</v>
          </cell>
        </row>
        <row r="938">
          <cell r="G938" t="str">
            <v>282284</v>
          </cell>
          <cell r="I938">
            <v>922</v>
          </cell>
          <cell r="J938">
            <v>1</v>
          </cell>
          <cell r="K938">
            <v>282</v>
          </cell>
          <cell r="L938">
            <v>284</v>
          </cell>
          <cell r="M938">
            <v>1.52</v>
          </cell>
          <cell r="N938">
            <v>1.73</v>
          </cell>
          <cell r="O938">
            <v>1.3965672200076873</v>
          </cell>
          <cell r="P938">
            <v>1.622621335986927</v>
          </cell>
        </row>
        <row r="939">
          <cell r="G939" t="str">
            <v>294284</v>
          </cell>
          <cell r="I939">
            <v>923</v>
          </cell>
          <cell r="J939">
            <v>1</v>
          </cell>
          <cell r="K939">
            <v>294</v>
          </cell>
          <cell r="L939">
            <v>284</v>
          </cell>
          <cell r="M939">
            <v>1.45</v>
          </cell>
          <cell r="N939">
            <v>1.61</v>
          </cell>
          <cell r="O939">
            <v>1.3200378782444087</v>
          </cell>
          <cell r="P939">
            <v>1.4940214188558343</v>
          </cell>
        </row>
        <row r="940">
          <cell r="G940" t="str">
            <v>284278</v>
          </cell>
          <cell r="I940">
            <v>924</v>
          </cell>
          <cell r="K940">
            <v>284</v>
          </cell>
          <cell r="L940">
            <v>278</v>
          </cell>
          <cell r="M940">
            <v>1.87</v>
          </cell>
          <cell r="O940">
            <v>1.7711295830627416</v>
          </cell>
          <cell r="P940">
            <v>1.48</v>
          </cell>
        </row>
        <row r="941">
          <cell r="G941" t="str">
            <v>286280</v>
          </cell>
          <cell r="I941">
            <v>925</v>
          </cell>
          <cell r="J941">
            <v>1</v>
          </cell>
          <cell r="K941">
            <v>286</v>
          </cell>
          <cell r="L941">
            <v>280</v>
          </cell>
          <cell r="M941">
            <v>1.52</v>
          </cell>
          <cell r="O941">
            <v>1.3965672200076873</v>
          </cell>
          <cell r="P941">
            <v>1.45</v>
          </cell>
        </row>
        <row r="942">
          <cell r="G942" t="str">
            <v>288290</v>
          </cell>
          <cell r="I942">
            <v>926</v>
          </cell>
          <cell r="J942">
            <v>1</v>
          </cell>
          <cell r="K942">
            <v>288</v>
          </cell>
          <cell r="L942">
            <v>290</v>
          </cell>
          <cell r="O942">
            <v>1.44</v>
          </cell>
          <cell r="P942">
            <v>1.41</v>
          </cell>
        </row>
        <row r="943">
          <cell r="G943" t="str">
            <v>608276</v>
          </cell>
          <cell r="I943">
            <v>927</v>
          </cell>
          <cell r="J943">
            <v>1</v>
          </cell>
          <cell r="K943">
            <v>608</v>
          </cell>
          <cell r="L943">
            <v>276</v>
          </cell>
          <cell r="M943">
            <v>1.96</v>
          </cell>
          <cell r="O943">
            <v>1.865904606350496</v>
          </cell>
          <cell r="P943">
            <v>1.36</v>
          </cell>
        </row>
        <row r="944">
          <cell r="G944" t="str">
            <v>276278</v>
          </cell>
          <cell r="I944">
            <v>928</v>
          </cell>
          <cell r="K944">
            <v>276</v>
          </cell>
          <cell r="L944">
            <v>278</v>
          </cell>
          <cell r="O944">
            <v>1.46</v>
          </cell>
          <cell r="P944">
            <v>1.52</v>
          </cell>
        </row>
        <row r="945">
          <cell r="G945" t="str">
            <v>278280</v>
          </cell>
          <cell r="I945">
            <v>929</v>
          </cell>
          <cell r="K945">
            <v>278</v>
          </cell>
          <cell r="L945">
            <v>280</v>
          </cell>
          <cell r="N945">
            <v>1.58</v>
          </cell>
          <cell r="O945">
            <v>1.52</v>
          </cell>
          <cell r="P945">
            <v>1.4616429112474771</v>
          </cell>
        </row>
        <row r="946">
          <cell r="G946" t="str">
            <v>280290</v>
          </cell>
          <cell r="I946">
            <v>930</v>
          </cell>
          <cell r="K946">
            <v>280</v>
          </cell>
          <cell r="L946">
            <v>290</v>
          </cell>
          <cell r="M946">
            <v>1.6</v>
          </cell>
          <cell r="O946">
            <v>1.4832396974191329</v>
          </cell>
          <cell r="P946">
            <v>1.41</v>
          </cell>
        </row>
        <row r="947">
          <cell r="G947" t="str">
            <v>290292</v>
          </cell>
          <cell r="I947">
            <v>931</v>
          </cell>
          <cell r="K947">
            <v>290</v>
          </cell>
          <cell r="L947">
            <v>292</v>
          </cell>
          <cell r="O947">
            <v>1.41</v>
          </cell>
          <cell r="P947">
            <v>1.51</v>
          </cell>
        </row>
        <row r="948">
          <cell r="G948" t="str">
            <v>29286</v>
          </cell>
          <cell r="I948">
            <v>932</v>
          </cell>
          <cell r="K948">
            <v>292</v>
          </cell>
          <cell r="L948">
            <v>86</v>
          </cell>
          <cell r="O948">
            <v>1.51</v>
          </cell>
          <cell r="P948">
            <v>3.2</v>
          </cell>
        </row>
        <row r="949">
          <cell r="G949" t="str">
            <v>306316</v>
          </cell>
          <cell r="I949">
            <v>933</v>
          </cell>
          <cell r="J949">
            <v>1</v>
          </cell>
          <cell r="K949">
            <v>306</v>
          </cell>
          <cell r="L949">
            <v>316</v>
          </cell>
          <cell r="M949">
            <v>1.54</v>
          </cell>
          <cell r="N949">
            <v>1.75</v>
          </cell>
          <cell r="O949">
            <v>1.4183088521193119</v>
          </cell>
          <cell r="P949">
            <v>1.6439282222773597</v>
          </cell>
        </row>
        <row r="950">
          <cell r="G950" t="str">
            <v>314316</v>
          </cell>
          <cell r="I950">
            <v>934</v>
          </cell>
          <cell r="J950">
            <v>1</v>
          </cell>
          <cell r="K950">
            <v>314</v>
          </cell>
          <cell r="L950">
            <v>316</v>
          </cell>
          <cell r="N950">
            <v>1.72</v>
          </cell>
          <cell r="O950">
            <v>0.42</v>
          </cell>
          <cell r="P950">
            <v>1.6119553343687907</v>
          </cell>
        </row>
        <row r="951">
          <cell r="G951" t="str">
            <v>308320</v>
          </cell>
          <cell r="I951">
            <v>935</v>
          </cell>
          <cell r="J951">
            <v>1</v>
          </cell>
          <cell r="K951">
            <v>308</v>
          </cell>
          <cell r="L951">
            <v>320</v>
          </cell>
          <cell r="M951">
            <v>1.55</v>
          </cell>
          <cell r="N951">
            <v>1.53</v>
          </cell>
          <cell r="O951">
            <v>1.4291605927956454</v>
          </cell>
          <cell r="P951">
            <v>1.4074444926887881</v>
          </cell>
        </row>
        <row r="952">
          <cell r="G952" t="str">
            <v>310322</v>
          </cell>
          <cell r="I952">
            <v>936</v>
          </cell>
          <cell r="J952">
            <v>1</v>
          </cell>
          <cell r="K952">
            <v>310</v>
          </cell>
          <cell r="L952">
            <v>322</v>
          </cell>
          <cell r="N952">
            <v>1.66</v>
          </cell>
          <cell r="O952">
            <v>1.68</v>
          </cell>
          <cell r="P952">
            <v>1.5477725931156683</v>
          </cell>
        </row>
        <row r="953">
          <cell r="G953" t="str">
            <v>TC8322</v>
          </cell>
          <cell r="I953">
            <v>937</v>
          </cell>
          <cell r="J953">
            <v>1</v>
          </cell>
          <cell r="K953" t="str">
            <v>TC8</v>
          </cell>
          <cell r="L953">
            <v>322</v>
          </cell>
          <cell r="N953">
            <v>1.64</v>
          </cell>
          <cell r="O953">
            <v>1.2</v>
          </cell>
          <cell r="P953">
            <v>1.5263027222671128</v>
          </cell>
        </row>
        <row r="954">
          <cell r="G954" t="str">
            <v>312316</v>
          </cell>
          <cell r="I954">
            <v>938</v>
          </cell>
          <cell r="J954">
            <v>1</v>
          </cell>
          <cell r="K954">
            <v>312</v>
          </cell>
          <cell r="L954">
            <v>316</v>
          </cell>
          <cell r="N954">
            <v>1.62</v>
          </cell>
          <cell r="O954">
            <v>1.41</v>
          </cell>
          <cell r="P954">
            <v>1.5047923444781346</v>
          </cell>
        </row>
        <row r="955">
          <cell r="G955" t="str">
            <v>316320</v>
          </cell>
          <cell r="I955">
            <v>939</v>
          </cell>
          <cell r="K955">
            <v>316</v>
          </cell>
          <cell r="L955">
            <v>320</v>
          </cell>
          <cell r="M955">
            <v>1.76</v>
          </cell>
          <cell r="N955">
            <v>1.52</v>
          </cell>
          <cell r="O955">
            <v>1.6545694303957148</v>
          </cell>
          <cell r="P955">
            <v>1.3965672200076873</v>
          </cell>
        </row>
        <row r="956">
          <cell r="G956" t="str">
            <v>320322</v>
          </cell>
          <cell r="I956">
            <v>940</v>
          </cell>
          <cell r="K956">
            <v>320</v>
          </cell>
          <cell r="L956">
            <v>322</v>
          </cell>
          <cell r="M956">
            <v>1.59</v>
          </cell>
          <cell r="N956">
            <v>1.65</v>
          </cell>
          <cell r="O956">
            <v>1.4724469430169633</v>
          </cell>
          <cell r="P956">
            <v>1.5370426148939398</v>
          </cell>
        </row>
        <row r="957">
          <cell r="G957" t="str">
            <v>32292</v>
          </cell>
          <cell r="I957">
            <v>941</v>
          </cell>
          <cell r="K957">
            <v>322</v>
          </cell>
          <cell r="L957">
            <v>92</v>
          </cell>
          <cell r="M957">
            <v>1.66</v>
          </cell>
          <cell r="O957">
            <v>1.5477725931156683</v>
          </cell>
          <cell r="P957">
            <v>2.0099999999999998</v>
          </cell>
        </row>
        <row r="958">
          <cell r="G958" t="str">
            <v>288296</v>
          </cell>
          <cell r="I958">
            <v>942</v>
          </cell>
          <cell r="J958">
            <v>1</v>
          </cell>
          <cell r="K958">
            <v>288</v>
          </cell>
          <cell r="L958">
            <v>296</v>
          </cell>
          <cell r="M958">
            <v>1.3</v>
          </cell>
          <cell r="N958">
            <v>1.44</v>
          </cell>
          <cell r="O958">
            <v>1.1532562594670797</v>
          </cell>
          <cell r="P958">
            <v>1.3090454537562857</v>
          </cell>
        </row>
        <row r="959">
          <cell r="G959" t="str">
            <v>292298</v>
          </cell>
          <cell r="I959">
            <v>943</v>
          </cell>
          <cell r="J959">
            <v>1</v>
          </cell>
          <cell r="K959">
            <v>292</v>
          </cell>
          <cell r="L959">
            <v>298</v>
          </cell>
          <cell r="N959">
            <v>1.7</v>
          </cell>
          <cell r="O959">
            <v>1</v>
          </cell>
          <cell r="P959">
            <v>1.5905973720586866</v>
          </cell>
        </row>
        <row r="960">
          <cell r="G960" t="str">
            <v>284286</v>
          </cell>
          <cell r="I960">
            <v>944</v>
          </cell>
          <cell r="J960">
            <v>1</v>
          </cell>
          <cell r="K960">
            <v>284</v>
          </cell>
          <cell r="L960">
            <v>286</v>
          </cell>
          <cell r="M960">
            <v>1.76</v>
          </cell>
          <cell r="O960">
            <v>1.6545694303957148</v>
          </cell>
          <cell r="P960">
            <v>1.34</v>
          </cell>
        </row>
        <row r="961">
          <cell r="G961" t="str">
            <v>286288</v>
          </cell>
          <cell r="I961">
            <v>945</v>
          </cell>
          <cell r="K961">
            <v>286</v>
          </cell>
          <cell r="L961">
            <v>288</v>
          </cell>
          <cell r="O961">
            <v>1.46</v>
          </cell>
          <cell r="P961">
            <v>1.49</v>
          </cell>
        </row>
        <row r="962">
          <cell r="G962" t="str">
            <v>288298</v>
          </cell>
          <cell r="I962">
            <v>946</v>
          </cell>
          <cell r="K962">
            <v>288</v>
          </cell>
          <cell r="L962">
            <v>298</v>
          </cell>
          <cell r="M962">
            <v>1.63</v>
          </cell>
          <cell r="N962">
            <v>1.7</v>
          </cell>
          <cell r="O962">
            <v>1.5155527044613131</v>
          </cell>
          <cell r="P962">
            <v>1.5905973720586866</v>
          </cell>
        </row>
        <row r="963">
          <cell r="G963" t="str">
            <v>298300</v>
          </cell>
          <cell r="I963">
            <v>947</v>
          </cell>
          <cell r="K963">
            <v>298</v>
          </cell>
          <cell r="L963">
            <v>300</v>
          </cell>
          <cell r="M963">
            <v>1.73</v>
          </cell>
          <cell r="N963">
            <v>1.66</v>
          </cell>
          <cell r="O963">
            <v>1.622621335986927</v>
          </cell>
          <cell r="P963">
            <v>1.5477725931156683</v>
          </cell>
        </row>
        <row r="964">
          <cell r="G964" t="str">
            <v>300304</v>
          </cell>
          <cell r="I964">
            <v>948</v>
          </cell>
          <cell r="J964">
            <v>1</v>
          </cell>
          <cell r="K964">
            <v>300</v>
          </cell>
          <cell r="L964">
            <v>304</v>
          </cell>
          <cell r="O964">
            <v>1.56</v>
          </cell>
          <cell r="P964">
            <v>2.64</v>
          </cell>
        </row>
        <row r="965">
          <cell r="G965" t="str">
            <v>298302</v>
          </cell>
          <cell r="I965">
            <v>949</v>
          </cell>
          <cell r="J965">
            <v>1</v>
          </cell>
          <cell r="K965">
            <v>298</v>
          </cell>
          <cell r="L965">
            <v>302</v>
          </cell>
          <cell r="M965">
            <v>1.59</v>
          </cell>
          <cell r="O965">
            <v>1.4724469430169633</v>
          </cell>
          <cell r="P965">
            <v>1.5</v>
          </cell>
        </row>
        <row r="966">
          <cell r="G966" t="str">
            <v>302304</v>
          </cell>
          <cell r="I966">
            <v>950</v>
          </cell>
          <cell r="K966">
            <v>302</v>
          </cell>
          <cell r="L966">
            <v>304</v>
          </cell>
          <cell r="O966">
            <v>1.5</v>
          </cell>
          <cell r="P966">
            <v>2.64</v>
          </cell>
        </row>
        <row r="967">
          <cell r="G967" t="str">
            <v>304308</v>
          </cell>
          <cell r="I967">
            <v>951</v>
          </cell>
          <cell r="K967">
            <v>304</v>
          </cell>
          <cell r="L967">
            <v>308</v>
          </cell>
          <cell r="O967">
            <v>2.64</v>
          </cell>
          <cell r="P967">
            <v>2.35</v>
          </cell>
        </row>
        <row r="968">
          <cell r="G968" t="str">
            <v>742294</v>
          </cell>
          <cell r="I968">
            <v>952</v>
          </cell>
          <cell r="J968">
            <v>1</v>
          </cell>
          <cell r="K968">
            <v>742</v>
          </cell>
          <cell r="L968">
            <v>294</v>
          </cell>
          <cell r="M968">
            <v>1.67</v>
          </cell>
          <cell r="N968">
            <v>1.54</v>
          </cell>
          <cell r="O968">
            <v>1.5584928617096712</v>
          </cell>
          <cell r="P968">
            <v>1.4183088521193119</v>
          </cell>
        </row>
        <row r="969">
          <cell r="G969" t="str">
            <v>294296</v>
          </cell>
          <cell r="I969">
            <v>953</v>
          </cell>
          <cell r="K969">
            <v>294</v>
          </cell>
          <cell r="L969">
            <v>296</v>
          </cell>
          <cell r="M969">
            <v>1.6</v>
          </cell>
          <cell r="N969">
            <v>1.7</v>
          </cell>
          <cell r="O969">
            <v>1.4832396974191329</v>
          </cell>
          <cell r="P969">
            <v>1.5905973720586866</v>
          </cell>
        </row>
        <row r="970">
          <cell r="G970" t="str">
            <v>296300</v>
          </cell>
          <cell r="I970">
            <v>954</v>
          </cell>
          <cell r="K970">
            <v>296</v>
          </cell>
          <cell r="L970">
            <v>300</v>
          </cell>
          <cell r="N970">
            <v>1.65</v>
          </cell>
          <cell r="O970">
            <v>1.61</v>
          </cell>
          <cell r="P970">
            <v>1.5370426148939398</v>
          </cell>
        </row>
        <row r="971">
          <cell r="G971" t="str">
            <v>300306</v>
          </cell>
          <cell r="I971">
            <v>955</v>
          </cell>
          <cell r="K971">
            <v>300</v>
          </cell>
          <cell r="L971">
            <v>306</v>
          </cell>
          <cell r="M971">
            <v>1.65</v>
          </cell>
          <cell r="N971">
            <v>1.7</v>
          </cell>
          <cell r="O971">
            <v>1.5370426148939398</v>
          </cell>
          <cell r="P971">
            <v>1.5905973720586866</v>
          </cell>
        </row>
        <row r="972">
          <cell r="G972" t="str">
            <v>306308</v>
          </cell>
          <cell r="I972">
            <v>956</v>
          </cell>
          <cell r="K972">
            <v>306</v>
          </cell>
          <cell r="L972">
            <v>308</v>
          </cell>
          <cell r="M972">
            <v>1.7</v>
          </cell>
          <cell r="N972">
            <v>1.7</v>
          </cell>
          <cell r="O972">
            <v>1.5905973720586866</v>
          </cell>
          <cell r="P972">
            <v>1.5905973720586866</v>
          </cell>
        </row>
        <row r="973">
          <cell r="G973" t="str">
            <v>308310</v>
          </cell>
          <cell r="I973">
            <v>957</v>
          </cell>
          <cell r="K973">
            <v>308</v>
          </cell>
          <cell r="L973">
            <v>310</v>
          </cell>
          <cell r="O973">
            <v>2.35</v>
          </cell>
          <cell r="P973">
            <v>1.68</v>
          </cell>
        </row>
        <row r="974">
          <cell r="G974" t="str">
            <v>31090</v>
          </cell>
          <cell r="I974">
            <v>958</v>
          </cell>
          <cell r="K974">
            <v>310</v>
          </cell>
          <cell r="L974">
            <v>90</v>
          </cell>
          <cell r="O974">
            <v>1.68</v>
          </cell>
          <cell r="P974">
            <v>1.9</v>
          </cell>
        </row>
        <row r="975">
          <cell r="G975" t="str">
            <v>3522</v>
          </cell>
          <cell r="I975">
            <v>959</v>
          </cell>
          <cell r="J975">
            <v>1</v>
          </cell>
          <cell r="K975">
            <v>352</v>
          </cell>
          <cell r="L975">
            <v>2</v>
          </cell>
          <cell r="M975">
            <v>1.3</v>
          </cell>
          <cell r="O975">
            <v>1.1532562594670797</v>
          </cell>
          <cell r="P975">
            <v>1.2</v>
          </cell>
        </row>
        <row r="976">
          <cell r="G976" t="str">
            <v>24</v>
          </cell>
          <cell r="I976">
            <v>960</v>
          </cell>
          <cell r="K976">
            <v>2</v>
          </cell>
          <cell r="L976">
            <v>4</v>
          </cell>
          <cell r="N976">
            <v>1.44</v>
          </cell>
          <cell r="O976">
            <v>1.2</v>
          </cell>
          <cell r="P976">
            <v>1.3090454537562857</v>
          </cell>
        </row>
        <row r="977">
          <cell r="G977" t="str">
            <v>46</v>
          </cell>
          <cell r="I977">
            <v>961</v>
          </cell>
          <cell r="K977">
            <v>4</v>
          </cell>
          <cell r="L977">
            <v>6</v>
          </cell>
          <cell r="M977">
            <v>1.59</v>
          </cell>
          <cell r="N977">
            <v>1.56</v>
          </cell>
          <cell r="O977">
            <v>1.4724469430169633</v>
          </cell>
          <cell r="P977">
            <v>1.4400000000000002</v>
          </cell>
        </row>
        <row r="978">
          <cell r="G978" t="str">
            <v>68</v>
          </cell>
          <cell r="I978">
            <v>962</v>
          </cell>
          <cell r="K978">
            <v>6</v>
          </cell>
          <cell r="L978">
            <v>8</v>
          </cell>
          <cell r="M978">
            <v>1.63</v>
          </cell>
          <cell r="N978">
            <v>1.57</v>
          </cell>
          <cell r="O978">
            <v>1.5155527044613131</v>
          </cell>
          <cell r="P978">
            <v>1.4508273501695508</v>
          </cell>
        </row>
        <row r="979">
          <cell r="G979" t="str">
            <v>810</v>
          </cell>
          <cell r="I979">
            <v>963</v>
          </cell>
          <cell r="K979">
            <v>8</v>
          </cell>
          <cell r="L979">
            <v>10</v>
          </cell>
          <cell r="M979">
            <v>1.67</v>
          </cell>
          <cell r="N979">
            <v>1.57</v>
          </cell>
          <cell r="O979">
            <v>1.5584928617096712</v>
          </cell>
          <cell r="P979">
            <v>1.4508273501695508</v>
          </cell>
        </row>
        <row r="980">
          <cell r="G980" t="str">
            <v>1012</v>
          </cell>
          <cell r="I980">
            <v>964</v>
          </cell>
          <cell r="K980">
            <v>10</v>
          </cell>
          <cell r="L980">
            <v>12</v>
          </cell>
          <cell r="M980">
            <v>1.67</v>
          </cell>
          <cell r="N980">
            <v>1.59</v>
          </cell>
          <cell r="O980">
            <v>1.5584928617096712</v>
          </cell>
          <cell r="P980">
            <v>1.4724469430169633</v>
          </cell>
        </row>
        <row r="981">
          <cell r="G981" t="str">
            <v>1214</v>
          </cell>
          <cell r="I981">
            <v>965</v>
          </cell>
          <cell r="K981">
            <v>12</v>
          </cell>
          <cell r="L981">
            <v>14</v>
          </cell>
          <cell r="M981">
            <v>1.63</v>
          </cell>
          <cell r="O981">
            <v>1.5155527044613131</v>
          </cell>
          <cell r="P981">
            <v>1.46</v>
          </cell>
        </row>
        <row r="982">
          <cell r="G982" t="str">
            <v>1416</v>
          </cell>
          <cell r="I982">
            <v>966</v>
          </cell>
          <cell r="K982">
            <v>14</v>
          </cell>
          <cell r="L982">
            <v>16</v>
          </cell>
          <cell r="M982">
            <v>1.46</v>
          </cell>
          <cell r="N982">
            <v>1.5</v>
          </cell>
          <cell r="O982">
            <v>1.53</v>
          </cell>
          <cell r="P982">
            <v>1.374772708486752</v>
          </cell>
        </row>
        <row r="983">
          <cell r="G983" t="str">
            <v>1618</v>
          </cell>
          <cell r="I983">
            <v>967</v>
          </cell>
          <cell r="K983">
            <v>16</v>
          </cell>
          <cell r="L983">
            <v>18</v>
          </cell>
          <cell r="M983">
            <v>1.56</v>
          </cell>
          <cell r="N983">
            <v>1.35</v>
          </cell>
          <cell r="O983">
            <v>1.4400000000000002</v>
          </cell>
          <cell r="P983">
            <v>1.2093386622447826</v>
          </cell>
        </row>
        <row r="984">
          <cell r="G984" t="str">
            <v>1822</v>
          </cell>
          <cell r="I984">
            <v>968</v>
          </cell>
          <cell r="K984">
            <v>18</v>
          </cell>
          <cell r="L984">
            <v>22</v>
          </cell>
          <cell r="M984">
            <v>1.62</v>
          </cell>
          <cell r="N984">
            <v>1.65</v>
          </cell>
          <cell r="O984">
            <v>1.5047923444781346</v>
          </cell>
          <cell r="P984">
            <v>1.5370426148939398</v>
          </cell>
        </row>
        <row r="985">
          <cell r="G985" t="str">
            <v>2224</v>
          </cell>
          <cell r="I985">
            <v>969</v>
          </cell>
          <cell r="K985">
            <v>22</v>
          </cell>
          <cell r="L985">
            <v>24</v>
          </cell>
          <cell r="M985">
            <v>1.69</v>
          </cell>
          <cell r="O985">
            <v>1.5799050604387592</v>
          </cell>
          <cell r="P985">
            <v>1.34</v>
          </cell>
        </row>
        <row r="986">
          <cell r="G986" t="str">
            <v>24384</v>
          </cell>
          <cell r="I986">
            <v>970</v>
          </cell>
          <cell r="K986">
            <v>24</v>
          </cell>
          <cell r="L986">
            <v>384</v>
          </cell>
          <cell r="M986">
            <v>1.47</v>
          </cell>
          <cell r="N986">
            <v>1.41</v>
          </cell>
          <cell r="O986">
            <v>1.3419761547807025</v>
          </cell>
          <cell r="P986">
            <v>1.2759702190882043</v>
          </cell>
        </row>
        <row r="987">
          <cell r="G987" t="str">
            <v>384388</v>
          </cell>
          <cell r="I987">
            <v>971</v>
          </cell>
          <cell r="K987">
            <v>384</v>
          </cell>
          <cell r="L987">
            <v>388</v>
          </cell>
          <cell r="M987">
            <v>1.45</v>
          </cell>
          <cell r="N987">
            <v>1.58</v>
          </cell>
          <cell r="O987">
            <v>1.3200378782444087</v>
          </cell>
          <cell r="P987">
            <v>1.4616429112474771</v>
          </cell>
        </row>
        <row r="988">
          <cell r="G988" t="str">
            <v>388392</v>
          </cell>
          <cell r="I988">
            <v>972</v>
          </cell>
          <cell r="K988">
            <v>388</v>
          </cell>
          <cell r="L988">
            <v>392</v>
          </cell>
          <cell r="M988">
            <v>1.59</v>
          </cell>
          <cell r="N988">
            <v>1.58</v>
          </cell>
          <cell r="O988">
            <v>1.4724469430169633</v>
          </cell>
          <cell r="P988">
            <v>1.4616429112474771</v>
          </cell>
        </row>
        <row r="989">
          <cell r="G989" t="str">
            <v>392396</v>
          </cell>
          <cell r="I989">
            <v>973</v>
          </cell>
          <cell r="K989">
            <v>392</v>
          </cell>
          <cell r="L989">
            <v>396</v>
          </cell>
          <cell r="M989">
            <v>1.59</v>
          </cell>
          <cell r="N989">
            <v>1.27</v>
          </cell>
          <cell r="O989">
            <v>1.4724469430169633</v>
          </cell>
          <cell r="P989">
            <v>1.1193301568348812</v>
          </cell>
        </row>
        <row r="990">
          <cell r="G990" t="str">
            <v>396400</v>
          </cell>
          <cell r="I990">
            <v>974</v>
          </cell>
          <cell r="K990">
            <v>396</v>
          </cell>
          <cell r="L990">
            <v>400</v>
          </cell>
          <cell r="M990">
            <v>1.42</v>
          </cell>
          <cell r="N990">
            <v>1.54</v>
          </cell>
          <cell r="O990">
            <v>1.2870120434556935</v>
          </cell>
          <cell r="P990">
            <v>1.4183088521193119</v>
          </cell>
        </row>
        <row r="991">
          <cell r="G991" t="str">
            <v>400402</v>
          </cell>
          <cell r="I991">
            <v>975</v>
          </cell>
          <cell r="K991">
            <v>400</v>
          </cell>
          <cell r="L991">
            <v>402</v>
          </cell>
          <cell r="M991">
            <v>1.96</v>
          </cell>
          <cell r="N991">
            <v>1.89</v>
          </cell>
          <cell r="O991">
            <v>1.865904606350496</v>
          </cell>
          <cell r="P991">
            <v>1.58</v>
          </cell>
        </row>
        <row r="992">
          <cell r="G992" t="str">
            <v>402405</v>
          </cell>
          <cell r="I992">
            <v>976</v>
          </cell>
          <cell r="K992">
            <v>402</v>
          </cell>
          <cell r="L992">
            <v>405</v>
          </cell>
          <cell r="M992">
            <v>1.9</v>
          </cell>
          <cell r="O992">
            <v>1.58</v>
          </cell>
          <cell r="P992">
            <v>1.6</v>
          </cell>
        </row>
        <row r="993">
          <cell r="G993" t="str">
            <v>405404</v>
          </cell>
          <cell r="I993">
            <v>977</v>
          </cell>
          <cell r="K993">
            <v>405</v>
          </cell>
          <cell r="L993">
            <v>404</v>
          </cell>
          <cell r="O993">
            <v>1.62</v>
          </cell>
          <cell r="P993">
            <v>2.1</v>
          </cell>
        </row>
        <row r="994">
          <cell r="G994" t="str">
            <v>404406</v>
          </cell>
          <cell r="I994">
            <v>978</v>
          </cell>
          <cell r="K994">
            <v>404</v>
          </cell>
          <cell r="L994">
            <v>406</v>
          </cell>
          <cell r="O994">
            <v>2.1</v>
          </cell>
          <cell r="P994">
            <v>2.2000000000000002</v>
          </cell>
        </row>
        <row r="995">
          <cell r="G995" t="str">
            <v>406408</v>
          </cell>
          <cell r="I995">
            <v>979</v>
          </cell>
          <cell r="K995">
            <v>406</v>
          </cell>
          <cell r="L995">
            <v>408</v>
          </cell>
          <cell r="N995">
            <v>2.0699999999999998</v>
          </cell>
          <cell r="O995">
            <v>2.2000000000000002</v>
          </cell>
          <cell r="P995">
            <v>2.5</v>
          </cell>
        </row>
        <row r="996">
          <cell r="G996" t="str">
            <v>408410</v>
          </cell>
          <cell r="I996">
            <v>980</v>
          </cell>
          <cell r="K996">
            <v>408</v>
          </cell>
          <cell r="L996">
            <v>410</v>
          </cell>
          <cell r="N996">
            <v>2.0499999999999998</v>
          </cell>
          <cell r="O996">
            <v>2.7</v>
          </cell>
          <cell r="P996">
            <v>1.9602295783912658</v>
          </cell>
        </row>
        <row r="997">
          <cell r="G997" t="str">
            <v>410412</v>
          </cell>
          <cell r="I997">
            <v>981</v>
          </cell>
          <cell r="K997">
            <v>410</v>
          </cell>
          <cell r="L997">
            <v>412</v>
          </cell>
          <cell r="M997">
            <v>2.0499999999999998</v>
          </cell>
          <cell r="O997">
            <v>1.9602295783912658</v>
          </cell>
          <cell r="P997">
            <v>1.1100000000000001</v>
          </cell>
        </row>
        <row r="998">
          <cell r="G998" t="str">
            <v>41254</v>
          </cell>
          <cell r="I998">
            <v>982</v>
          </cell>
          <cell r="K998">
            <v>412</v>
          </cell>
          <cell r="L998">
            <v>54</v>
          </cell>
          <cell r="M998">
            <v>1.27</v>
          </cell>
          <cell r="O998">
            <v>1.1193301568348812</v>
          </cell>
          <cell r="P998">
            <v>2.25</v>
          </cell>
        </row>
        <row r="999">
          <cell r="G999" t="str">
            <v>5456</v>
          </cell>
          <cell r="I999">
            <v>983</v>
          </cell>
          <cell r="K999">
            <v>54</v>
          </cell>
          <cell r="L999">
            <v>56</v>
          </cell>
          <cell r="O999">
            <v>2.31</v>
          </cell>
          <cell r="P999">
            <v>2.69</v>
          </cell>
        </row>
        <row r="1000">
          <cell r="G1000" t="str">
            <v>5658</v>
          </cell>
          <cell r="I1000">
            <v>984</v>
          </cell>
          <cell r="K1000">
            <v>56</v>
          </cell>
          <cell r="L1000">
            <v>58</v>
          </cell>
          <cell r="O1000">
            <v>3.0356000000000001</v>
          </cell>
          <cell r="P1000">
            <v>3.9</v>
          </cell>
        </row>
        <row r="1001">
          <cell r="G1001" t="str">
            <v>5860</v>
          </cell>
          <cell r="I1001">
            <v>985</v>
          </cell>
          <cell r="K1001">
            <v>58</v>
          </cell>
          <cell r="L1001">
            <v>60</v>
          </cell>
          <cell r="O1001">
            <v>3.9</v>
          </cell>
          <cell r="P1001">
            <v>3.29</v>
          </cell>
        </row>
        <row r="1002">
          <cell r="G1002" t="str">
            <v>6062</v>
          </cell>
          <cell r="I1002">
            <v>986</v>
          </cell>
          <cell r="K1002">
            <v>60</v>
          </cell>
          <cell r="L1002">
            <v>62</v>
          </cell>
          <cell r="O1002">
            <v>3.29</v>
          </cell>
          <cell r="P1002">
            <v>2.5</v>
          </cell>
        </row>
        <row r="1003">
          <cell r="G1003" t="str">
            <v>6264</v>
          </cell>
          <cell r="I1003">
            <v>987</v>
          </cell>
          <cell r="K1003">
            <v>62</v>
          </cell>
          <cell r="L1003">
            <v>64</v>
          </cell>
          <cell r="O1003">
            <v>2.5</v>
          </cell>
          <cell r="P1003">
            <v>3</v>
          </cell>
        </row>
        <row r="1004">
          <cell r="G1004" t="str">
            <v>6466</v>
          </cell>
          <cell r="I1004">
            <v>988</v>
          </cell>
          <cell r="K1004">
            <v>64</v>
          </cell>
          <cell r="L1004">
            <v>66</v>
          </cell>
          <cell r="O1004">
            <v>3</v>
          </cell>
          <cell r="P1004">
            <v>3.53</v>
          </cell>
        </row>
        <row r="1005">
          <cell r="G1005" t="str">
            <v>6668</v>
          </cell>
          <cell r="I1005">
            <v>989</v>
          </cell>
          <cell r="K1005">
            <v>66</v>
          </cell>
          <cell r="L1005">
            <v>68</v>
          </cell>
          <cell r="O1005">
            <v>3.53</v>
          </cell>
          <cell r="P1005">
            <v>3.28</v>
          </cell>
        </row>
        <row r="1006">
          <cell r="G1006" t="str">
            <v>6870</v>
          </cell>
          <cell r="I1006">
            <v>990</v>
          </cell>
          <cell r="K1006">
            <v>68</v>
          </cell>
          <cell r="L1006">
            <v>70</v>
          </cell>
          <cell r="O1006">
            <v>3.29</v>
          </cell>
          <cell r="P1006">
            <v>3.2</v>
          </cell>
        </row>
        <row r="1007">
          <cell r="G1007" t="str">
            <v>7072</v>
          </cell>
          <cell r="I1007">
            <v>991</v>
          </cell>
          <cell r="K1007">
            <v>70</v>
          </cell>
          <cell r="L1007">
            <v>72</v>
          </cell>
          <cell r="O1007">
            <v>3.2</v>
          </cell>
          <cell r="P1007">
            <v>3.3</v>
          </cell>
        </row>
        <row r="1008">
          <cell r="G1008" t="str">
            <v>7273</v>
          </cell>
          <cell r="I1008">
            <v>992</v>
          </cell>
          <cell r="K1008">
            <v>72</v>
          </cell>
          <cell r="L1008">
            <v>73</v>
          </cell>
          <cell r="N1008">
            <v>2.5499999999999998</v>
          </cell>
          <cell r="O1008">
            <v>3.3</v>
          </cell>
          <cell r="P1008">
            <v>2.4784067462787456</v>
          </cell>
        </row>
        <row r="1009">
          <cell r="G1009" t="str">
            <v>7374</v>
          </cell>
          <cell r="I1009">
            <v>993</v>
          </cell>
          <cell r="K1009">
            <v>73</v>
          </cell>
          <cell r="L1009">
            <v>74</v>
          </cell>
          <cell r="M1009">
            <v>2.5499999999999998</v>
          </cell>
          <cell r="N1009">
            <v>2.0699999999999998</v>
          </cell>
          <cell r="O1009">
            <v>2.4784067462787456</v>
          </cell>
          <cell r="P1009">
            <v>1.9811360377318867</v>
          </cell>
        </row>
        <row r="1010">
          <cell r="G1010" t="str">
            <v>7476</v>
          </cell>
          <cell r="I1010">
            <v>994</v>
          </cell>
          <cell r="K1010">
            <v>74</v>
          </cell>
          <cell r="L1010">
            <v>76</v>
          </cell>
          <cell r="M1010">
            <v>2.11</v>
          </cell>
          <cell r="O1010">
            <v>2.0228939665736312</v>
          </cell>
          <cell r="P1010">
            <v>2.1</v>
          </cell>
        </row>
        <row r="1011">
          <cell r="G1011" t="str">
            <v>7678</v>
          </cell>
          <cell r="I1011">
            <v>995</v>
          </cell>
          <cell r="K1011">
            <v>76</v>
          </cell>
          <cell r="L1011">
            <v>78</v>
          </cell>
          <cell r="O1011">
            <v>2.1</v>
          </cell>
          <cell r="P1011">
            <v>2.7</v>
          </cell>
        </row>
        <row r="1012">
          <cell r="G1012" t="str">
            <v>7880</v>
          </cell>
          <cell r="I1012">
            <v>996</v>
          </cell>
          <cell r="K1012">
            <v>78</v>
          </cell>
          <cell r="L1012">
            <v>80</v>
          </cell>
          <cell r="O1012">
            <v>2.7</v>
          </cell>
          <cell r="P1012">
            <v>2</v>
          </cell>
        </row>
        <row r="1013">
          <cell r="G1013" t="str">
            <v>8082A</v>
          </cell>
          <cell r="I1013">
            <v>997</v>
          </cell>
          <cell r="K1013">
            <v>80</v>
          </cell>
          <cell r="L1013" t="str">
            <v>82A</v>
          </cell>
          <cell r="O1013">
            <v>2</v>
          </cell>
          <cell r="P1013">
            <v>3.89</v>
          </cell>
        </row>
        <row r="1014">
          <cell r="G1014" t="str">
            <v>82A84</v>
          </cell>
          <cell r="I1014">
            <v>998</v>
          </cell>
          <cell r="K1014" t="str">
            <v>82A</v>
          </cell>
          <cell r="L1014">
            <v>84</v>
          </cell>
          <cell r="O1014">
            <v>3.89</v>
          </cell>
          <cell r="P1014">
            <v>2.93</v>
          </cell>
        </row>
        <row r="1015">
          <cell r="G1015" t="str">
            <v>8486</v>
          </cell>
          <cell r="I1015">
            <v>999</v>
          </cell>
          <cell r="K1015">
            <v>84</v>
          </cell>
          <cell r="L1015">
            <v>86</v>
          </cell>
          <cell r="O1015">
            <v>2.93</v>
          </cell>
          <cell r="P1015">
            <v>3.1</v>
          </cell>
        </row>
        <row r="1016">
          <cell r="G1016" t="str">
            <v>8688</v>
          </cell>
          <cell r="I1016">
            <v>1000</v>
          </cell>
          <cell r="K1016">
            <v>86</v>
          </cell>
          <cell r="L1016">
            <v>88</v>
          </cell>
          <cell r="N1016">
            <v>2.63</v>
          </cell>
          <cell r="O1016">
            <v>3.1</v>
          </cell>
          <cell r="P1016">
            <v>3.85</v>
          </cell>
        </row>
        <row r="1017">
          <cell r="G1017" t="str">
            <v>8890</v>
          </cell>
          <cell r="I1017">
            <v>1001</v>
          </cell>
          <cell r="K1017">
            <v>88</v>
          </cell>
          <cell r="L1017">
            <v>90</v>
          </cell>
          <cell r="M1017">
            <v>2.65</v>
          </cell>
          <cell r="O1017">
            <v>3.85</v>
          </cell>
          <cell r="P1017">
            <v>2.2400000000000002</v>
          </cell>
        </row>
        <row r="1018">
          <cell r="G1018" t="str">
            <v>9091</v>
          </cell>
          <cell r="I1018">
            <v>1002</v>
          </cell>
          <cell r="K1018">
            <v>90</v>
          </cell>
          <cell r="L1018">
            <v>91</v>
          </cell>
          <cell r="O1018">
            <v>2.2400000000000002</v>
          </cell>
          <cell r="P1018">
            <v>2.5099999999999998</v>
          </cell>
        </row>
        <row r="1019">
          <cell r="G1019" t="str">
            <v>9192</v>
          </cell>
          <cell r="I1019">
            <v>1003</v>
          </cell>
          <cell r="K1019">
            <v>91</v>
          </cell>
          <cell r="L1019">
            <v>92</v>
          </cell>
          <cell r="O1019">
            <v>2.5099999999999998</v>
          </cell>
          <cell r="P1019">
            <v>2.0099999999999998</v>
          </cell>
        </row>
        <row r="1020">
          <cell r="G1020" t="str">
            <v>9294</v>
          </cell>
          <cell r="I1020">
            <v>1004</v>
          </cell>
          <cell r="K1020">
            <v>92</v>
          </cell>
          <cell r="L1020">
            <v>94</v>
          </cell>
          <cell r="O1020">
            <v>2.0099999999999998</v>
          </cell>
          <cell r="P1020">
            <v>2.0699999999999998</v>
          </cell>
        </row>
        <row r="1021">
          <cell r="G1021" t="str">
            <v>9496</v>
          </cell>
          <cell r="I1021">
            <v>1005</v>
          </cell>
          <cell r="K1021">
            <v>94</v>
          </cell>
          <cell r="L1021">
            <v>96</v>
          </cell>
          <cell r="O1021">
            <v>2.0699999999999998</v>
          </cell>
          <cell r="P1021">
            <v>1.83</v>
          </cell>
        </row>
        <row r="1022">
          <cell r="G1022" t="str">
            <v>9698</v>
          </cell>
          <cell r="I1022">
            <v>1006</v>
          </cell>
          <cell r="K1022">
            <v>96</v>
          </cell>
          <cell r="L1022">
            <v>98</v>
          </cell>
          <cell r="O1022">
            <v>1.9</v>
          </cell>
          <cell r="P1022">
            <v>1.94</v>
          </cell>
        </row>
        <row r="1023">
          <cell r="G1023" t="str">
            <v>98100</v>
          </cell>
          <cell r="I1023">
            <v>1007</v>
          </cell>
          <cell r="K1023">
            <v>98</v>
          </cell>
          <cell r="L1023">
            <v>100</v>
          </cell>
          <cell r="N1023">
            <v>1.7</v>
          </cell>
          <cell r="O1023">
            <v>1.94</v>
          </cell>
          <cell r="P1023">
            <v>1.5905973720586866</v>
          </cell>
        </row>
        <row r="1024">
          <cell r="G1024" t="str">
            <v>100102AL</v>
          </cell>
          <cell r="I1024">
            <v>1008</v>
          </cell>
          <cell r="K1024">
            <v>100</v>
          </cell>
          <cell r="L1024" t="str">
            <v>102AL</v>
          </cell>
          <cell r="M1024">
            <v>1.74</v>
          </cell>
          <cell r="O1024">
            <v>1.6332789106579439</v>
          </cell>
          <cell r="P1024">
            <v>1.54</v>
          </cell>
        </row>
        <row r="1025">
          <cell r="G1025" t="str">
            <v>102AL104</v>
          </cell>
          <cell r="I1025">
            <v>1009</v>
          </cell>
          <cell r="K1025" t="str">
            <v>102AL</v>
          </cell>
          <cell r="L1025">
            <v>104</v>
          </cell>
          <cell r="O1025">
            <v>1.54</v>
          </cell>
          <cell r="P1025">
            <v>1.67</v>
          </cell>
        </row>
        <row r="1026">
          <cell r="G1026" t="str">
            <v>104106</v>
          </cell>
          <cell r="I1026">
            <v>1010</v>
          </cell>
          <cell r="K1026">
            <v>104</v>
          </cell>
          <cell r="L1026">
            <v>106</v>
          </cell>
          <cell r="O1026">
            <v>1.67</v>
          </cell>
          <cell r="P1026">
            <v>1.35</v>
          </cell>
        </row>
        <row r="1027">
          <cell r="G1027" t="str">
            <v>106108</v>
          </cell>
          <cell r="I1027">
            <v>1011</v>
          </cell>
          <cell r="K1027">
            <v>106</v>
          </cell>
          <cell r="L1027">
            <v>108</v>
          </cell>
          <cell r="O1027">
            <v>1.35</v>
          </cell>
          <cell r="P1027">
            <v>1.3</v>
          </cell>
        </row>
        <row r="1028">
          <cell r="G1028" t="str">
            <v>108Laguna</v>
          </cell>
          <cell r="I1028">
            <v>1012</v>
          </cell>
          <cell r="K1028">
            <v>108</v>
          </cell>
          <cell r="L1028" t="str">
            <v>Laguna</v>
          </cell>
          <cell r="O1028">
            <v>1.3</v>
          </cell>
          <cell r="P1028">
            <v>0.8</v>
          </cell>
        </row>
        <row r="1029">
          <cell r="G1029">
            <v>0</v>
          </cell>
        </row>
        <row r="1030">
          <cell r="G1030">
            <v>0</v>
          </cell>
        </row>
        <row r="1031">
          <cell r="G1031" t="str">
            <v>598246</v>
          </cell>
          <cell r="K1031">
            <v>598</v>
          </cell>
          <cell r="L1031">
            <v>246</v>
          </cell>
          <cell r="O1031">
            <v>1.1399999999999999</v>
          </cell>
        </row>
        <row r="1032">
          <cell r="G1032">
            <v>0</v>
          </cell>
        </row>
        <row r="1033">
          <cell r="G1033" t="str">
            <v>8283</v>
          </cell>
          <cell r="K1033">
            <v>82</v>
          </cell>
          <cell r="L1033">
            <v>83</v>
          </cell>
          <cell r="O1033">
            <v>1</v>
          </cell>
        </row>
        <row r="1034">
          <cell r="G1034" t="str">
            <v>83S18</v>
          </cell>
          <cell r="K1034">
            <v>83</v>
          </cell>
          <cell r="L1034" t="str">
            <v>S18</v>
          </cell>
          <cell r="O1034">
            <v>2.78</v>
          </cell>
        </row>
        <row r="1035">
          <cell r="G1035" t="str">
            <v>194S1</v>
          </cell>
          <cell r="K1035">
            <v>194</v>
          </cell>
          <cell r="L1035" t="str">
            <v>S1</v>
          </cell>
          <cell r="O1035">
            <v>1.08</v>
          </cell>
        </row>
        <row r="1036">
          <cell r="G1036" t="str">
            <v>S1S2</v>
          </cell>
          <cell r="K1036" t="str">
            <v>S1</v>
          </cell>
          <cell r="L1036" t="str">
            <v>S2</v>
          </cell>
          <cell r="O1036">
            <v>2.35</v>
          </cell>
        </row>
        <row r="1037">
          <cell r="G1037" t="str">
            <v>S2S3</v>
          </cell>
          <cell r="K1037" t="str">
            <v>S2</v>
          </cell>
          <cell r="L1037" t="str">
            <v>S3</v>
          </cell>
          <cell r="O1037">
            <v>2.13</v>
          </cell>
        </row>
        <row r="1038">
          <cell r="G1038" t="str">
            <v>S3S4</v>
          </cell>
          <cell r="K1038" t="str">
            <v>S3</v>
          </cell>
          <cell r="L1038" t="str">
            <v>S4</v>
          </cell>
          <cell r="O1038">
            <v>1.94</v>
          </cell>
        </row>
        <row r="1039">
          <cell r="G1039" t="str">
            <v>S4S5</v>
          </cell>
          <cell r="K1039" t="str">
            <v>S4</v>
          </cell>
          <cell r="L1039" t="str">
            <v>S5</v>
          </cell>
          <cell r="O1039">
            <v>1.9</v>
          </cell>
        </row>
        <row r="1040">
          <cell r="G1040" t="str">
            <v>S5S5A</v>
          </cell>
          <cell r="K1040" t="str">
            <v>S5</v>
          </cell>
          <cell r="L1040" t="str">
            <v>S5A</v>
          </cell>
          <cell r="O1040">
            <v>2.06</v>
          </cell>
        </row>
        <row r="1041">
          <cell r="G1041" t="str">
            <v>S5AS5B</v>
          </cell>
          <cell r="K1041" t="str">
            <v>S5A</v>
          </cell>
          <cell r="L1041" t="str">
            <v>S5B</v>
          </cell>
          <cell r="O1041">
            <v>1.35</v>
          </cell>
        </row>
        <row r="1042">
          <cell r="G1042" t="str">
            <v>S5BS6</v>
          </cell>
          <cell r="K1042" t="str">
            <v>S5B</v>
          </cell>
          <cell r="L1042" t="str">
            <v>S6</v>
          </cell>
          <cell r="O1042">
            <v>1.2</v>
          </cell>
        </row>
        <row r="1043">
          <cell r="G1043" t="str">
            <v>S6S7AL</v>
          </cell>
          <cell r="K1043" t="str">
            <v>S6</v>
          </cell>
          <cell r="L1043" t="str">
            <v>S7AL</v>
          </cell>
          <cell r="O1043">
            <v>2.2000000000000002</v>
          </cell>
        </row>
        <row r="1044">
          <cell r="G1044" t="str">
            <v>S7ALS8</v>
          </cell>
          <cell r="K1044" t="str">
            <v>S7AL</v>
          </cell>
          <cell r="L1044" t="str">
            <v>S8</v>
          </cell>
          <cell r="O1044">
            <v>2.7</v>
          </cell>
        </row>
        <row r="1045">
          <cell r="G1045" t="str">
            <v>S8S9</v>
          </cell>
          <cell r="K1045" t="str">
            <v>S8</v>
          </cell>
          <cell r="L1045" t="str">
            <v>S9</v>
          </cell>
          <cell r="O1045">
            <v>2.88</v>
          </cell>
        </row>
        <row r="1046">
          <cell r="G1046" t="str">
            <v>S9S10</v>
          </cell>
          <cell r="K1046" t="str">
            <v>S9</v>
          </cell>
          <cell r="L1046" t="str">
            <v>S10</v>
          </cell>
          <cell r="O1046">
            <v>3.01</v>
          </cell>
        </row>
        <row r="1047">
          <cell r="G1047" t="str">
            <v>S10S11</v>
          </cell>
          <cell r="K1047" t="str">
            <v>S10</v>
          </cell>
          <cell r="L1047" t="str">
            <v>S11</v>
          </cell>
          <cell r="O1047">
            <v>2.4</v>
          </cell>
        </row>
        <row r="1048">
          <cell r="G1048" t="str">
            <v>S11S12</v>
          </cell>
          <cell r="K1048" t="str">
            <v>S11</v>
          </cell>
          <cell r="L1048" t="str">
            <v>S12</v>
          </cell>
          <cell r="O1048">
            <v>2.82</v>
          </cell>
        </row>
        <row r="1049">
          <cell r="G1049" t="str">
            <v>S12S13</v>
          </cell>
          <cell r="K1049" t="str">
            <v>S12</v>
          </cell>
          <cell r="L1049" t="str">
            <v>S13</v>
          </cell>
          <cell r="O1049">
            <v>3.27</v>
          </cell>
        </row>
        <row r="1050">
          <cell r="G1050" t="str">
            <v>S13S14</v>
          </cell>
          <cell r="K1050" t="str">
            <v>S13</v>
          </cell>
          <cell r="L1050" t="str">
            <v>S14</v>
          </cell>
          <cell r="O1050">
            <v>3.19</v>
          </cell>
        </row>
        <row r="1051">
          <cell r="G1051" t="str">
            <v>S14S15</v>
          </cell>
          <cell r="K1051" t="str">
            <v>S14</v>
          </cell>
          <cell r="L1051" t="str">
            <v>S15</v>
          </cell>
          <cell r="O1051">
            <v>3.67</v>
          </cell>
        </row>
        <row r="1052">
          <cell r="G1052" t="str">
            <v>S15S16</v>
          </cell>
          <cell r="K1052" t="str">
            <v>S15</v>
          </cell>
          <cell r="L1052" t="str">
            <v>S16</v>
          </cell>
          <cell r="O1052">
            <v>3.23</v>
          </cell>
        </row>
        <row r="1053">
          <cell r="G1053" t="str">
            <v>S16S17</v>
          </cell>
          <cell r="K1053" t="str">
            <v>S16</v>
          </cell>
          <cell r="L1053" t="str">
            <v>S17</v>
          </cell>
          <cell r="O1053">
            <v>3.48</v>
          </cell>
        </row>
        <row r="1054">
          <cell r="G1054" t="str">
            <v>S17S18</v>
          </cell>
          <cell r="K1054" t="str">
            <v>S17</v>
          </cell>
          <cell r="L1054" t="str">
            <v>S18</v>
          </cell>
          <cell r="O1054">
            <v>3.08</v>
          </cell>
        </row>
        <row r="1055">
          <cell r="G1055" t="str">
            <v>S18S19AL</v>
          </cell>
          <cell r="K1055" t="str">
            <v>S18</v>
          </cell>
          <cell r="L1055" t="str">
            <v>S19AL</v>
          </cell>
          <cell r="O1055">
            <v>3.98</v>
          </cell>
        </row>
        <row r="1056">
          <cell r="G1056" t="str">
            <v>S19ALS20</v>
          </cell>
          <cell r="K1056" t="str">
            <v>S19AL</v>
          </cell>
          <cell r="L1056" t="str">
            <v>S20</v>
          </cell>
          <cell r="O1056">
            <v>4.8099999999999996</v>
          </cell>
        </row>
        <row r="1057">
          <cell r="G1057" t="str">
            <v>S20S21</v>
          </cell>
          <cell r="K1057" t="str">
            <v>S20</v>
          </cell>
          <cell r="L1057" t="str">
            <v>S21</v>
          </cell>
          <cell r="O1057">
            <v>5.05</v>
          </cell>
        </row>
        <row r="1058">
          <cell r="G1058" t="str">
            <v>S21S22</v>
          </cell>
          <cell r="K1058" t="str">
            <v>S21</v>
          </cell>
          <cell r="L1058" t="str">
            <v>S22</v>
          </cell>
          <cell r="O1058">
            <v>5.0199999999999996</v>
          </cell>
        </row>
        <row r="1059">
          <cell r="G1059" t="str">
            <v>S2296</v>
          </cell>
          <cell r="K1059" t="str">
            <v>S22</v>
          </cell>
          <cell r="L1059">
            <v>96</v>
          </cell>
          <cell r="O1059">
            <v>4.7</v>
          </cell>
        </row>
        <row r="1060">
          <cell r="G1060">
            <v>0</v>
          </cell>
        </row>
        <row r="1061">
          <cell r="G1061">
            <v>0</v>
          </cell>
        </row>
        <row r="1062">
          <cell r="G1062">
            <v>0</v>
          </cell>
        </row>
        <row r="1063">
          <cell r="G1063">
            <v>0</v>
          </cell>
        </row>
        <row r="1064">
          <cell r="G1064" t="str">
            <v>S20S20A</v>
          </cell>
          <cell r="K1064" t="str">
            <v>S20</v>
          </cell>
          <cell r="L1064" t="str">
            <v>S20A</v>
          </cell>
          <cell r="O1064">
            <v>5.05</v>
          </cell>
        </row>
        <row r="1065">
          <cell r="G1065" t="str">
            <v>S20AS21</v>
          </cell>
          <cell r="K1065" t="str">
            <v>S20A</v>
          </cell>
          <cell r="L1065" t="str">
            <v>S21</v>
          </cell>
          <cell r="O1065">
            <v>5.09</v>
          </cell>
        </row>
        <row r="1066">
          <cell r="G1066">
            <v>0</v>
          </cell>
        </row>
        <row r="1067">
          <cell r="G1067" t="str">
            <v>27282</v>
          </cell>
          <cell r="K1067">
            <v>272</v>
          </cell>
          <cell r="L1067">
            <v>82</v>
          </cell>
          <cell r="O1067">
            <v>2.34</v>
          </cell>
        </row>
        <row r="1068">
          <cell r="G1068" t="str">
            <v>1A1174</v>
          </cell>
          <cell r="K1068" t="str">
            <v>1A</v>
          </cell>
          <cell r="L1068">
            <v>1174</v>
          </cell>
          <cell r="O1068">
            <v>1.43</v>
          </cell>
        </row>
        <row r="1069">
          <cell r="G1069" t="str">
            <v>1222ALB1222</v>
          </cell>
          <cell r="K1069" t="str">
            <v>1222AL</v>
          </cell>
          <cell r="L1069" t="str">
            <v>B1222</v>
          </cell>
          <cell r="O1069">
            <v>1.27</v>
          </cell>
        </row>
        <row r="1070">
          <cell r="G1070" t="str">
            <v>1116NAL1116NA</v>
          </cell>
          <cell r="K1070" t="str">
            <v>1116NAL</v>
          </cell>
          <cell r="L1070" t="str">
            <v>1116NA</v>
          </cell>
          <cell r="O1070">
            <v>1.43</v>
          </cell>
        </row>
        <row r="1071">
          <cell r="G1071" t="str">
            <v>1116NA1116NB</v>
          </cell>
          <cell r="K1071" t="str">
            <v>1116NA</v>
          </cell>
          <cell r="L1071" t="str">
            <v>1116NB</v>
          </cell>
          <cell r="O1071">
            <v>1</v>
          </cell>
        </row>
        <row r="1072">
          <cell r="G1072" t="str">
            <v>1116NB1116NC</v>
          </cell>
          <cell r="K1072" t="str">
            <v>1116NB</v>
          </cell>
          <cell r="L1072" t="str">
            <v>1116NC</v>
          </cell>
          <cell r="O1072">
            <v>1.55</v>
          </cell>
        </row>
        <row r="1073">
          <cell r="G1073" t="str">
            <v>1116NC1116ND</v>
          </cell>
          <cell r="K1073" t="str">
            <v>1116NC</v>
          </cell>
          <cell r="L1073" t="str">
            <v>1116ND</v>
          </cell>
          <cell r="O1073">
            <v>1.5</v>
          </cell>
        </row>
        <row r="1074">
          <cell r="G1074" t="str">
            <v>1116NDB1116N</v>
          </cell>
          <cell r="K1074" t="str">
            <v>1116ND</v>
          </cell>
          <cell r="L1074" t="str">
            <v>B1116N</v>
          </cell>
          <cell r="O1074">
            <v>1.45</v>
          </cell>
        </row>
        <row r="1075">
          <cell r="G1075" t="str">
            <v>1066A982</v>
          </cell>
          <cell r="K1075" t="str">
            <v>1066A</v>
          </cell>
          <cell r="L1075">
            <v>982</v>
          </cell>
          <cell r="O1075">
            <v>1.38</v>
          </cell>
        </row>
        <row r="1076">
          <cell r="G1076" t="str">
            <v>986B986A</v>
          </cell>
          <cell r="K1076" t="str">
            <v>986B</v>
          </cell>
          <cell r="L1076" t="str">
            <v>986A</v>
          </cell>
          <cell r="O1076">
            <v>1</v>
          </cell>
        </row>
        <row r="1077">
          <cell r="G1077" t="str">
            <v>986986A</v>
          </cell>
          <cell r="K1077">
            <v>986</v>
          </cell>
          <cell r="L1077" t="str">
            <v>986A</v>
          </cell>
          <cell r="O1077">
            <v>3.49</v>
          </cell>
        </row>
        <row r="1078">
          <cell r="G1078" t="str">
            <v>986A988</v>
          </cell>
          <cell r="K1078" t="str">
            <v>986A</v>
          </cell>
          <cell r="L1078">
            <v>988</v>
          </cell>
          <cell r="O1078">
            <v>3.25</v>
          </cell>
        </row>
        <row r="1079">
          <cell r="G1079" t="str">
            <v>666AL666A</v>
          </cell>
          <cell r="K1079" t="str">
            <v>666AL</v>
          </cell>
          <cell r="L1079" t="str">
            <v>666A</v>
          </cell>
          <cell r="O1079">
            <v>1.22</v>
          </cell>
        </row>
        <row r="1080">
          <cell r="G1080" t="str">
            <v>666A792A</v>
          </cell>
          <cell r="K1080" t="str">
            <v>666A</v>
          </cell>
          <cell r="L1080" t="str">
            <v>792A</v>
          </cell>
          <cell r="O1080">
            <v>1.22</v>
          </cell>
        </row>
        <row r="1081">
          <cell r="G1081" t="str">
            <v>792AB666</v>
          </cell>
          <cell r="K1081" t="str">
            <v>792A</v>
          </cell>
          <cell r="L1081" t="str">
            <v>B666</v>
          </cell>
          <cell r="O1081">
            <v>0.98</v>
          </cell>
        </row>
        <row r="1082">
          <cell r="G1082" t="str">
            <v>8080AL</v>
          </cell>
          <cell r="K1082">
            <v>80</v>
          </cell>
          <cell r="L1082" t="str">
            <v>80AL</v>
          </cell>
          <cell r="O1082">
            <v>2.9</v>
          </cell>
        </row>
        <row r="1083">
          <cell r="G1083" t="str">
            <v>792AL792A</v>
          </cell>
          <cell r="K1083" t="str">
            <v>792AL</v>
          </cell>
          <cell r="L1083" t="str">
            <v>792A</v>
          </cell>
          <cell r="O1083">
            <v>1.37</v>
          </cell>
        </row>
        <row r="1084">
          <cell r="G1084" t="str">
            <v>80ALB80A</v>
          </cell>
          <cell r="K1084" t="str">
            <v>80AL</v>
          </cell>
          <cell r="L1084" t="str">
            <v>B80A</v>
          </cell>
          <cell r="O1084">
            <v>1.41</v>
          </cell>
        </row>
        <row r="1085">
          <cell r="G1085" t="str">
            <v>600ALB600</v>
          </cell>
          <cell r="K1085" t="str">
            <v>600AL</v>
          </cell>
          <cell r="L1085" t="str">
            <v>B600</v>
          </cell>
          <cell r="O1085">
            <v>2.39</v>
          </cell>
        </row>
        <row r="1086">
          <cell r="G1086" t="str">
            <v>177ALB177</v>
          </cell>
          <cell r="K1086" t="str">
            <v>177AL</v>
          </cell>
          <cell r="L1086" t="str">
            <v>B177</v>
          </cell>
          <cell r="O1086">
            <v>0.96</v>
          </cell>
        </row>
        <row r="1087">
          <cell r="G1087" t="str">
            <v>100100A</v>
          </cell>
          <cell r="K1087">
            <v>100</v>
          </cell>
          <cell r="L1087" t="str">
            <v>100A</v>
          </cell>
          <cell r="O1087">
            <v>1.63</v>
          </cell>
        </row>
        <row r="1088">
          <cell r="G1088" t="str">
            <v>100A102AL</v>
          </cell>
          <cell r="K1088" t="str">
            <v>100A</v>
          </cell>
          <cell r="L1088" t="str">
            <v>102AL</v>
          </cell>
          <cell r="O1088">
            <v>1.63</v>
          </cell>
        </row>
        <row r="1089">
          <cell r="G1089" t="str">
            <v>S7ALS7A</v>
          </cell>
          <cell r="K1089" t="str">
            <v>S7AL</v>
          </cell>
          <cell r="L1089" t="str">
            <v>S7A</v>
          </cell>
          <cell r="O1089">
            <v>1.75</v>
          </cell>
        </row>
        <row r="1090">
          <cell r="G1090" t="str">
            <v>S7ABS7</v>
          </cell>
          <cell r="K1090" t="str">
            <v>S7A</v>
          </cell>
          <cell r="L1090" t="str">
            <v>BS7</v>
          </cell>
          <cell r="O1090">
            <v>1.79</v>
          </cell>
        </row>
        <row r="1091">
          <cell r="G1091" t="str">
            <v>S19ALS19A</v>
          </cell>
          <cell r="K1091" t="str">
            <v>S19AL</v>
          </cell>
          <cell r="L1091" t="str">
            <v>S19A</v>
          </cell>
          <cell r="O1091">
            <v>4.8099999999999996</v>
          </cell>
        </row>
        <row r="1092">
          <cell r="G1092" t="str">
            <v>S19ABS19</v>
          </cell>
          <cell r="K1092" t="str">
            <v>S19A</v>
          </cell>
          <cell r="L1092" t="str">
            <v>BS19</v>
          </cell>
          <cell r="O1092">
            <v>0.93</v>
          </cell>
        </row>
        <row r="1093">
          <cell r="G1093" t="str">
            <v>102ALB102</v>
          </cell>
          <cell r="K1093" t="str">
            <v>102AL</v>
          </cell>
          <cell r="L1093" t="str">
            <v>B102</v>
          </cell>
          <cell r="O1093">
            <v>1.54</v>
          </cell>
        </row>
        <row r="1094">
          <cell r="G1094" t="str">
            <v>1066A1066</v>
          </cell>
          <cell r="K1094" t="str">
            <v>1066A</v>
          </cell>
          <cell r="L1094">
            <v>1066</v>
          </cell>
          <cell r="O1094">
            <v>1.38</v>
          </cell>
        </row>
        <row r="1095">
          <cell r="G1095">
            <v>0</v>
          </cell>
        </row>
        <row r="1096">
          <cell r="G1096" t="str">
            <v>4CBC4</v>
          </cell>
          <cell r="K1096" t="str">
            <v>4CB</v>
          </cell>
          <cell r="L1096" t="str">
            <v>C4</v>
          </cell>
          <cell r="O1096">
            <v>0.35</v>
          </cell>
        </row>
        <row r="1097">
          <cell r="G1097" t="str">
            <v>5CBC5</v>
          </cell>
          <cell r="K1097" t="str">
            <v>5CB</v>
          </cell>
          <cell r="L1097" t="str">
            <v>C5</v>
          </cell>
          <cell r="O1097">
            <v>0.35</v>
          </cell>
        </row>
        <row r="1098">
          <cell r="G1098" t="str">
            <v>6CBC5</v>
          </cell>
          <cell r="K1098" t="str">
            <v>6CB</v>
          </cell>
          <cell r="L1098" t="str">
            <v>C5</v>
          </cell>
          <cell r="O1098">
            <v>0.35</v>
          </cell>
        </row>
        <row r="1099">
          <cell r="G1099" t="str">
            <v>7CBC6</v>
          </cell>
          <cell r="K1099" t="str">
            <v>7CB</v>
          </cell>
          <cell r="L1099" t="str">
            <v>C6</v>
          </cell>
          <cell r="O1099">
            <v>0.35</v>
          </cell>
        </row>
        <row r="1100">
          <cell r="G1100" t="str">
            <v>8CBC7</v>
          </cell>
          <cell r="K1100" t="str">
            <v>8CB</v>
          </cell>
          <cell r="L1100" t="str">
            <v>C7</v>
          </cell>
          <cell r="O1100">
            <v>0.35</v>
          </cell>
        </row>
        <row r="1101">
          <cell r="G1101" t="str">
            <v>9CBC8</v>
          </cell>
          <cell r="K1101" t="str">
            <v>9CB</v>
          </cell>
          <cell r="L1101" t="str">
            <v>C8</v>
          </cell>
          <cell r="O1101">
            <v>0.35</v>
          </cell>
        </row>
        <row r="1102">
          <cell r="G1102" t="str">
            <v>10CBC9</v>
          </cell>
          <cell r="K1102" t="str">
            <v>10CB</v>
          </cell>
          <cell r="L1102" t="str">
            <v>C9</v>
          </cell>
          <cell r="O1102">
            <v>0.35</v>
          </cell>
        </row>
        <row r="1103">
          <cell r="G1103" t="str">
            <v>11CBC11</v>
          </cell>
          <cell r="K1103" t="str">
            <v>11CB</v>
          </cell>
          <cell r="L1103" t="str">
            <v>C11</v>
          </cell>
          <cell r="O1103">
            <v>0.35</v>
          </cell>
        </row>
        <row r="1104">
          <cell r="G1104" t="str">
            <v>C4C5</v>
          </cell>
          <cell r="K1104" t="str">
            <v>C4</v>
          </cell>
          <cell r="L1104" t="str">
            <v>C5</v>
          </cell>
          <cell r="O1104">
            <v>0.9</v>
          </cell>
        </row>
        <row r="1105">
          <cell r="G1105" t="str">
            <v>C5C6</v>
          </cell>
          <cell r="K1105" t="str">
            <v>C5</v>
          </cell>
          <cell r="L1105" t="str">
            <v>C6</v>
          </cell>
          <cell r="O1105">
            <v>1.8</v>
          </cell>
        </row>
        <row r="1106">
          <cell r="G1106" t="str">
            <v>C6C7</v>
          </cell>
          <cell r="K1106" t="str">
            <v>C6</v>
          </cell>
          <cell r="L1106" t="str">
            <v>C7</v>
          </cell>
          <cell r="O1106">
            <v>3.18</v>
          </cell>
        </row>
        <row r="1107">
          <cell r="G1107" t="str">
            <v>C7C8</v>
          </cell>
          <cell r="K1107" t="str">
            <v>C7</v>
          </cell>
          <cell r="L1107" t="str">
            <v>C8</v>
          </cell>
          <cell r="O1107">
            <v>3.82</v>
          </cell>
        </row>
        <row r="1108">
          <cell r="G1108" t="str">
            <v>C8C9</v>
          </cell>
          <cell r="K1108" t="str">
            <v>C8</v>
          </cell>
          <cell r="L1108" t="str">
            <v>C9</v>
          </cell>
          <cell r="O1108">
            <v>3.88</v>
          </cell>
        </row>
        <row r="1109">
          <cell r="G1109" t="str">
            <v>C9C10</v>
          </cell>
          <cell r="K1109" t="str">
            <v>C9</v>
          </cell>
          <cell r="L1109" t="str">
            <v>C10</v>
          </cell>
          <cell r="O1109">
            <v>3.63</v>
          </cell>
        </row>
        <row r="1110">
          <cell r="G1110" t="str">
            <v>C10C11</v>
          </cell>
          <cell r="K1110" t="str">
            <v>C10</v>
          </cell>
          <cell r="L1110" t="str">
            <v>C11</v>
          </cell>
          <cell r="O1110">
            <v>3.96</v>
          </cell>
        </row>
        <row r="1111">
          <cell r="G1111" t="str">
            <v>C11C12</v>
          </cell>
          <cell r="K1111" t="str">
            <v>C11</v>
          </cell>
          <cell r="L1111" t="str">
            <v>C12</v>
          </cell>
          <cell r="O1111">
            <v>4.5599999999999996</v>
          </cell>
        </row>
        <row r="1112">
          <cell r="G1112" t="str">
            <v>C12C13</v>
          </cell>
          <cell r="K1112" t="str">
            <v>C12</v>
          </cell>
          <cell r="L1112" t="str">
            <v>C13</v>
          </cell>
          <cell r="O1112">
            <v>4.58</v>
          </cell>
        </row>
        <row r="1113">
          <cell r="G1113" t="str">
            <v>C13C14</v>
          </cell>
          <cell r="K1113" t="str">
            <v>C13</v>
          </cell>
          <cell r="L1113" t="str">
            <v>C14</v>
          </cell>
          <cell r="O1113">
            <v>4.54</v>
          </cell>
        </row>
        <row r="1114">
          <cell r="G1114" t="str">
            <v>C14C15</v>
          </cell>
          <cell r="K1114" t="str">
            <v>C14</v>
          </cell>
          <cell r="L1114" t="str">
            <v>C15</v>
          </cell>
          <cell r="O1114">
            <v>4.8</v>
          </cell>
        </row>
        <row r="1115">
          <cell r="G1115" t="str">
            <v>C15B1</v>
          </cell>
          <cell r="K1115" t="str">
            <v>C15</v>
          </cell>
          <cell r="L1115" t="str">
            <v>B1</v>
          </cell>
          <cell r="O1115">
            <v>3.27</v>
          </cell>
        </row>
        <row r="1116">
          <cell r="G1116">
            <v>0</v>
          </cell>
        </row>
        <row r="1117">
          <cell r="G1117" t="str">
            <v>12CBC16</v>
          </cell>
          <cell r="K1117" t="str">
            <v>12CB</v>
          </cell>
          <cell r="L1117" t="str">
            <v>C16</v>
          </cell>
          <cell r="O1117">
            <v>0.3</v>
          </cell>
        </row>
        <row r="1118">
          <cell r="G1118" t="str">
            <v>13CBC17</v>
          </cell>
          <cell r="K1118" t="str">
            <v>13CB</v>
          </cell>
          <cell r="L1118" t="str">
            <v>C17</v>
          </cell>
          <cell r="O1118">
            <v>0.25</v>
          </cell>
        </row>
        <row r="1119">
          <cell r="G1119" t="str">
            <v>14CBC18</v>
          </cell>
          <cell r="K1119" t="str">
            <v>14CB</v>
          </cell>
          <cell r="L1119" t="str">
            <v>C18</v>
          </cell>
          <cell r="O1119">
            <v>0.3</v>
          </cell>
        </row>
        <row r="1120">
          <cell r="G1120" t="str">
            <v>15CBC19</v>
          </cell>
          <cell r="K1120" t="str">
            <v>15CB</v>
          </cell>
          <cell r="L1120" t="str">
            <v>C19</v>
          </cell>
          <cell r="O1120">
            <v>0.25</v>
          </cell>
        </row>
        <row r="1121">
          <cell r="G1121" t="str">
            <v>20CBC21</v>
          </cell>
          <cell r="K1121" t="str">
            <v>20CB</v>
          </cell>
          <cell r="L1121" t="str">
            <v>C21</v>
          </cell>
          <cell r="O1121">
            <v>0.35</v>
          </cell>
        </row>
        <row r="1122">
          <cell r="G1122" t="str">
            <v>C16C17</v>
          </cell>
          <cell r="K1122" t="str">
            <v>C16</v>
          </cell>
          <cell r="L1122" t="str">
            <v>C17</v>
          </cell>
          <cell r="O1122">
            <v>0.5</v>
          </cell>
        </row>
        <row r="1123">
          <cell r="G1123" t="str">
            <v>C17C18</v>
          </cell>
          <cell r="K1123" t="str">
            <v>C17</v>
          </cell>
          <cell r="L1123" t="str">
            <v>C18</v>
          </cell>
          <cell r="O1123">
            <v>0.81</v>
          </cell>
        </row>
        <row r="1124">
          <cell r="G1124" t="str">
            <v>C18C19</v>
          </cell>
          <cell r="K1124" t="str">
            <v>C18</v>
          </cell>
          <cell r="L1124" t="str">
            <v>C19</v>
          </cell>
          <cell r="O1124">
            <v>1.08</v>
          </cell>
        </row>
        <row r="1125">
          <cell r="G1125" t="str">
            <v>C19C20</v>
          </cell>
          <cell r="K1125" t="str">
            <v>C19</v>
          </cell>
          <cell r="L1125" t="str">
            <v>C20</v>
          </cell>
          <cell r="O1125">
            <v>1.03</v>
          </cell>
        </row>
        <row r="1126">
          <cell r="G1126" t="str">
            <v>C20C21</v>
          </cell>
          <cell r="K1126" t="str">
            <v>C20</v>
          </cell>
          <cell r="L1126" t="str">
            <v>C21</v>
          </cell>
          <cell r="O1126">
            <v>1.51</v>
          </cell>
        </row>
        <row r="1127">
          <cell r="G1127" t="str">
            <v>C21B2</v>
          </cell>
          <cell r="K1127" t="str">
            <v>C21</v>
          </cell>
          <cell r="L1127" t="str">
            <v>B2</v>
          </cell>
          <cell r="O1127">
            <v>1.1000000000000001</v>
          </cell>
        </row>
        <row r="1128">
          <cell r="G1128">
            <v>0</v>
          </cell>
        </row>
        <row r="1129">
          <cell r="G1129" t="str">
            <v>16CBC22</v>
          </cell>
          <cell r="K1129" t="str">
            <v>16CB</v>
          </cell>
          <cell r="L1129" t="str">
            <v>C22</v>
          </cell>
          <cell r="O1129">
            <v>0.35</v>
          </cell>
        </row>
        <row r="1130">
          <cell r="G1130" t="str">
            <v>C22C23</v>
          </cell>
          <cell r="K1130" t="str">
            <v>C22</v>
          </cell>
          <cell r="L1130" t="str">
            <v>C23</v>
          </cell>
          <cell r="O1130">
            <v>0.8</v>
          </cell>
        </row>
        <row r="1131">
          <cell r="G1131" t="str">
            <v>C23C24</v>
          </cell>
          <cell r="K1131" t="str">
            <v>C23</v>
          </cell>
          <cell r="L1131" t="str">
            <v>C24</v>
          </cell>
          <cell r="O1131">
            <v>1.0900000000000001</v>
          </cell>
        </row>
        <row r="1132">
          <cell r="G1132" t="str">
            <v>C24C25</v>
          </cell>
          <cell r="K1132" t="str">
            <v>C24</v>
          </cell>
          <cell r="L1132" t="str">
            <v>C25</v>
          </cell>
          <cell r="O1132">
            <v>1.25</v>
          </cell>
        </row>
        <row r="1133">
          <cell r="G1133" t="str">
            <v>C25C26</v>
          </cell>
          <cell r="K1133" t="str">
            <v>C25</v>
          </cell>
          <cell r="L1133" t="str">
            <v>C26</v>
          </cell>
          <cell r="O1133">
            <v>0.78</v>
          </cell>
        </row>
        <row r="1134">
          <cell r="G1134" t="str">
            <v>C26C27</v>
          </cell>
          <cell r="K1134" t="str">
            <v>C26</v>
          </cell>
          <cell r="L1134" t="str">
            <v>C27</v>
          </cell>
          <cell r="O1134">
            <v>0.81</v>
          </cell>
        </row>
        <row r="1135">
          <cell r="G1135" t="str">
            <v>C27B3</v>
          </cell>
          <cell r="K1135" t="str">
            <v>C27</v>
          </cell>
          <cell r="L1135" t="str">
            <v>B3</v>
          </cell>
          <cell r="O1135">
            <v>0.99</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Tabla 3.1(Bal Tramos)"/>
      <sheetName val="Anexo 2.1(Res tub)"/>
      <sheetName val="TABLA 3.2 Caract. tramos"/>
      <sheetName val="PARAMETROS"/>
      <sheetName val="Hoja2"/>
      <sheetName val="TABLA"/>
      <sheetName val="ANTEPROYECTO"/>
      <sheetName val="CIMENTACIÓN"/>
      <sheetName val="PTO COLECTOR NORTE"/>
      <sheetName val="PTO COLECTOR SUR "/>
      <sheetName val="COLECTOR CENTRAL"/>
      <sheetName val="INTERCEPTOR"/>
      <sheetName val="REDES SECUNDARIAS"/>
      <sheetName val="PTO TOTAL"/>
      <sheetName val="Programa Mantenimiento"/>
    </sheetNames>
    <sheetDataSet>
      <sheetData sheetId="0" refreshError="1">
        <row r="2">
          <cell r="AF2">
            <v>2</v>
          </cell>
          <cell r="AG2" t="str">
            <v>NO TIENE</v>
          </cell>
          <cell r="AH2">
            <v>1</v>
          </cell>
          <cell r="AK2" t="str">
            <v>BUENO</v>
          </cell>
        </row>
        <row r="3">
          <cell r="AF3">
            <v>4</v>
          </cell>
          <cell r="AG3" t="str">
            <v>MALO</v>
          </cell>
          <cell r="AH3">
            <v>0</v>
          </cell>
          <cell r="AK3" t="str">
            <v>BUENO</v>
          </cell>
        </row>
        <row r="4">
          <cell r="AF4">
            <v>6</v>
          </cell>
          <cell r="AG4" t="str">
            <v>NO TIENE</v>
          </cell>
          <cell r="AH4">
            <v>1</v>
          </cell>
          <cell r="AK4" t="str">
            <v>BUENO</v>
          </cell>
        </row>
        <row r="5">
          <cell r="AF5">
            <v>8</v>
          </cell>
          <cell r="AG5" t="str">
            <v>MALO</v>
          </cell>
          <cell r="AH5">
            <v>1</v>
          </cell>
          <cell r="AK5" t="str">
            <v>BUENO</v>
          </cell>
        </row>
        <row r="6">
          <cell r="AF6">
            <v>10</v>
          </cell>
          <cell r="AG6" t="str">
            <v>MALO</v>
          </cell>
          <cell r="AH6">
            <v>0</v>
          </cell>
          <cell r="AK6" t="str">
            <v>BUENO</v>
          </cell>
        </row>
        <row r="7">
          <cell r="AF7">
            <v>12</v>
          </cell>
          <cell r="AG7" t="str">
            <v>BUENO</v>
          </cell>
          <cell r="AH7">
            <v>0</v>
          </cell>
          <cell r="AK7" t="str">
            <v>BUENO</v>
          </cell>
        </row>
        <row r="8">
          <cell r="AF8">
            <v>14</v>
          </cell>
          <cell r="AG8" t="str">
            <v>NO TIENE</v>
          </cell>
          <cell r="AH8">
            <v>3</v>
          </cell>
          <cell r="AK8" t="str">
            <v>BUENO</v>
          </cell>
        </row>
        <row r="9">
          <cell r="AF9">
            <v>16</v>
          </cell>
          <cell r="AG9" t="str">
            <v>BUENO</v>
          </cell>
          <cell r="AH9">
            <v>1</v>
          </cell>
          <cell r="AK9" t="str">
            <v>BUENO</v>
          </cell>
        </row>
        <row r="10">
          <cell r="AF10">
            <v>18</v>
          </cell>
          <cell r="AG10" t="str">
            <v>MALO</v>
          </cell>
          <cell r="AH10">
            <v>0</v>
          </cell>
          <cell r="AK10" t="str">
            <v>BUENO</v>
          </cell>
        </row>
        <row r="11">
          <cell r="AF11">
            <v>20</v>
          </cell>
          <cell r="AG11" t="str">
            <v>NO TIENE</v>
          </cell>
          <cell r="AH11">
            <v>1</v>
          </cell>
          <cell r="AJ11" t="str">
            <v>SEDIMENTADA</v>
          </cell>
          <cell r="AK11" t="str">
            <v>BUENO</v>
          </cell>
        </row>
        <row r="12">
          <cell r="AF12">
            <v>22</v>
          </cell>
          <cell r="AG12" t="str">
            <v>NO TIENE</v>
          </cell>
          <cell r="AH12">
            <v>0</v>
          </cell>
          <cell r="AK12" t="str">
            <v>BUENO</v>
          </cell>
        </row>
        <row r="13">
          <cell r="AF13">
            <v>24</v>
          </cell>
          <cell r="AG13" t="str">
            <v>NO TIENE</v>
          </cell>
          <cell r="AH13">
            <v>3</v>
          </cell>
          <cell r="AJ13" t="str">
            <v>SEDIMENTADA</v>
          </cell>
          <cell r="AK13" t="str">
            <v>BUENO</v>
          </cell>
        </row>
        <row r="14">
          <cell r="AF14">
            <v>26</v>
          </cell>
          <cell r="AG14" t="str">
            <v>NO OBSERVADO</v>
          </cell>
          <cell r="AH14">
            <v>1</v>
          </cell>
          <cell r="AJ14" t="str">
            <v>SEDIMENTADA</v>
          </cell>
          <cell r="AK14" t="str">
            <v>BUENO</v>
          </cell>
        </row>
        <row r="15">
          <cell r="AF15">
            <v>28</v>
          </cell>
          <cell r="AG15" t="str">
            <v>BUENO</v>
          </cell>
          <cell r="AH15">
            <v>0</v>
          </cell>
          <cell r="AJ15" t="str">
            <v>SEDIMENTADA</v>
          </cell>
          <cell r="AK15" t="str">
            <v>BUENO</v>
          </cell>
        </row>
        <row r="16">
          <cell r="AF16">
            <v>30</v>
          </cell>
          <cell r="AG16" t="str">
            <v>NO OBSERVADO</v>
          </cell>
          <cell r="AH16">
            <v>0</v>
          </cell>
          <cell r="AJ16" t="str">
            <v>SEDIMENTADA</v>
          </cell>
          <cell r="AK16" t="str">
            <v>BUENO</v>
          </cell>
        </row>
        <row r="17">
          <cell r="AF17">
            <v>32</v>
          </cell>
          <cell r="AG17" t="str">
            <v>BUENO</v>
          </cell>
          <cell r="AH17">
            <v>3</v>
          </cell>
          <cell r="AK17" t="str">
            <v>BUENO</v>
          </cell>
        </row>
        <row r="18">
          <cell r="AF18">
            <v>36</v>
          </cell>
          <cell r="AG18" t="str">
            <v>NO TIENE</v>
          </cell>
          <cell r="AH18">
            <v>3</v>
          </cell>
          <cell r="AK18" t="str">
            <v>BUENO</v>
          </cell>
        </row>
        <row r="19">
          <cell r="AF19">
            <v>38</v>
          </cell>
          <cell r="AG19" t="str">
            <v>NO TIENE</v>
          </cell>
          <cell r="AH19">
            <v>0</v>
          </cell>
          <cell r="AK19" t="str">
            <v>BUENO</v>
          </cell>
        </row>
        <row r="20">
          <cell r="AF20">
            <v>40</v>
          </cell>
          <cell r="AG20" t="str">
            <v>BUENO</v>
          </cell>
          <cell r="AH20">
            <v>0</v>
          </cell>
          <cell r="AK20" t="str">
            <v>BUENO</v>
          </cell>
        </row>
        <row r="21">
          <cell r="AF21">
            <v>42</v>
          </cell>
          <cell r="AG21" t="str">
            <v>NO TIENE</v>
          </cell>
          <cell r="AH21">
            <v>0</v>
          </cell>
          <cell r="AJ21" t="str">
            <v>SEDIMENTADA</v>
          </cell>
          <cell r="AK21" t="str">
            <v>BUENO</v>
          </cell>
        </row>
        <row r="22">
          <cell r="AF22">
            <v>46</v>
          </cell>
          <cell r="AG22" t="str">
            <v>NO TIENE</v>
          </cell>
          <cell r="AH22">
            <v>2</v>
          </cell>
          <cell r="AK22" t="str">
            <v>BUENO</v>
          </cell>
        </row>
        <row r="23">
          <cell r="AF23">
            <v>48</v>
          </cell>
          <cell r="AG23" t="str">
            <v>NO TIENE</v>
          </cell>
          <cell r="AH23">
            <v>0</v>
          </cell>
          <cell r="AJ23" t="str">
            <v>SEDIMENTADA</v>
          </cell>
          <cell r="AK23" t="str">
            <v>BUENO</v>
          </cell>
        </row>
        <row r="24">
          <cell r="AF24">
            <v>50</v>
          </cell>
          <cell r="AG24" t="str">
            <v>NO TIENE</v>
          </cell>
          <cell r="AH24">
            <v>1</v>
          </cell>
          <cell r="AJ24" t="str">
            <v>SEDIMENTADA</v>
          </cell>
          <cell r="AK24" t="str">
            <v>BUENO</v>
          </cell>
        </row>
        <row r="25">
          <cell r="AF25">
            <v>52</v>
          </cell>
          <cell r="AG25" t="str">
            <v>NO TIENE</v>
          </cell>
          <cell r="AH25">
            <v>2</v>
          </cell>
          <cell r="AK25" t="str">
            <v>BUENO</v>
          </cell>
        </row>
        <row r="26">
          <cell r="AF26">
            <v>54</v>
          </cell>
          <cell r="AG26" t="str">
            <v>NO OBSERVADO</v>
          </cell>
          <cell r="AH26">
            <v>3</v>
          </cell>
          <cell r="AK26" t="str">
            <v>MALO</v>
          </cell>
        </row>
        <row r="27">
          <cell r="AF27">
            <v>56</v>
          </cell>
          <cell r="AG27" t="str">
            <v>NO TIENE</v>
          </cell>
          <cell r="AH27">
            <v>3</v>
          </cell>
          <cell r="AJ27" t="str">
            <v>SEDIMENTADA</v>
          </cell>
          <cell r="AK27" t="str">
            <v>BUENO</v>
          </cell>
        </row>
        <row r="28">
          <cell r="AF28">
            <v>58</v>
          </cell>
          <cell r="AG28" t="str">
            <v>BUENO</v>
          </cell>
          <cell r="AH28">
            <v>3</v>
          </cell>
          <cell r="AK28" t="str">
            <v>BUENO</v>
          </cell>
        </row>
        <row r="29">
          <cell r="AF29">
            <v>60</v>
          </cell>
          <cell r="AG29" t="str">
            <v>BUENO</v>
          </cell>
          <cell r="AH29">
            <v>3</v>
          </cell>
          <cell r="AK29" t="str">
            <v>BUENO</v>
          </cell>
        </row>
        <row r="30">
          <cell r="AF30">
            <v>62</v>
          </cell>
          <cell r="AG30" t="str">
            <v>NO TIENE</v>
          </cell>
          <cell r="AH30">
            <v>2</v>
          </cell>
          <cell r="AJ30" t="str">
            <v>SEDIMENTADA</v>
          </cell>
          <cell r="AK30" t="str">
            <v>BUENO</v>
          </cell>
        </row>
        <row r="31">
          <cell r="AF31">
            <v>64</v>
          </cell>
          <cell r="AG31" t="str">
            <v>BUENO</v>
          </cell>
          <cell r="AH31">
            <v>7</v>
          </cell>
          <cell r="AK31" t="str">
            <v>BUENO</v>
          </cell>
        </row>
        <row r="32">
          <cell r="AF32">
            <v>66</v>
          </cell>
          <cell r="AG32" t="str">
            <v>MALO</v>
          </cell>
          <cell r="AH32">
            <v>3</v>
          </cell>
          <cell r="AK32" t="str">
            <v>BUENO</v>
          </cell>
        </row>
        <row r="33">
          <cell r="AF33" t="str">
            <v>66A</v>
          </cell>
          <cell r="AG33" t="str">
            <v>NO TIENE</v>
          </cell>
          <cell r="AH33">
            <v>3</v>
          </cell>
          <cell r="AJ33" t="str">
            <v>SEDIMENTADA</v>
          </cell>
          <cell r="AK33" t="str">
            <v>BUENO</v>
          </cell>
        </row>
        <row r="34">
          <cell r="AF34">
            <v>70</v>
          </cell>
          <cell r="AG34" t="str">
            <v>BUENO</v>
          </cell>
          <cell r="AH34">
            <v>3</v>
          </cell>
          <cell r="AK34" t="str">
            <v>BUENO</v>
          </cell>
        </row>
        <row r="35">
          <cell r="AF35">
            <v>72</v>
          </cell>
          <cell r="AG35" t="str">
            <v>NO OBSERVADO</v>
          </cell>
          <cell r="AH35">
            <v>3</v>
          </cell>
          <cell r="AJ35" t="str">
            <v>SEDIMENTADA</v>
          </cell>
          <cell r="AK35" t="str">
            <v>NO TIENE</v>
          </cell>
        </row>
        <row r="36">
          <cell r="AF36">
            <v>74</v>
          </cell>
          <cell r="AG36" t="str">
            <v>BUENO</v>
          </cell>
          <cell r="AH36">
            <v>3</v>
          </cell>
          <cell r="AJ36" t="str">
            <v>SEDIMENTADA</v>
          </cell>
          <cell r="AK36" t="str">
            <v>NO TIENE</v>
          </cell>
        </row>
        <row r="37">
          <cell r="AF37">
            <v>76</v>
          </cell>
          <cell r="AG37" t="str">
            <v>BUENO</v>
          </cell>
          <cell r="AH37">
            <v>4</v>
          </cell>
          <cell r="AK37" t="str">
            <v>BUENO</v>
          </cell>
        </row>
        <row r="38">
          <cell r="AF38">
            <v>78</v>
          </cell>
          <cell r="AG38" t="str">
            <v>BUENO</v>
          </cell>
          <cell r="AH38">
            <v>3</v>
          </cell>
          <cell r="AK38" t="str">
            <v>BUENO</v>
          </cell>
        </row>
        <row r="39">
          <cell r="AF39">
            <v>80</v>
          </cell>
          <cell r="AG39" t="str">
            <v>BUENO</v>
          </cell>
          <cell r="AH39">
            <v>2</v>
          </cell>
          <cell r="AK39" t="str">
            <v>BUENO</v>
          </cell>
        </row>
        <row r="40">
          <cell r="AF40">
            <v>82</v>
          </cell>
          <cell r="AG40" t="str">
            <v>NO OBSERVADO</v>
          </cell>
          <cell r="AH40">
            <v>2</v>
          </cell>
          <cell r="AJ40" t="str">
            <v>SEDIMENTADA</v>
          </cell>
          <cell r="AK40" t="str">
            <v>BUENO</v>
          </cell>
        </row>
        <row r="41">
          <cell r="AF41">
            <v>84</v>
          </cell>
          <cell r="AG41" t="str">
            <v>NO OBSERVADO</v>
          </cell>
          <cell r="AH41">
            <v>3</v>
          </cell>
          <cell r="AJ41" t="str">
            <v>SEDIMENTADA</v>
          </cell>
          <cell r="AK41" t="str">
            <v>BUENO</v>
          </cell>
        </row>
        <row r="42">
          <cell r="AF42">
            <v>86</v>
          </cell>
          <cell r="AG42" t="str">
            <v>BUENO</v>
          </cell>
          <cell r="AH42">
            <v>3</v>
          </cell>
          <cell r="AJ42" t="str">
            <v>SEDIMENTADA</v>
          </cell>
          <cell r="AK42" t="str">
            <v>BUENO</v>
          </cell>
        </row>
        <row r="43">
          <cell r="AF43">
            <v>88</v>
          </cell>
          <cell r="AG43" t="str">
            <v>BUENO</v>
          </cell>
          <cell r="AH43">
            <v>2</v>
          </cell>
          <cell r="AK43" t="str">
            <v>BUENO</v>
          </cell>
        </row>
        <row r="44">
          <cell r="AF44">
            <v>90</v>
          </cell>
          <cell r="AG44" t="str">
            <v>BUENO</v>
          </cell>
          <cell r="AH44">
            <v>3</v>
          </cell>
          <cell r="AJ44" t="str">
            <v>SEDIMENTADA</v>
          </cell>
          <cell r="AK44" t="str">
            <v>BUENO</v>
          </cell>
        </row>
        <row r="45">
          <cell r="AF45">
            <v>92</v>
          </cell>
          <cell r="AG45" t="str">
            <v>BUENO</v>
          </cell>
          <cell r="AH45">
            <v>3</v>
          </cell>
          <cell r="AJ45" t="str">
            <v>SEDIMENTADA</v>
          </cell>
          <cell r="AK45" t="str">
            <v>BUENO</v>
          </cell>
        </row>
        <row r="46">
          <cell r="AF46">
            <v>94</v>
          </cell>
          <cell r="AG46" t="str">
            <v>NO OBSERVADO</v>
          </cell>
          <cell r="AH46">
            <v>3</v>
          </cell>
          <cell r="AJ46" t="str">
            <v>SEDIMENTADA</v>
          </cell>
          <cell r="AK46" t="str">
            <v>BUENO</v>
          </cell>
        </row>
        <row r="47">
          <cell r="AF47">
            <v>96</v>
          </cell>
          <cell r="AG47" t="str">
            <v>NO OBSERVADO</v>
          </cell>
          <cell r="AH47">
            <v>4</v>
          </cell>
          <cell r="AJ47" t="str">
            <v>SEDIMENTADA</v>
          </cell>
          <cell r="AK47" t="str">
            <v>NO TIENE</v>
          </cell>
        </row>
        <row r="48">
          <cell r="AF48">
            <v>98</v>
          </cell>
          <cell r="AG48" t="str">
            <v>NO OBSERVADO</v>
          </cell>
          <cell r="AH48">
            <v>4</v>
          </cell>
          <cell r="AJ48" t="str">
            <v>SEDIMENTADA</v>
          </cell>
          <cell r="AK48" t="str">
            <v>BUENO</v>
          </cell>
        </row>
        <row r="49">
          <cell r="AF49">
            <v>100</v>
          </cell>
          <cell r="AG49" t="str">
            <v>NO OBSERVADO</v>
          </cell>
          <cell r="AH49">
            <v>3</v>
          </cell>
          <cell r="AJ49" t="str">
            <v>SEDIMENTADA</v>
          </cell>
          <cell r="AK49" t="str">
            <v>MALO</v>
          </cell>
        </row>
        <row r="50">
          <cell r="AF50">
            <v>102</v>
          </cell>
          <cell r="AG50" t="str">
            <v>NO OBSERVADO</v>
          </cell>
          <cell r="AH50">
            <v>2</v>
          </cell>
          <cell r="AJ50" t="str">
            <v>SEDIMENTADA</v>
          </cell>
          <cell r="AK50" t="str">
            <v>MALO</v>
          </cell>
        </row>
        <row r="51">
          <cell r="AF51">
            <v>104</v>
          </cell>
          <cell r="AG51" t="str">
            <v>NO OBSERVADO</v>
          </cell>
          <cell r="AH51">
            <v>3</v>
          </cell>
          <cell r="AJ51" t="str">
            <v>SEDIMENTADA</v>
          </cell>
          <cell r="AK51" t="str">
            <v>BUENO</v>
          </cell>
        </row>
        <row r="52">
          <cell r="AF52" t="str">
            <v>105N</v>
          </cell>
          <cell r="AG52" t="str">
            <v>NO OBSERVADO</v>
          </cell>
          <cell r="AH52">
            <v>2</v>
          </cell>
          <cell r="AJ52" t="str">
            <v>SEDIMENTADA</v>
          </cell>
          <cell r="AK52" t="str">
            <v>BUENO</v>
          </cell>
        </row>
        <row r="53">
          <cell r="AF53">
            <v>105</v>
          </cell>
          <cell r="AG53" t="str">
            <v>MALO</v>
          </cell>
          <cell r="AH53">
            <v>4</v>
          </cell>
          <cell r="AK53" t="str">
            <v>BUENO</v>
          </cell>
        </row>
        <row r="54">
          <cell r="AF54" t="str">
            <v>106N</v>
          </cell>
          <cell r="AG54" t="str">
            <v>NO TIENE</v>
          </cell>
          <cell r="AH54">
            <v>0</v>
          </cell>
          <cell r="AJ54" t="str">
            <v>SEDIMENTADA</v>
          </cell>
          <cell r="AK54" t="str">
            <v>BUENO</v>
          </cell>
        </row>
        <row r="55">
          <cell r="AF55">
            <v>106</v>
          </cell>
          <cell r="AG55" t="str">
            <v>BUENO</v>
          </cell>
          <cell r="AH55">
            <v>0</v>
          </cell>
          <cell r="AK55" t="str">
            <v>BUENO</v>
          </cell>
        </row>
        <row r="56">
          <cell r="AF56" t="str">
            <v>107N</v>
          </cell>
          <cell r="AG56" t="str">
            <v>NO TIENE</v>
          </cell>
          <cell r="AH56">
            <v>0</v>
          </cell>
          <cell r="AK56" t="str">
            <v>NO TIENE</v>
          </cell>
        </row>
        <row r="57">
          <cell r="AF57">
            <v>108</v>
          </cell>
          <cell r="AG57" t="str">
            <v>MALO</v>
          </cell>
          <cell r="AH57">
            <v>0</v>
          </cell>
          <cell r="AK57" t="str">
            <v>BUENO</v>
          </cell>
        </row>
        <row r="58">
          <cell r="AF58" t="str">
            <v>108A</v>
          </cell>
          <cell r="AG58" t="str">
            <v>MALO</v>
          </cell>
          <cell r="AH58">
            <v>4</v>
          </cell>
          <cell r="AK58" t="str">
            <v>BUENO</v>
          </cell>
        </row>
        <row r="59">
          <cell r="AF59">
            <v>110</v>
          </cell>
          <cell r="AG59" t="str">
            <v>BUENO</v>
          </cell>
          <cell r="AH59">
            <v>2</v>
          </cell>
          <cell r="AK59" t="str">
            <v>BUENO</v>
          </cell>
        </row>
        <row r="60">
          <cell r="AF60" t="str">
            <v>110A</v>
          </cell>
          <cell r="AG60" t="str">
            <v>NO TIENE</v>
          </cell>
          <cell r="AH60">
            <v>5</v>
          </cell>
          <cell r="AK60" t="str">
            <v>BUENO</v>
          </cell>
        </row>
        <row r="61">
          <cell r="AF61">
            <v>112</v>
          </cell>
          <cell r="AG61" t="str">
            <v>MALO</v>
          </cell>
          <cell r="AH61">
            <v>0</v>
          </cell>
          <cell r="AK61" t="str">
            <v>BUENO</v>
          </cell>
        </row>
        <row r="62">
          <cell r="AF62" t="str">
            <v>112A</v>
          </cell>
          <cell r="AG62" t="str">
            <v>MALO</v>
          </cell>
          <cell r="AH62">
            <v>1</v>
          </cell>
          <cell r="AK62" t="str">
            <v>BUENO</v>
          </cell>
        </row>
        <row r="63">
          <cell r="AF63">
            <v>114</v>
          </cell>
          <cell r="AG63" t="str">
            <v>MALO</v>
          </cell>
          <cell r="AH63">
            <v>3</v>
          </cell>
          <cell r="AK63" t="str">
            <v>BUENO</v>
          </cell>
        </row>
        <row r="64">
          <cell r="AF64" t="str">
            <v>114A</v>
          </cell>
          <cell r="AG64" t="str">
            <v>BUENO</v>
          </cell>
          <cell r="AH64">
            <v>1</v>
          </cell>
          <cell r="AK64" t="str">
            <v>BUENO</v>
          </cell>
        </row>
        <row r="65">
          <cell r="AF65">
            <v>116</v>
          </cell>
          <cell r="AG65" t="str">
            <v>BUENO</v>
          </cell>
          <cell r="AH65">
            <v>3</v>
          </cell>
          <cell r="AK65" t="str">
            <v>BUENO</v>
          </cell>
        </row>
        <row r="66">
          <cell r="AF66" t="str">
            <v>116A</v>
          </cell>
          <cell r="AG66" t="str">
            <v>MALO</v>
          </cell>
          <cell r="AH66">
            <v>9</v>
          </cell>
          <cell r="AK66" t="str">
            <v>BUENO</v>
          </cell>
        </row>
        <row r="67">
          <cell r="AF67">
            <v>118</v>
          </cell>
          <cell r="AG67" t="str">
            <v>MALO</v>
          </cell>
          <cell r="AH67">
            <v>2</v>
          </cell>
          <cell r="AK67" t="str">
            <v>BUENO</v>
          </cell>
        </row>
        <row r="68">
          <cell r="AF68">
            <v>120</v>
          </cell>
          <cell r="AG68" t="str">
            <v>MALO</v>
          </cell>
          <cell r="AH68">
            <v>3</v>
          </cell>
          <cell r="AK68" t="str">
            <v>BUENO</v>
          </cell>
        </row>
        <row r="69">
          <cell r="AF69">
            <v>122</v>
          </cell>
          <cell r="AG69" t="str">
            <v>NO TIENE</v>
          </cell>
          <cell r="AH69">
            <v>2</v>
          </cell>
          <cell r="AJ69" t="str">
            <v>SEDIMENTADA</v>
          </cell>
          <cell r="AK69" t="str">
            <v>BUENO</v>
          </cell>
        </row>
        <row r="70">
          <cell r="AF70">
            <v>124</v>
          </cell>
          <cell r="AG70" t="str">
            <v>MALO</v>
          </cell>
          <cell r="AH70">
            <v>2</v>
          </cell>
          <cell r="AK70" t="str">
            <v>BUENO</v>
          </cell>
        </row>
        <row r="71">
          <cell r="AF71">
            <v>126</v>
          </cell>
          <cell r="AG71" t="str">
            <v>NO OBSERVADO</v>
          </cell>
          <cell r="AH71">
            <v>1</v>
          </cell>
          <cell r="AJ71" t="str">
            <v>SEDIMENTADA</v>
          </cell>
          <cell r="AK71" t="str">
            <v>MALO</v>
          </cell>
        </row>
        <row r="72">
          <cell r="AF72">
            <v>128</v>
          </cell>
          <cell r="AG72" t="str">
            <v>NO TIENE</v>
          </cell>
          <cell r="AH72">
            <v>1</v>
          </cell>
          <cell r="AK72" t="str">
            <v>BUENO</v>
          </cell>
        </row>
        <row r="73">
          <cell r="AF73">
            <v>130</v>
          </cell>
          <cell r="AG73" t="str">
            <v>NO TIENE</v>
          </cell>
          <cell r="AH73">
            <v>1</v>
          </cell>
          <cell r="AK73" t="str">
            <v>BUENO</v>
          </cell>
        </row>
        <row r="74">
          <cell r="AF74">
            <v>132</v>
          </cell>
          <cell r="AG74" t="str">
            <v>NO OBSERVADO</v>
          </cell>
          <cell r="AH74">
            <v>2</v>
          </cell>
          <cell r="AJ74" t="str">
            <v>SEDIMENTADA</v>
          </cell>
          <cell r="AK74" t="str">
            <v>BUENO</v>
          </cell>
        </row>
        <row r="75">
          <cell r="AF75">
            <v>134</v>
          </cell>
          <cell r="AG75" t="str">
            <v>BUENO</v>
          </cell>
          <cell r="AH75">
            <v>2</v>
          </cell>
          <cell r="AK75" t="str">
            <v>BUENO</v>
          </cell>
        </row>
        <row r="76">
          <cell r="AF76">
            <v>136</v>
          </cell>
          <cell r="AG76" t="str">
            <v>BUENO</v>
          </cell>
          <cell r="AH76">
            <v>3</v>
          </cell>
          <cell r="AK76" t="str">
            <v>BUENO</v>
          </cell>
        </row>
        <row r="77">
          <cell r="AF77">
            <v>138</v>
          </cell>
          <cell r="AG77" t="str">
            <v>BUENO</v>
          </cell>
          <cell r="AH77">
            <v>2</v>
          </cell>
          <cell r="AJ77" t="str">
            <v>SEDIMENTADA</v>
          </cell>
          <cell r="AK77" t="str">
            <v>BUENO</v>
          </cell>
        </row>
        <row r="78">
          <cell r="AF78">
            <v>140</v>
          </cell>
          <cell r="AG78" t="str">
            <v>NO TIENE</v>
          </cell>
          <cell r="AH78">
            <v>1</v>
          </cell>
          <cell r="AK78" t="str">
            <v>BUENO</v>
          </cell>
        </row>
        <row r="79">
          <cell r="AF79">
            <v>142</v>
          </cell>
          <cell r="AG79" t="str">
            <v>NO TIENE</v>
          </cell>
          <cell r="AH79">
            <v>0</v>
          </cell>
          <cell r="AK79" t="str">
            <v>BUENO</v>
          </cell>
        </row>
        <row r="80">
          <cell r="AF80" t="str">
            <v>142A</v>
          </cell>
          <cell r="AG80" t="str">
            <v>BUENO</v>
          </cell>
          <cell r="AH80">
            <v>7</v>
          </cell>
          <cell r="AK80" t="str">
            <v>BUENO</v>
          </cell>
        </row>
        <row r="81">
          <cell r="AF81">
            <v>144</v>
          </cell>
          <cell r="AG81" t="str">
            <v>NO TIENE</v>
          </cell>
          <cell r="AH81">
            <v>2</v>
          </cell>
          <cell r="AK81" t="str">
            <v>BUENO</v>
          </cell>
        </row>
        <row r="82">
          <cell r="AF82">
            <v>146</v>
          </cell>
          <cell r="AG82" t="str">
            <v>BUENO</v>
          </cell>
          <cell r="AH82">
            <v>1</v>
          </cell>
          <cell r="AK82" t="str">
            <v>BUENO</v>
          </cell>
        </row>
        <row r="83">
          <cell r="AF83">
            <v>148</v>
          </cell>
          <cell r="AG83" t="str">
            <v>BUENO</v>
          </cell>
          <cell r="AH83">
            <v>1</v>
          </cell>
          <cell r="AK83" t="str">
            <v>BUENO</v>
          </cell>
        </row>
        <row r="84">
          <cell r="AF84">
            <v>150</v>
          </cell>
          <cell r="AG84" t="str">
            <v>BUENO</v>
          </cell>
          <cell r="AH84">
            <v>3</v>
          </cell>
          <cell r="AK84" t="str">
            <v>BUENO</v>
          </cell>
        </row>
        <row r="85">
          <cell r="AF85">
            <v>152</v>
          </cell>
          <cell r="AG85" t="str">
            <v>BUENO</v>
          </cell>
          <cell r="AH85">
            <v>1</v>
          </cell>
          <cell r="AK85" t="str">
            <v>BUENO</v>
          </cell>
        </row>
        <row r="86">
          <cell r="AF86">
            <v>154</v>
          </cell>
          <cell r="AG86" t="str">
            <v>BUENO</v>
          </cell>
          <cell r="AH86">
            <v>1</v>
          </cell>
          <cell r="AK86" t="str">
            <v>BUENO</v>
          </cell>
        </row>
        <row r="87">
          <cell r="AF87">
            <v>156</v>
          </cell>
          <cell r="AG87" t="str">
            <v>MALO</v>
          </cell>
          <cell r="AH87">
            <v>1</v>
          </cell>
          <cell r="AJ87" t="str">
            <v>SEDIMENTADA</v>
          </cell>
          <cell r="AK87" t="str">
            <v>BUENO</v>
          </cell>
        </row>
        <row r="88">
          <cell r="AF88">
            <v>158</v>
          </cell>
          <cell r="AG88" t="str">
            <v>BUENO</v>
          </cell>
          <cell r="AH88">
            <v>1</v>
          </cell>
          <cell r="AJ88" t="str">
            <v>SEDIMENTADA</v>
          </cell>
          <cell r="AK88" t="str">
            <v>BUENO</v>
          </cell>
        </row>
        <row r="89">
          <cell r="AF89">
            <v>160</v>
          </cell>
          <cell r="AG89" t="str">
            <v>NO TIENE</v>
          </cell>
          <cell r="AH89">
            <v>2</v>
          </cell>
          <cell r="AJ89" t="str">
            <v>SEDIMENTADA</v>
          </cell>
          <cell r="AK89" t="str">
            <v>BUENO</v>
          </cell>
        </row>
        <row r="90">
          <cell r="AF90">
            <v>162</v>
          </cell>
          <cell r="AG90" t="str">
            <v>BUENO</v>
          </cell>
          <cell r="AH90">
            <v>1</v>
          </cell>
          <cell r="AK90" t="str">
            <v>BUENO</v>
          </cell>
        </row>
        <row r="91">
          <cell r="AF91">
            <v>164</v>
          </cell>
          <cell r="AG91" t="str">
            <v>BUENO</v>
          </cell>
          <cell r="AH91">
            <v>1</v>
          </cell>
          <cell r="AK91" t="str">
            <v>BUENO</v>
          </cell>
        </row>
        <row r="92">
          <cell r="AF92">
            <v>166</v>
          </cell>
          <cell r="AG92" t="str">
            <v>BUENO</v>
          </cell>
          <cell r="AH92">
            <v>2</v>
          </cell>
          <cell r="AK92" t="str">
            <v>BUENO</v>
          </cell>
        </row>
        <row r="93">
          <cell r="AF93">
            <v>168</v>
          </cell>
          <cell r="AG93" t="str">
            <v>BUENO</v>
          </cell>
          <cell r="AH93">
            <v>1</v>
          </cell>
          <cell r="AK93" t="str">
            <v>BUENO</v>
          </cell>
        </row>
        <row r="94">
          <cell r="AF94">
            <v>170</v>
          </cell>
          <cell r="AG94" t="str">
            <v>NO TIENE</v>
          </cell>
          <cell r="AH94">
            <v>1</v>
          </cell>
          <cell r="AK94" t="str">
            <v>MALO</v>
          </cell>
        </row>
        <row r="95">
          <cell r="AF95">
            <v>172</v>
          </cell>
          <cell r="AG95" t="str">
            <v>BUENO</v>
          </cell>
          <cell r="AH95">
            <v>1</v>
          </cell>
          <cell r="AJ95" t="str">
            <v>SEDIMENTADA</v>
          </cell>
          <cell r="AK95" t="str">
            <v>BUENO</v>
          </cell>
        </row>
        <row r="96">
          <cell r="AF96">
            <v>174</v>
          </cell>
          <cell r="AG96" t="str">
            <v>NO TIENE</v>
          </cell>
          <cell r="AH96">
            <v>2</v>
          </cell>
          <cell r="AJ96" t="str">
            <v>SEDIMENTADA</v>
          </cell>
          <cell r="AK96" t="str">
            <v>BUENO</v>
          </cell>
        </row>
        <row r="97">
          <cell r="AF97">
            <v>176</v>
          </cell>
          <cell r="AG97" t="str">
            <v>NO OBSERVADO</v>
          </cell>
          <cell r="AH97">
            <v>2</v>
          </cell>
          <cell r="AJ97" t="str">
            <v>SEDIMENTADA</v>
          </cell>
          <cell r="AK97" t="str">
            <v>NO TIENE</v>
          </cell>
        </row>
        <row r="98">
          <cell r="AF98">
            <v>178</v>
          </cell>
          <cell r="AG98" t="str">
            <v>NO TIENE</v>
          </cell>
          <cell r="AH98">
            <v>2</v>
          </cell>
          <cell r="AK98" t="str">
            <v>BUENO</v>
          </cell>
        </row>
        <row r="99">
          <cell r="AF99">
            <v>180</v>
          </cell>
          <cell r="AG99" t="str">
            <v>BUENO</v>
          </cell>
          <cell r="AH99">
            <v>1</v>
          </cell>
          <cell r="AK99" t="str">
            <v>BUENO</v>
          </cell>
        </row>
        <row r="100">
          <cell r="AF100" t="str">
            <v>180A</v>
          </cell>
          <cell r="AG100" t="str">
            <v>BUENO</v>
          </cell>
          <cell r="AH100">
            <v>3</v>
          </cell>
          <cell r="AK100" t="str">
            <v>BUENO</v>
          </cell>
        </row>
        <row r="101">
          <cell r="AF101" t="str">
            <v>180B</v>
          </cell>
          <cell r="AG101" t="str">
            <v>BUENO</v>
          </cell>
          <cell r="AH101">
            <v>3</v>
          </cell>
          <cell r="AK101" t="str">
            <v>BUENO</v>
          </cell>
        </row>
        <row r="102">
          <cell r="AF102" t="str">
            <v>180C</v>
          </cell>
          <cell r="AG102" t="str">
            <v>BUENO</v>
          </cell>
          <cell r="AH102">
            <v>3</v>
          </cell>
          <cell r="AK102" t="str">
            <v>BUENO</v>
          </cell>
        </row>
        <row r="103">
          <cell r="AF103" t="str">
            <v>180D</v>
          </cell>
          <cell r="AG103" t="str">
            <v>BUENO</v>
          </cell>
          <cell r="AH103">
            <v>4</v>
          </cell>
          <cell r="AK103" t="str">
            <v>BUENO</v>
          </cell>
        </row>
        <row r="104">
          <cell r="AF104" t="str">
            <v>180E</v>
          </cell>
          <cell r="AG104" t="str">
            <v>NO TIENE</v>
          </cell>
          <cell r="AH104">
            <v>1</v>
          </cell>
          <cell r="AK104" t="str">
            <v>BUENO</v>
          </cell>
        </row>
        <row r="105">
          <cell r="AF105" t="str">
            <v>180F</v>
          </cell>
          <cell r="AG105" t="str">
            <v>NO TIENE</v>
          </cell>
          <cell r="AH105">
            <v>3</v>
          </cell>
          <cell r="AK105" t="str">
            <v>BUENO</v>
          </cell>
        </row>
        <row r="106">
          <cell r="AF106">
            <v>182</v>
          </cell>
          <cell r="AG106" t="str">
            <v>MALO</v>
          </cell>
          <cell r="AH106">
            <v>1</v>
          </cell>
          <cell r="AK106" t="str">
            <v>BUENO</v>
          </cell>
        </row>
        <row r="107">
          <cell r="AF107" t="str">
            <v>182A</v>
          </cell>
          <cell r="AG107" t="str">
            <v>NO TIENE</v>
          </cell>
          <cell r="AH107">
            <v>5</v>
          </cell>
          <cell r="AK107" t="str">
            <v>BUENO</v>
          </cell>
        </row>
        <row r="108">
          <cell r="AF108" t="str">
            <v>182C</v>
          </cell>
          <cell r="AG108" t="str">
            <v>NO TIENE</v>
          </cell>
          <cell r="AH108">
            <v>0</v>
          </cell>
          <cell r="AJ108" t="str">
            <v>SEDIMENTADA</v>
          </cell>
          <cell r="AK108" t="str">
            <v>BUENO</v>
          </cell>
        </row>
        <row r="109">
          <cell r="AF109">
            <v>184</v>
          </cell>
          <cell r="AG109" t="str">
            <v>BUENO</v>
          </cell>
          <cell r="AH109">
            <v>0</v>
          </cell>
          <cell r="AK109" t="str">
            <v>BUENO</v>
          </cell>
        </row>
        <row r="110">
          <cell r="AF110">
            <v>186</v>
          </cell>
          <cell r="AG110" t="str">
            <v>NO TIENE</v>
          </cell>
          <cell r="AH110">
            <v>2</v>
          </cell>
          <cell r="AK110" t="str">
            <v>BUENO</v>
          </cell>
        </row>
        <row r="111">
          <cell r="AF111">
            <v>188</v>
          </cell>
          <cell r="AG111" t="str">
            <v>BUENO</v>
          </cell>
          <cell r="AH111">
            <v>2</v>
          </cell>
          <cell r="AK111" t="str">
            <v>BUENO</v>
          </cell>
        </row>
        <row r="112">
          <cell r="AF112">
            <v>189</v>
          </cell>
          <cell r="AG112" t="str">
            <v>BUENO</v>
          </cell>
          <cell r="AH112">
            <v>1</v>
          </cell>
          <cell r="AK112" t="str">
            <v>BUENO</v>
          </cell>
        </row>
        <row r="113">
          <cell r="AF113" t="str">
            <v>189A</v>
          </cell>
          <cell r="AG113" t="str">
            <v>BUENO</v>
          </cell>
          <cell r="AH113">
            <v>1</v>
          </cell>
          <cell r="AK113" t="str">
            <v>BUENO</v>
          </cell>
        </row>
        <row r="114">
          <cell r="AF114">
            <v>190</v>
          </cell>
          <cell r="AG114" t="str">
            <v>NO OBSERVADO</v>
          </cell>
          <cell r="AH114">
            <v>1</v>
          </cell>
          <cell r="AK114" t="str">
            <v>BUENO</v>
          </cell>
        </row>
        <row r="115">
          <cell r="AF115">
            <v>192</v>
          </cell>
          <cell r="AG115" t="str">
            <v>BUENO</v>
          </cell>
          <cell r="AH115">
            <v>0</v>
          </cell>
          <cell r="AK115" t="str">
            <v>BUENO</v>
          </cell>
        </row>
        <row r="116">
          <cell r="AF116">
            <v>197</v>
          </cell>
          <cell r="AG116" t="str">
            <v>BUENO</v>
          </cell>
          <cell r="AH116">
            <v>0</v>
          </cell>
          <cell r="AK116" t="str">
            <v>BUENO</v>
          </cell>
        </row>
        <row r="117">
          <cell r="AF117">
            <v>198</v>
          </cell>
          <cell r="AG117" t="str">
            <v>BUENO</v>
          </cell>
          <cell r="AH117">
            <v>0</v>
          </cell>
          <cell r="AJ117" t="str">
            <v>SEDIMENTADA</v>
          </cell>
          <cell r="AK117" t="str">
            <v>BUENO</v>
          </cell>
        </row>
        <row r="118">
          <cell r="AF118">
            <v>200</v>
          </cell>
          <cell r="AG118" t="str">
            <v>BUENO</v>
          </cell>
          <cell r="AH118">
            <v>0</v>
          </cell>
          <cell r="AK118" t="str">
            <v>BUENO</v>
          </cell>
        </row>
        <row r="119">
          <cell r="AF119">
            <v>202</v>
          </cell>
          <cell r="AG119" t="str">
            <v>BUENO</v>
          </cell>
          <cell r="AH119">
            <v>0</v>
          </cell>
          <cell r="AK119" t="str">
            <v>BUENO</v>
          </cell>
        </row>
        <row r="120">
          <cell r="AF120">
            <v>204</v>
          </cell>
          <cell r="AG120" t="str">
            <v>NO OBSERVADO</v>
          </cell>
          <cell r="AH120">
            <v>0</v>
          </cell>
          <cell r="AK120" t="str">
            <v>BUENO</v>
          </cell>
        </row>
        <row r="121">
          <cell r="AF121">
            <v>206</v>
          </cell>
          <cell r="AG121" t="str">
            <v>BUENO</v>
          </cell>
          <cell r="AH121">
            <v>0</v>
          </cell>
          <cell r="AK121" t="str">
            <v>BUENO</v>
          </cell>
        </row>
        <row r="122">
          <cell r="AF122">
            <v>208</v>
          </cell>
          <cell r="AG122" t="str">
            <v>BUENO</v>
          </cell>
          <cell r="AH122">
            <v>0</v>
          </cell>
          <cell r="AK122" t="str">
            <v>BUENO</v>
          </cell>
        </row>
        <row r="123">
          <cell r="AF123">
            <v>210</v>
          </cell>
          <cell r="AG123" t="str">
            <v>BUENO</v>
          </cell>
          <cell r="AH123">
            <v>1</v>
          </cell>
          <cell r="AK123" t="str">
            <v>BUENO</v>
          </cell>
        </row>
        <row r="124">
          <cell r="AF124">
            <v>212</v>
          </cell>
          <cell r="AG124" t="str">
            <v>BUENO</v>
          </cell>
          <cell r="AH124">
            <v>1</v>
          </cell>
          <cell r="AK124" t="str">
            <v>BUENO</v>
          </cell>
        </row>
        <row r="125">
          <cell r="AF125">
            <v>214</v>
          </cell>
          <cell r="AG125" t="str">
            <v>NO TIENE</v>
          </cell>
          <cell r="AH125">
            <v>1</v>
          </cell>
          <cell r="AK125" t="str">
            <v>BUENO</v>
          </cell>
        </row>
        <row r="126">
          <cell r="AF126">
            <v>216</v>
          </cell>
          <cell r="AG126" t="str">
            <v>NO OBSERVADO</v>
          </cell>
          <cell r="AH126">
            <v>2</v>
          </cell>
          <cell r="AJ126" t="str">
            <v>SEDIMENTADA</v>
          </cell>
          <cell r="AK126" t="str">
            <v>BUENO</v>
          </cell>
        </row>
        <row r="127">
          <cell r="AF127">
            <v>218</v>
          </cell>
          <cell r="AG127" t="str">
            <v>NO OBSERVADO</v>
          </cell>
          <cell r="AH127">
            <v>2</v>
          </cell>
          <cell r="AJ127" t="str">
            <v>SEDIMENTADA</v>
          </cell>
          <cell r="AK127" t="str">
            <v>BUENO</v>
          </cell>
        </row>
        <row r="128">
          <cell r="AF128">
            <v>220</v>
          </cell>
          <cell r="AG128" t="str">
            <v>NO TIENE</v>
          </cell>
          <cell r="AH128">
            <v>1</v>
          </cell>
          <cell r="AK128" t="str">
            <v>BUENO</v>
          </cell>
        </row>
        <row r="129">
          <cell r="AF129">
            <v>222</v>
          </cell>
          <cell r="AG129" t="str">
            <v>BUENO</v>
          </cell>
          <cell r="AH129">
            <v>2</v>
          </cell>
          <cell r="AK129" t="str">
            <v>BUENO</v>
          </cell>
        </row>
        <row r="130">
          <cell r="AF130">
            <v>224</v>
          </cell>
          <cell r="AG130" t="str">
            <v>NO TIENE</v>
          </cell>
          <cell r="AH130">
            <v>4</v>
          </cell>
          <cell r="AK130" t="str">
            <v>MALO</v>
          </cell>
        </row>
        <row r="131">
          <cell r="AF131">
            <v>226</v>
          </cell>
          <cell r="AG131" t="str">
            <v>BUENO</v>
          </cell>
          <cell r="AH131">
            <v>3</v>
          </cell>
          <cell r="AK131" t="str">
            <v>BUENO</v>
          </cell>
        </row>
        <row r="132">
          <cell r="AF132">
            <v>228</v>
          </cell>
          <cell r="AG132" t="str">
            <v>NO TIENE</v>
          </cell>
          <cell r="AH132">
            <v>0</v>
          </cell>
          <cell r="AK132" t="str">
            <v>BUENO</v>
          </cell>
        </row>
        <row r="133">
          <cell r="AF133">
            <v>230</v>
          </cell>
          <cell r="AG133" t="str">
            <v>NO OBSERVADO</v>
          </cell>
          <cell r="AH133">
            <v>0</v>
          </cell>
          <cell r="AK133" t="str">
            <v>BUENO</v>
          </cell>
        </row>
        <row r="134">
          <cell r="AF134">
            <v>232</v>
          </cell>
          <cell r="AG134" t="str">
            <v>NO TIENE</v>
          </cell>
          <cell r="AH134">
            <v>4</v>
          </cell>
          <cell r="AK134" t="str">
            <v>BUENO</v>
          </cell>
        </row>
        <row r="135">
          <cell r="AF135">
            <v>234</v>
          </cell>
          <cell r="AG135" t="str">
            <v>BUENO</v>
          </cell>
          <cell r="AH135">
            <v>1</v>
          </cell>
          <cell r="AK135" t="str">
            <v>BUENO</v>
          </cell>
        </row>
        <row r="136">
          <cell r="AF136">
            <v>236</v>
          </cell>
          <cell r="AG136" t="str">
            <v>NO TIENE</v>
          </cell>
          <cell r="AH136">
            <v>0</v>
          </cell>
          <cell r="AK136" t="str">
            <v>BUENO</v>
          </cell>
        </row>
        <row r="137">
          <cell r="AF137">
            <v>238</v>
          </cell>
          <cell r="AG137" t="str">
            <v>BUENO</v>
          </cell>
          <cell r="AH137">
            <v>0</v>
          </cell>
          <cell r="AK137" t="str">
            <v>BUENO</v>
          </cell>
        </row>
        <row r="138">
          <cell r="AF138">
            <v>240</v>
          </cell>
          <cell r="AG138" t="str">
            <v>BUENO</v>
          </cell>
          <cell r="AH138">
            <v>0</v>
          </cell>
          <cell r="AK138" t="str">
            <v>BUENO</v>
          </cell>
        </row>
        <row r="139">
          <cell r="AF139">
            <v>242</v>
          </cell>
          <cell r="AG139" t="str">
            <v>BUENO</v>
          </cell>
          <cell r="AH139">
            <v>0</v>
          </cell>
          <cell r="AK139" t="str">
            <v>BUENO</v>
          </cell>
        </row>
        <row r="140">
          <cell r="AF140">
            <v>244</v>
          </cell>
          <cell r="AG140" t="str">
            <v>BUENO</v>
          </cell>
          <cell r="AH140">
            <v>0</v>
          </cell>
          <cell r="AK140" t="str">
            <v>BUENO</v>
          </cell>
        </row>
        <row r="141">
          <cell r="AF141">
            <v>246</v>
          </cell>
          <cell r="AG141" t="str">
            <v>BUENO</v>
          </cell>
          <cell r="AH141">
            <v>0</v>
          </cell>
          <cell r="AK141" t="str">
            <v>BUENO</v>
          </cell>
        </row>
        <row r="142">
          <cell r="AF142">
            <v>248</v>
          </cell>
          <cell r="AG142" t="str">
            <v>BUENO</v>
          </cell>
          <cell r="AH142">
            <v>2</v>
          </cell>
          <cell r="AK142" t="str">
            <v>BUENO</v>
          </cell>
        </row>
        <row r="143">
          <cell r="AF143">
            <v>250</v>
          </cell>
          <cell r="AG143" t="str">
            <v>BUENO</v>
          </cell>
          <cell r="AH143">
            <v>0</v>
          </cell>
          <cell r="AJ143" t="str">
            <v>SEDIMENTADA</v>
          </cell>
          <cell r="AK143" t="str">
            <v>BUENO</v>
          </cell>
        </row>
        <row r="144">
          <cell r="AF144">
            <v>252</v>
          </cell>
          <cell r="AG144" t="str">
            <v>NO OBSERVADO</v>
          </cell>
          <cell r="AH144">
            <v>0</v>
          </cell>
          <cell r="AJ144" t="str">
            <v>SEDIMENTADA</v>
          </cell>
          <cell r="AK144" t="str">
            <v>BUENO</v>
          </cell>
        </row>
        <row r="145">
          <cell r="AF145">
            <v>254</v>
          </cell>
          <cell r="AG145" t="str">
            <v>BUENO</v>
          </cell>
          <cell r="AH145">
            <v>0</v>
          </cell>
          <cell r="AK145" t="str">
            <v>BUENO</v>
          </cell>
        </row>
        <row r="146">
          <cell r="AF146">
            <v>256</v>
          </cell>
          <cell r="AG146" t="str">
            <v>BUENO</v>
          </cell>
          <cell r="AH146">
            <v>1</v>
          </cell>
          <cell r="AK146" t="str">
            <v>BUENO</v>
          </cell>
        </row>
        <row r="147">
          <cell r="AF147">
            <v>258</v>
          </cell>
          <cell r="AG147" t="str">
            <v>BUENO</v>
          </cell>
          <cell r="AH147">
            <v>1</v>
          </cell>
          <cell r="AK147" t="str">
            <v>BUENO</v>
          </cell>
        </row>
        <row r="148">
          <cell r="AF148">
            <v>260</v>
          </cell>
          <cell r="AG148" t="str">
            <v>BUENO</v>
          </cell>
          <cell r="AH148">
            <v>1</v>
          </cell>
          <cell r="AK148" t="str">
            <v>BUENO</v>
          </cell>
        </row>
        <row r="149">
          <cell r="AF149">
            <v>262</v>
          </cell>
          <cell r="AG149" t="str">
            <v>BUENO</v>
          </cell>
          <cell r="AH149">
            <v>1</v>
          </cell>
          <cell r="AK149" t="str">
            <v>BUENO</v>
          </cell>
        </row>
        <row r="150">
          <cell r="AF150">
            <v>264</v>
          </cell>
          <cell r="AG150" t="str">
            <v>BUENO</v>
          </cell>
          <cell r="AH150">
            <v>0</v>
          </cell>
          <cell r="AK150" t="str">
            <v>BUENO</v>
          </cell>
        </row>
        <row r="151">
          <cell r="AF151">
            <v>266</v>
          </cell>
          <cell r="AG151" t="str">
            <v>BUENO</v>
          </cell>
          <cell r="AH151">
            <v>0</v>
          </cell>
          <cell r="AK151" t="str">
            <v>BUENO</v>
          </cell>
        </row>
        <row r="152">
          <cell r="AF152">
            <v>268</v>
          </cell>
          <cell r="AG152" t="str">
            <v>BUENO</v>
          </cell>
          <cell r="AH152">
            <v>1</v>
          </cell>
          <cell r="AJ152" t="str">
            <v>SEDIMENTADA</v>
          </cell>
          <cell r="AK152" t="str">
            <v>BUENO</v>
          </cell>
        </row>
        <row r="153">
          <cell r="AF153">
            <v>270</v>
          </cell>
          <cell r="AG153" t="str">
            <v>BUENO</v>
          </cell>
          <cell r="AH153">
            <v>1</v>
          </cell>
          <cell r="AK153" t="str">
            <v>BUENO</v>
          </cell>
        </row>
        <row r="154">
          <cell r="AF154">
            <v>272</v>
          </cell>
          <cell r="AG154" t="str">
            <v>NO OBSERVADO</v>
          </cell>
          <cell r="AH154">
            <v>2</v>
          </cell>
          <cell r="AJ154" t="str">
            <v>SEDIMENTADA</v>
          </cell>
          <cell r="AK154" t="str">
            <v>BUENO</v>
          </cell>
        </row>
        <row r="155">
          <cell r="AF155">
            <v>274</v>
          </cell>
          <cell r="AG155" t="str">
            <v>NO TIENE</v>
          </cell>
          <cell r="AH155">
            <v>1</v>
          </cell>
          <cell r="AJ155" t="str">
            <v>SEDIMENTADA</v>
          </cell>
          <cell r="AK155" t="str">
            <v>BUENO</v>
          </cell>
        </row>
        <row r="156">
          <cell r="AF156">
            <v>276</v>
          </cell>
          <cell r="AG156" t="str">
            <v>NO TIENE</v>
          </cell>
          <cell r="AH156">
            <v>1</v>
          </cell>
          <cell r="AJ156" t="str">
            <v>SEDIMENTADA</v>
          </cell>
          <cell r="AK156" t="str">
            <v>BUENO</v>
          </cell>
        </row>
        <row r="157">
          <cell r="AF157">
            <v>278</v>
          </cell>
          <cell r="AG157" t="str">
            <v>NO OBSERVADO</v>
          </cell>
          <cell r="AH157">
            <v>1</v>
          </cell>
          <cell r="AJ157" t="str">
            <v>SEDIMENTADA</v>
          </cell>
          <cell r="AK157" t="str">
            <v>BUENO</v>
          </cell>
        </row>
        <row r="158">
          <cell r="AF158">
            <v>280</v>
          </cell>
          <cell r="AG158" t="str">
            <v>NO OBSERVADO</v>
          </cell>
          <cell r="AH158">
            <v>1</v>
          </cell>
          <cell r="AJ158" t="str">
            <v>SEDIMENTADA</v>
          </cell>
          <cell r="AK158" t="str">
            <v>BUENO</v>
          </cell>
        </row>
        <row r="159">
          <cell r="AF159">
            <v>282</v>
          </cell>
          <cell r="AG159" t="str">
            <v>NO OBSERVADO</v>
          </cell>
          <cell r="AH159">
            <v>2</v>
          </cell>
          <cell r="AJ159" t="str">
            <v>SEDIMENTADA</v>
          </cell>
          <cell r="AK159" t="str">
            <v>BUENO</v>
          </cell>
        </row>
        <row r="160">
          <cell r="AF160">
            <v>284</v>
          </cell>
          <cell r="AG160" t="str">
            <v>NO OBSERVADO</v>
          </cell>
          <cell r="AH160">
            <v>4</v>
          </cell>
          <cell r="AJ160" t="str">
            <v>SEDIMENTADA</v>
          </cell>
          <cell r="AK160" t="str">
            <v>BUENO</v>
          </cell>
        </row>
        <row r="161">
          <cell r="AF161">
            <v>286</v>
          </cell>
          <cell r="AG161" t="str">
            <v>BUENO</v>
          </cell>
          <cell r="AH161">
            <v>1</v>
          </cell>
          <cell r="AJ161" t="str">
            <v>SEDIMENTADA</v>
          </cell>
          <cell r="AK161" t="str">
            <v>BUENO</v>
          </cell>
        </row>
        <row r="162">
          <cell r="AF162">
            <v>288</v>
          </cell>
          <cell r="AG162" t="str">
            <v>NO OBSERVADO</v>
          </cell>
          <cell r="AH162">
            <v>4</v>
          </cell>
          <cell r="AJ162" t="str">
            <v>SEDIMENTADA</v>
          </cell>
          <cell r="AK162" t="str">
            <v>BUENO</v>
          </cell>
        </row>
        <row r="163">
          <cell r="AF163">
            <v>290</v>
          </cell>
          <cell r="AG163" t="str">
            <v>NO OBSERVADO</v>
          </cell>
          <cell r="AH163">
            <v>5</v>
          </cell>
          <cell r="AJ163" t="str">
            <v>SEDIMENTADA</v>
          </cell>
          <cell r="AK163" t="str">
            <v>BUENO</v>
          </cell>
        </row>
        <row r="164">
          <cell r="AF164">
            <v>292</v>
          </cell>
          <cell r="AG164" t="str">
            <v>NO OBSERVADO</v>
          </cell>
          <cell r="AH164">
            <v>4</v>
          </cell>
          <cell r="AJ164" t="str">
            <v>SEDIMENTADA</v>
          </cell>
          <cell r="AK164" t="str">
            <v>BUENO</v>
          </cell>
        </row>
        <row r="165">
          <cell r="AF165">
            <v>294</v>
          </cell>
          <cell r="AG165" t="str">
            <v>NO OBSERVADO</v>
          </cell>
          <cell r="AH165">
            <v>5</v>
          </cell>
          <cell r="AJ165" t="str">
            <v>SEDIMENTADA</v>
          </cell>
          <cell r="AK165" t="str">
            <v>BUENO</v>
          </cell>
        </row>
        <row r="166">
          <cell r="AF166">
            <v>296</v>
          </cell>
          <cell r="AG166" t="str">
            <v>NO OBSERVADO</v>
          </cell>
          <cell r="AH166">
            <v>4</v>
          </cell>
          <cell r="AJ166" t="str">
            <v>SEDIMENTADA</v>
          </cell>
          <cell r="AK166" t="str">
            <v>BUENO</v>
          </cell>
        </row>
        <row r="167">
          <cell r="AF167">
            <v>298</v>
          </cell>
          <cell r="AG167" t="str">
            <v>BUENO</v>
          </cell>
          <cell r="AH167">
            <v>1</v>
          </cell>
          <cell r="AK167" t="str">
            <v>BUENO</v>
          </cell>
        </row>
        <row r="168">
          <cell r="AF168">
            <v>300</v>
          </cell>
          <cell r="AG168" t="str">
            <v>BUENO</v>
          </cell>
          <cell r="AH168">
            <v>1</v>
          </cell>
          <cell r="AK168" t="str">
            <v>BUENO</v>
          </cell>
        </row>
        <row r="169">
          <cell r="AF169">
            <v>302</v>
          </cell>
          <cell r="AG169" t="str">
            <v>NO OBSERVADO</v>
          </cell>
          <cell r="AH169">
            <v>4</v>
          </cell>
          <cell r="AJ169" t="str">
            <v>SEDIMENTADA</v>
          </cell>
          <cell r="AK169" t="str">
            <v>BUENO</v>
          </cell>
        </row>
        <row r="170">
          <cell r="AF170">
            <v>304</v>
          </cell>
          <cell r="AG170" t="str">
            <v>NO TIENE</v>
          </cell>
          <cell r="AH170">
            <v>0</v>
          </cell>
          <cell r="AK170" t="str">
            <v>BUENO</v>
          </cell>
        </row>
        <row r="171">
          <cell r="AF171">
            <v>306</v>
          </cell>
          <cell r="AG171" t="str">
            <v>NO TIENE</v>
          </cell>
          <cell r="AH171">
            <v>1</v>
          </cell>
          <cell r="AJ171" t="str">
            <v>SEDIMENTADA</v>
          </cell>
          <cell r="AK171" t="str">
            <v>BUENO</v>
          </cell>
        </row>
        <row r="172">
          <cell r="AF172">
            <v>308</v>
          </cell>
          <cell r="AG172" t="str">
            <v>NO TIENE</v>
          </cell>
          <cell r="AH172">
            <v>1</v>
          </cell>
          <cell r="AK172" t="str">
            <v>BUENO</v>
          </cell>
        </row>
        <row r="173">
          <cell r="AF173">
            <v>310</v>
          </cell>
          <cell r="AG173" t="str">
            <v>NO TIENE</v>
          </cell>
          <cell r="AH173">
            <v>0</v>
          </cell>
          <cell r="AK173" t="str">
            <v>BUENO</v>
          </cell>
        </row>
        <row r="174">
          <cell r="AF174">
            <v>312</v>
          </cell>
          <cell r="AG174" t="str">
            <v>BUENO</v>
          </cell>
          <cell r="AH174">
            <v>0</v>
          </cell>
          <cell r="AK174" t="str">
            <v>BUENO</v>
          </cell>
        </row>
        <row r="175">
          <cell r="AF175">
            <v>314</v>
          </cell>
          <cell r="AG175" t="str">
            <v>NO TIENE</v>
          </cell>
          <cell r="AH175">
            <v>1</v>
          </cell>
          <cell r="AJ175" t="str">
            <v>SEDIMENTADA</v>
          </cell>
          <cell r="AK175" t="str">
            <v>BUENO</v>
          </cell>
        </row>
        <row r="176">
          <cell r="AF176">
            <v>316</v>
          </cell>
          <cell r="AG176" t="str">
            <v>MALO</v>
          </cell>
          <cell r="AH176">
            <v>1</v>
          </cell>
          <cell r="AK176" t="str">
            <v>BUENO</v>
          </cell>
        </row>
        <row r="177">
          <cell r="AF177">
            <v>318</v>
          </cell>
          <cell r="AG177" t="str">
            <v>NO OBSERVADO</v>
          </cell>
          <cell r="AH177">
            <v>4</v>
          </cell>
          <cell r="AK177" t="str">
            <v>NO OBSERVADO</v>
          </cell>
        </row>
        <row r="178">
          <cell r="AF178">
            <v>320</v>
          </cell>
          <cell r="AG178" t="str">
            <v>NO OBSERVADO</v>
          </cell>
          <cell r="AH178">
            <v>1</v>
          </cell>
          <cell r="AK178" t="str">
            <v>NO OBSERVADO</v>
          </cell>
        </row>
        <row r="179">
          <cell r="AF179">
            <v>322</v>
          </cell>
          <cell r="AG179" t="str">
            <v>NO TIENE</v>
          </cell>
          <cell r="AH179">
            <v>0</v>
          </cell>
          <cell r="AK179" t="str">
            <v>BUENO</v>
          </cell>
        </row>
        <row r="180">
          <cell r="AF180">
            <v>324</v>
          </cell>
          <cell r="AG180" t="str">
            <v>NO OBSERVADO</v>
          </cell>
          <cell r="AH180">
            <v>2</v>
          </cell>
          <cell r="AK180" t="str">
            <v>NO OBSERVADO</v>
          </cell>
        </row>
        <row r="181">
          <cell r="AF181">
            <v>326</v>
          </cell>
          <cell r="AG181" t="str">
            <v>NO OBSERVADO</v>
          </cell>
          <cell r="AH181">
            <v>1</v>
          </cell>
          <cell r="AJ181" t="str">
            <v>SEDIMENTADA</v>
          </cell>
          <cell r="AK181" t="str">
            <v>BUENO</v>
          </cell>
        </row>
        <row r="182">
          <cell r="AF182">
            <v>327</v>
          </cell>
          <cell r="AG182" t="str">
            <v>NO TIENE</v>
          </cell>
          <cell r="AH182">
            <v>1</v>
          </cell>
          <cell r="AK182" t="str">
            <v>BUENO</v>
          </cell>
        </row>
        <row r="183">
          <cell r="AF183">
            <v>328</v>
          </cell>
          <cell r="AG183" t="str">
            <v>NO TIENE</v>
          </cell>
          <cell r="AH183">
            <v>1</v>
          </cell>
          <cell r="AJ183" t="str">
            <v>SEDIMENTADA</v>
          </cell>
          <cell r="AK183" t="str">
            <v>BUENO</v>
          </cell>
        </row>
        <row r="184">
          <cell r="AF184">
            <v>330</v>
          </cell>
          <cell r="AG184" t="str">
            <v>NO TIENE</v>
          </cell>
          <cell r="AH184">
            <v>1</v>
          </cell>
          <cell r="AJ184" t="str">
            <v>SEDIMENTADA</v>
          </cell>
          <cell r="AK184" t="str">
            <v>BUENO</v>
          </cell>
        </row>
        <row r="185">
          <cell r="AF185">
            <v>332</v>
          </cell>
          <cell r="AG185" t="str">
            <v>BUENO</v>
          </cell>
          <cell r="AH185">
            <v>1</v>
          </cell>
          <cell r="AK185" t="str">
            <v>BUENO</v>
          </cell>
        </row>
        <row r="186">
          <cell r="AF186">
            <v>334</v>
          </cell>
          <cell r="AG186" t="str">
            <v>BUENO</v>
          </cell>
          <cell r="AH186">
            <v>3</v>
          </cell>
          <cell r="AK186" t="str">
            <v>BUENO</v>
          </cell>
        </row>
        <row r="187">
          <cell r="AF187">
            <v>336</v>
          </cell>
          <cell r="AG187" t="str">
            <v>BUENO</v>
          </cell>
          <cell r="AH187">
            <v>1</v>
          </cell>
          <cell r="AK187" t="str">
            <v>BUENO</v>
          </cell>
        </row>
        <row r="188">
          <cell r="AF188">
            <v>338</v>
          </cell>
          <cell r="AG188" t="str">
            <v>BUENO</v>
          </cell>
          <cell r="AH188">
            <v>1</v>
          </cell>
          <cell r="AK188" t="str">
            <v>BUENO</v>
          </cell>
        </row>
        <row r="189">
          <cell r="AF189">
            <v>340</v>
          </cell>
          <cell r="AG189" t="str">
            <v>NO OBSERVADO</v>
          </cell>
          <cell r="AH189">
            <v>0</v>
          </cell>
          <cell r="AK189" t="str">
            <v>NO OBSERVADO</v>
          </cell>
        </row>
        <row r="190">
          <cell r="AF190">
            <v>342</v>
          </cell>
          <cell r="AG190" t="str">
            <v>BUENO</v>
          </cell>
          <cell r="AH190">
            <v>1</v>
          </cell>
          <cell r="AK190" t="str">
            <v>BUENO</v>
          </cell>
        </row>
        <row r="191">
          <cell r="AF191">
            <v>344</v>
          </cell>
          <cell r="AG191" t="str">
            <v>BUENO</v>
          </cell>
          <cell r="AH191">
            <v>1</v>
          </cell>
          <cell r="AJ191" t="str">
            <v>SEDIMENTADA</v>
          </cell>
          <cell r="AK191" t="str">
            <v>BUENO</v>
          </cell>
        </row>
        <row r="192">
          <cell r="AF192">
            <v>346</v>
          </cell>
          <cell r="AG192" t="str">
            <v>NO OBSERVADO</v>
          </cell>
          <cell r="AH192">
            <v>1</v>
          </cell>
          <cell r="AJ192" t="str">
            <v>SEDIMENTADA</v>
          </cell>
          <cell r="AK192" t="str">
            <v>BUENO</v>
          </cell>
        </row>
        <row r="193">
          <cell r="AF193">
            <v>348</v>
          </cell>
          <cell r="AG193" t="str">
            <v>BUENO</v>
          </cell>
          <cell r="AH193">
            <v>2</v>
          </cell>
          <cell r="AK193" t="str">
            <v>BUENO</v>
          </cell>
        </row>
        <row r="194">
          <cell r="AF194">
            <v>350</v>
          </cell>
          <cell r="AG194" t="str">
            <v>BUENO</v>
          </cell>
          <cell r="AH194">
            <v>1</v>
          </cell>
          <cell r="AK194" t="str">
            <v>BUENO</v>
          </cell>
        </row>
        <row r="195">
          <cell r="AF195">
            <v>352</v>
          </cell>
          <cell r="AG195" t="str">
            <v>NO TIENE</v>
          </cell>
          <cell r="AH195">
            <v>1</v>
          </cell>
          <cell r="AK195" t="str">
            <v>BUENO</v>
          </cell>
        </row>
        <row r="196">
          <cell r="AF196">
            <v>354</v>
          </cell>
          <cell r="AG196" t="str">
            <v>NO TIENE</v>
          </cell>
          <cell r="AH196">
            <v>3</v>
          </cell>
          <cell r="AK196" t="str">
            <v>BUENO</v>
          </cell>
        </row>
        <row r="197">
          <cell r="AF197">
            <v>356</v>
          </cell>
          <cell r="AG197" t="str">
            <v>NO TIENE</v>
          </cell>
          <cell r="AH197">
            <v>2</v>
          </cell>
          <cell r="AJ197" t="str">
            <v>SEDIMENTADA</v>
          </cell>
          <cell r="AK197" t="str">
            <v>BUENO</v>
          </cell>
        </row>
        <row r="198">
          <cell r="AF198">
            <v>358</v>
          </cell>
          <cell r="AG198" t="str">
            <v>NO TIENE</v>
          </cell>
          <cell r="AH198">
            <v>3</v>
          </cell>
          <cell r="AJ198" t="str">
            <v>SEDIMENTADA</v>
          </cell>
          <cell r="AK198" t="str">
            <v>BUENO</v>
          </cell>
        </row>
        <row r="199">
          <cell r="AF199">
            <v>360</v>
          </cell>
          <cell r="AG199" t="str">
            <v>NO TIENE</v>
          </cell>
          <cell r="AH199">
            <v>2</v>
          </cell>
          <cell r="AK199" t="str">
            <v>BUENO</v>
          </cell>
        </row>
        <row r="200">
          <cell r="AF200">
            <v>362</v>
          </cell>
          <cell r="AG200" t="str">
            <v>BUENO</v>
          </cell>
          <cell r="AH200">
            <v>2</v>
          </cell>
          <cell r="AK200" t="str">
            <v>BUENO</v>
          </cell>
        </row>
        <row r="201">
          <cell r="AF201">
            <v>364</v>
          </cell>
          <cell r="AG201" t="str">
            <v>NO TIENE</v>
          </cell>
          <cell r="AH201">
            <v>2</v>
          </cell>
          <cell r="AJ201" t="str">
            <v>SEDIMENTADA</v>
          </cell>
          <cell r="AK201" t="str">
            <v>BUENO</v>
          </cell>
        </row>
        <row r="202">
          <cell r="AF202">
            <v>366</v>
          </cell>
          <cell r="AG202" t="str">
            <v>NO OBSERVADO</v>
          </cell>
          <cell r="AH202">
            <v>3</v>
          </cell>
          <cell r="AJ202" t="str">
            <v>SEDIMENTADA</v>
          </cell>
          <cell r="AK202" t="str">
            <v>BUENO</v>
          </cell>
        </row>
        <row r="203">
          <cell r="AF203">
            <v>368</v>
          </cell>
          <cell r="AG203" t="str">
            <v>NO OBSERVADO</v>
          </cell>
          <cell r="AH203">
            <v>2</v>
          </cell>
          <cell r="AJ203" t="str">
            <v>SEDIMENTADA</v>
          </cell>
          <cell r="AK203" t="str">
            <v>BUENO</v>
          </cell>
        </row>
        <row r="204">
          <cell r="AF204">
            <v>370</v>
          </cell>
          <cell r="AG204" t="str">
            <v>NO OBSERVADO</v>
          </cell>
          <cell r="AH204">
            <v>1</v>
          </cell>
          <cell r="AJ204" t="str">
            <v>SEDIMENTADA</v>
          </cell>
          <cell r="AK204" t="str">
            <v>NO TIENE</v>
          </cell>
        </row>
        <row r="205">
          <cell r="AF205">
            <v>372</v>
          </cell>
          <cell r="AG205" t="str">
            <v>NO OBSERVADO</v>
          </cell>
          <cell r="AH205">
            <v>2</v>
          </cell>
          <cell r="AJ205" t="str">
            <v>SEDIMENTADA</v>
          </cell>
          <cell r="AK205" t="str">
            <v>NO TIENE</v>
          </cell>
        </row>
        <row r="206">
          <cell r="AF206">
            <v>374</v>
          </cell>
          <cell r="AG206" t="str">
            <v>NO TIENE</v>
          </cell>
          <cell r="AH206">
            <v>3</v>
          </cell>
          <cell r="AK206" t="str">
            <v>BUENO</v>
          </cell>
        </row>
        <row r="207">
          <cell r="AF207">
            <v>376</v>
          </cell>
          <cell r="AG207" t="str">
            <v>NO TIENE</v>
          </cell>
          <cell r="AH207">
            <v>3</v>
          </cell>
          <cell r="AK207" t="str">
            <v>BUENO</v>
          </cell>
        </row>
        <row r="208">
          <cell r="AF208">
            <v>378</v>
          </cell>
          <cell r="AG208" t="str">
            <v>NO TIENE</v>
          </cell>
          <cell r="AH208">
            <v>3</v>
          </cell>
          <cell r="AJ208" t="str">
            <v>SEDIMENTADA</v>
          </cell>
          <cell r="AK208" t="str">
            <v>BUENO</v>
          </cell>
        </row>
        <row r="209">
          <cell r="AF209">
            <v>380</v>
          </cell>
          <cell r="AG209" t="str">
            <v>NO OBSERVADO</v>
          </cell>
          <cell r="AH209">
            <v>0</v>
          </cell>
          <cell r="AJ209" t="str">
            <v>SEDIMENTADA</v>
          </cell>
          <cell r="AK209" t="str">
            <v>BUENO</v>
          </cell>
        </row>
        <row r="210">
          <cell r="AF210">
            <v>382</v>
          </cell>
          <cell r="AG210" t="str">
            <v>NO TIENE</v>
          </cell>
          <cell r="AH210">
            <v>0</v>
          </cell>
          <cell r="AK210" t="str">
            <v>BUENO</v>
          </cell>
        </row>
        <row r="211">
          <cell r="AF211">
            <v>384</v>
          </cell>
          <cell r="AG211" t="str">
            <v>NO TIENE</v>
          </cell>
          <cell r="AH211">
            <v>2</v>
          </cell>
          <cell r="AJ211" t="str">
            <v>SEDIMENTADA</v>
          </cell>
          <cell r="AK211" t="str">
            <v>BUENO</v>
          </cell>
        </row>
        <row r="212">
          <cell r="AF212">
            <v>386</v>
          </cell>
          <cell r="AG212" t="str">
            <v>NO OBSERVADO</v>
          </cell>
          <cell r="AH212">
            <v>2</v>
          </cell>
          <cell r="AJ212" t="str">
            <v>SEDIMENTADA</v>
          </cell>
          <cell r="AK212" t="str">
            <v>MALO</v>
          </cell>
        </row>
        <row r="213">
          <cell r="AF213">
            <v>388</v>
          </cell>
          <cell r="AG213" t="str">
            <v>NO TIENE</v>
          </cell>
          <cell r="AH213">
            <v>2</v>
          </cell>
          <cell r="AK213" t="str">
            <v>BUENO</v>
          </cell>
        </row>
        <row r="214">
          <cell r="AF214">
            <v>390</v>
          </cell>
          <cell r="AG214" t="str">
            <v>NO TIENE</v>
          </cell>
          <cell r="AH214">
            <v>2</v>
          </cell>
          <cell r="AK214" t="str">
            <v>BUENO</v>
          </cell>
        </row>
        <row r="215">
          <cell r="AF215">
            <v>392</v>
          </cell>
          <cell r="AG215" t="str">
            <v>NO TIENE</v>
          </cell>
          <cell r="AH215">
            <v>2</v>
          </cell>
          <cell r="AK215" t="str">
            <v>BUENO</v>
          </cell>
        </row>
        <row r="216">
          <cell r="AF216">
            <v>394</v>
          </cell>
          <cell r="AG216" t="str">
            <v>NO TIENE</v>
          </cell>
          <cell r="AH216">
            <v>2</v>
          </cell>
          <cell r="AK216" t="str">
            <v>BUENO</v>
          </cell>
        </row>
        <row r="217">
          <cell r="AF217">
            <v>396</v>
          </cell>
          <cell r="AG217" t="str">
            <v>NO OBSERVADO</v>
          </cell>
          <cell r="AH217">
            <v>2</v>
          </cell>
          <cell r="AJ217" t="str">
            <v>SEDIMENTADA</v>
          </cell>
          <cell r="AK217" t="str">
            <v>BUENO</v>
          </cell>
        </row>
        <row r="218">
          <cell r="AF218">
            <v>398</v>
          </cell>
          <cell r="AG218" t="str">
            <v>NO TIENE</v>
          </cell>
          <cell r="AH218">
            <v>2</v>
          </cell>
          <cell r="AK218" t="str">
            <v>BUENO</v>
          </cell>
        </row>
        <row r="219">
          <cell r="AF219">
            <v>400</v>
          </cell>
          <cell r="AG219" t="str">
            <v>NO TIENE</v>
          </cell>
          <cell r="AH219">
            <v>1</v>
          </cell>
          <cell r="AK219" t="str">
            <v>BUENO</v>
          </cell>
        </row>
        <row r="220">
          <cell r="AF220">
            <v>402</v>
          </cell>
          <cell r="AG220" t="str">
            <v>NO TIENE</v>
          </cell>
          <cell r="AH220">
            <v>1</v>
          </cell>
          <cell r="AJ220" t="str">
            <v>SEDIMENTADA</v>
          </cell>
          <cell r="AK220" t="str">
            <v>BUENO</v>
          </cell>
        </row>
        <row r="221">
          <cell r="AF221">
            <v>404</v>
          </cell>
          <cell r="AG221" t="str">
            <v>NO TIENE</v>
          </cell>
          <cell r="AH221">
            <v>0</v>
          </cell>
          <cell r="AK221" t="str">
            <v>BUENO</v>
          </cell>
        </row>
        <row r="222">
          <cell r="AF222">
            <v>406</v>
          </cell>
          <cell r="AG222" t="str">
            <v>NO TIENE</v>
          </cell>
          <cell r="AH222">
            <v>1</v>
          </cell>
          <cell r="AK222" t="str">
            <v>BUENO</v>
          </cell>
        </row>
        <row r="223">
          <cell r="AF223">
            <v>408</v>
          </cell>
          <cell r="AG223" t="str">
            <v>NO TIENE</v>
          </cell>
          <cell r="AH223">
            <v>2</v>
          </cell>
          <cell r="AK223" t="str">
            <v>BUENO</v>
          </cell>
        </row>
        <row r="224">
          <cell r="AF224">
            <v>410</v>
          </cell>
          <cell r="AG224" t="str">
            <v>NO TIENE</v>
          </cell>
          <cell r="AH224">
            <v>2</v>
          </cell>
          <cell r="AK224" t="str">
            <v>BUENO</v>
          </cell>
        </row>
        <row r="225">
          <cell r="AF225">
            <v>412</v>
          </cell>
          <cell r="AG225" t="str">
            <v>NO TIENE</v>
          </cell>
          <cell r="AH225">
            <v>2</v>
          </cell>
          <cell r="AK225" t="str">
            <v>BUENO</v>
          </cell>
        </row>
        <row r="226">
          <cell r="AF226">
            <v>414</v>
          </cell>
          <cell r="AG226" t="str">
            <v>BUENO</v>
          </cell>
          <cell r="AH226">
            <v>3</v>
          </cell>
          <cell r="AK226" t="str">
            <v>BUENO</v>
          </cell>
        </row>
        <row r="227">
          <cell r="AF227" t="str">
            <v>282A</v>
          </cell>
          <cell r="AG227" t="str">
            <v>BUENO</v>
          </cell>
          <cell r="AH227">
            <v>0</v>
          </cell>
        </row>
        <row r="228">
          <cell r="AF228" t="str">
            <v>284A</v>
          </cell>
          <cell r="AG228" t="str">
            <v>BUENO</v>
          </cell>
          <cell r="AH228">
            <v>0</v>
          </cell>
        </row>
        <row r="229">
          <cell r="AF229" t="str">
            <v>36A</v>
          </cell>
          <cell r="AG229" t="str">
            <v>BUENO</v>
          </cell>
          <cell r="AH229">
            <v>0</v>
          </cell>
        </row>
        <row r="230">
          <cell r="AF230" t="str">
            <v>38A</v>
          </cell>
          <cell r="AG230" t="str">
            <v>BUENO</v>
          </cell>
          <cell r="AH230">
            <v>0</v>
          </cell>
        </row>
        <row r="231">
          <cell r="AF231" t="str">
            <v>40A</v>
          </cell>
          <cell r="AG231" t="str">
            <v>BUENO</v>
          </cell>
          <cell r="AH231">
            <v>0</v>
          </cell>
        </row>
        <row r="232">
          <cell r="AF232" t="str">
            <v>42A</v>
          </cell>
          <cell r="AG232" t="str">
            <v>BUENO</v>
          </cell>
          <cell r="AH232">
            <v>0</v>
          </cell>
        </row>
        <row r="233">
          <cell r="AF233" t="str">
            <v>44A</v>
          </cell>
          <cell r="AG233" t="str">
            <v>BUENO</v>
          </cell>
          <cell r="AH233">
            <v>0</v>
          </cell>
        </row>
        <row r="234">
          <cell r="AF234" t="str">
            <v>46A</v>
          </cell>
          <cell r="AG234" t="str">
            <v>BUENO</v>
          </cell>
          <cell r="AH234">
            <v>0</v>
          </cell>
        </row>
        <row r="235">
          <cell r="AF235" t="str">
            <v>48A</v>
          </cell>
          <cell r="AG235" t="str">
            <v>BUENO</v>
          </cell>
          <cell r="AH235">
            <v>0</v>
          </cell>
        </row>
        <row r="236">
          <cell r="AF236" t="str">
            <v>50A</v>
          </cell>
          <cell r="AG236" t="str">
            <v>BUENO</v>
          </cell>
          <cell r="AH236">
            <v>0</v>
          </cell>
        </row>
        <row r="237">
          <cell r="AF237" t="str">
            <v>52A</v>
          </cell>
          <cell r="AG237" t="str">
            <v>BUENO</v>
          </cell>
          <cell r="AH237">
            <v>0</v>
          </cell>
        </row>
        <row r="238">
          <cell r="AF238" t="str">
            <v>54A</v>
          </cell>
          <cell r="AG238" t="str">
            <v>BUENO</v>
          </cell>
          <cell r="AH238">
            <v>0</v>
          </cell>
        </row>
        <row r="239">
          <cell r="AF239" t="str">
            <v>56A</v>
          </cell>
          <cell r="AG239" t="str">
            <v>BUENO</v>
          </cell>
          <cell r="AH239">
            <v>0</v>
          </cell>
        </row>
        <row r="240">
          <cell r="AF240" t="str">
            <v>58A</v>
          </cell>
          <cell r="AG240" t="str">
            <v>BUENO</v>
          </cell>
          <cell r="AH240">
            <v>0</v>
          </cell>
        </row>
        <row r="241">
          <cell r="AF241" t="str">
            <v>62A</v>
          </cell>
          <cell r="AG241" t="str">
            <v>BUENO</v>
          </cell>
          <cell r="AH241">
            <v>0</v>
          </cell>
        </row>
        <row r="242">
          <cell r="AF242">
            <v>395</v>
          </cell>
          <cell r="AG242" t="str">
            <v>BUENO</v>
          </cell>
          <cell r="AH242">
            <v>0</v>
          </cell>
        </row>
        <row r="243">
          <cell r="AF243">
            <v>397</v>
          </cell>
          <cell r="AG243" t="str">
            <v>BUENO</v>
          </cell>
          <cell r="AH243">
            <v>0</v>
          </cell>
        </row>
        <row r="244">
          <cell r="AF244">
            <v>68</v>
          </cell>
          <cell r="AG244" t="str">
            <v>NO OBSERVADO</v>
          </cell>
          <cell r="AH244">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M1"/>
      <sheetName val="VR-PROP-M1"/>
      <sheetName val="FORMULA-M1"/>
      <sheetName val="ELEGIBILIDAD-M1"/>
      <sheetName val="Listas"/>
      <sheetName val="BASE"/>
    </sheetNames>
    <sheetDataSet>
      <sheetData sheetId="0"/>
      <sheetData sheetId="1"/>
      <sheetData sheetId="2"/>
      <sheetData sheetId="3"/>
      <sheetData sheetId="4">
        <row r="2">
          <cell r="B2" t="str">
            <v>DIRECCIÓN GENERAL - OFICINA DE PREVENCIÓN Y ATENCIÓN DE EMERGENCIAS</v>
          </cell>
          <cell r="C2" t="str">
            <v>ADMISIBLE</v>
          </cell>
        </row>
        <row r="3">
          <cell r="B3" t="str">
            <v>SECRETARÍA GENERAL ADMINISTRATIVA - SUBDIRECCIÓN ADMINISTRATIVA</v>
          </cell>
          <cell r="C3" t="str">
            <v>NO ADMISIBLE</v>
          </cell>
        </row>
        <row r="4">
          <cell r="B4" t="str">
            <v>SECRETARÍA GENERAL ADMINISTRATIVA - SUBDIRECCIÓN FINANCIERA</v>
          </cell>
          <cell r="C4" t="str">
            <v>RECHAZO</v>
          </cell>
        </row>
        <row r="5">
          <cell r="B5" t="str">
            <v>SECRETARÍA GENERAL TÉCNICA - DIRECCIONES TERRITORIALES</v>
          </cell>
        </row>
        <row r="6">
          <cell r="B6" t="str">
            <v>SECRETARÍA GENERAL TÉCNICA - GERENCIA DE GRANDES PROYECTOS</v>
          </cell>
        </row>
        <row r="7">
          <cell r="B7" t="str">
            <v>SECRETARÍA GENERAL TÉCNICA - GRUPO PLAN 2500</v>
          </cell>
        </row>
        <row r="8">
          <cell r="B8" t="str">
            <v>SECRETARÍA GENERAL TÉCNICA - SUBDIRECCIÓN DE APOYO TÉCNICO</v>
          </cell>
        </row>
        <row r="9">
          <cell r="B9" t="str">
            <v>SECRETARÍA GENERAL TÉCNICA - SUBDIRECCIÓN DE MEDIO AMBIENTE Y GESTIÓN SOCIAL</v>
          </cell>
        </row>
        <row r="10">
          <cell r="B10" t="str">
            <v>SECRETARÍA GENERAL TÉCNICA - SUBDIRECCIÓN MARÍTIMA Y FLUVIAL</v>
          </cell>
        </row>
        <row r="11">
          <cell r="B11" t="str">
            <v>SECRETARÍA GENERAL TÉCNICA - SUBDIRECCIÓN RED NACIONAL DE CARRETERAS</v>
          </cell>
        </row>
        <row r="12">
          <cell r="B12" t="str">
            <v>SECRETARÍA GENERAL TÉCNICA - SUBDIRECCIÓN RED TERCIARIA Y FÉRREA</v>
          </cell>
        </row>
      </sheetData>
      <sheetData sheetId="5"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s>
    <sheetDataSet>
      <sheetData sheetId="0" refreshError="1"/>
      <sheetData sheetId="1" refreshError="1"/>
      <sheetData sheetId="2" refreshError="1"/>
      <sheetData sheetId="3" refreshError="1">
        <row r="7">
          <cell r="F7">
            <v>2015</v>
          </cell>
        </row>
        <row r="10">
          <cell r="B10" t="str">
            <v>A</v>
          </cell>
          <cell r="C10" t="str">
            <v>VESTIER CLIMA FRIO  Z.ALTA SUELOS  [AB]</v>
          </cell>
          <cell r="H10" t="e">
            <v>#N/A</v>
          </cell>
        </row>
        <row r="11">
          <cell r="B11" t="str">
            <v>01.</v>
          </cell>
          <cell r="C11" t="str">
            <v>PRELIMINARES</v>
          </cell>
          <cell r="H11">
            <v>0</v>
          </cell>
        </row>
        <row r="12">
          <cell r="B12" t="str">
            <v>01.01</v>
          </cell>
          <cell r="C12" t="str">
            <v>ACTIVIDADES PRELIMINARES</v>
          </cell>
        </row>
        <row r="13">
          <cell r="B13" t="str">
            <v>01.01.01</v>
          </cell>
          <cell r="C13" t="str">
            <v>Campamento provisional 70 m2. Incluye excavaciones, rellenos, concretos, aparatos sanitarios,eléctricos, y todos los demás elementos para su correcto funcionamiento.</v>
          </cell>
          <cell r="D13" t="str">
            <v>Un</v>
          </cell>
          <cell r="E13">
            <v>1</v>
          </cell>
          <cell r="F13">
            <v>0</v>
          </cell>
          <cell r="G13">
            <v>0</v>
          </cell>
        </row>
        <row r="14">
          <cell r="B14" t="str">
            <v>01.01.02</v>
          </cell>
          <cell r="C14" t="str">
            <v>Cerramiento provisional en repisas de madera 5x10cm (distanciadas cada 1.20m) y lona verde h.=2,00 m. Incluye dados de concreto,varas de clavo y puertas.</v>
          </cell>
          <cell r="D14" t="str">
            <v>M</v>
          </cell>
          <cell r="E14">
            <v>49.7</v>
          </cell>
          <cell r="F14">
            <v>0</v>
          </cell>
          <cell r="G14">
            <v>0</v>
          </cell>
        </row>
        <row r="15">
          <cell r="B15" t="str">
            <v>01.01.03</v>
          </cell>
          <cell r="C15" t="str">
            <v xml:space="preserve">Localización y replanteo Topográfico por metro cuadrado de área construida (Área con ejecución de obra civil en placa) </v>
          </cell>
          <cell r="D15" t="str">
            <v>M²</v>
          </cell>
          <cell r="E15">
            <v>142.785</v>
          </cell>
          <cell r="F15">
            <v>0</v>
          </cell>
          <cell r="G15">
            <v>0</v>
          </cell>
        </row>
        <row r="16">
          <cell r="B16" t="str">
            <v>01.01.04</v>
          </cell>
          <cell r="C16" t="str">
            <v>Valla informativa metálica de licencia de construcción, cumpliendo con la normatividad vigente, Incluye estructura metalica y concreto de fijación</v>
          </cell>
          <cell r="D16" t="str">
            <v>M²</v>
          </cell>
          <cell r="E16">
            <v>8</v>
          </cell>
          <cell r="F16">
            <v>0</v>
          </cell>
          <cell r="G16">
            <v>0</v>
          </cell>
        </row>
        <row r="17">
          <cell r="B17" t="str">
            <v>02</v>
          </cell>
          <cell r="C17" t="str">
            <v>CIMENTACIÓN</v>
          </cell>
          <cell r="G17" t="str">
            <v xml:space="preserve"> </v>
          </cell>
          <cell r="H17">
            <v>0</v>
          </cell>
        </row>
        <row r="18">
          <cell r="B18" t="str">
            <v>02.01</v>
          </cell>
          <cell r="C18" t="str">
            <v>EXCAVACIONES Y RELLENOS</v>
          </cell>
          <cell r="G18">
            <v>0</v>
          </cell>
        </row>
        <row r="19">
          <cell r="B19" t="str">
            <v>02.01.01</v>
          </cell>
          <cell r="C19" t="str">
            <v>Excavacion manual de material heterogeneo para cimentacion "Descapote,zapatas,vigas,columnas" Incluye cargue y retiro del material excavado a botadero autorizados.</v>
          </cell>
          <cell r="D19" t="str">
            <v>M³</v>
          </cell>
          <cell r="E19">
            <v>195.042</v>
          </cell>
          <cell r="F19">
            <v>0</v>
          </cell>
          <cell r="G19">
            <v>0</v>
          </cell>
        </row>
        <row r="20">
          <cell r="B20" t="str">
            <v>02.01.02</v>
          </cell>
          <cell r="C20" t="str">
            <v>Relleno en base granular B-400 compactado al 95% del protor (suministro e instalación)</v>
          </cell>
          <cell r="D20" t="str">
            <v>M³</v>
          </cell>
          <cell r="E20">
            <v>28.557000000000002</v>
          </cell>
          <cell r="F20">
            <v>0</v>
          </cell>
          <cell r="G20">
            <v>0</v>
          </cell>
        </row>
        <row r="21">
          <cell r="B21" t="str">
            <v>02.02</v>
          </cell>
          <cell r="C21" t="str">
            <v>CONCRETOS DE CIMENTACIÓN</v>
          </cell>
          <cell r="G21">
            <v>0</v>
          </cell>
        </row>
        <row r="22">
          <cell r="B22" t="str">
            <v>02.02.01</v>
          </cell>
          <cell r="C22" t="str">
            <v>Concreto de limpieza de 1500 Psi E:5Cm</v>
          </cell>
          <cell r="D22" t="str">
            <v>M²</v>
          </cell>
          <cell r="E22">
            <v>32</v>
          </cell>
          <cell r="F22">
            <v>0</v>
          </cell>
          <cell r="G22">
            <v>0</v>
          </cell>
        </row>
        <row r="23">
          <cell r="B23" t="str">
            <v>02.02.02</v>
          </cell>
          <cell r="C23" t="str">
            <v>Concreto ciclopeo en Hormigon 14 Mpa 60:40</v>
          </cell>
          <cell r="D23" t="str">
            <v>M³</v>
          </cell>
          <cell r="E23">
            <v>4.5</v>
          </cell>
          <cell r="F23">
            <v>0</v>
          </cell>
          <cell r="G23">
            <v>0</v>
          </cell>
        </row>
        <row r="24">
          <cell r="B24" t="str">
            <v>02.02.03</v>
          </cell>
          <cell r="C24" t="str">
            <v>Zapatas en Hormigón de 24.5 Mpa en gravilla  comun, incluye formaleta donde se requiera</v>
          </cell>
          <cell r="D24" t="str">
            <v>M³</v>
          </cell>
          <cell r="E24">
            <v>4.05</v>
          </cell>
          <cell r="F24">
            <v>0</v>
          </cell>
          <cell r="G24">
            <v>0</v>
          </cell>
        </row>
        <row r="25">
          <cell r="B25" t="str">
            <v>02.02.04</v>
          </cell>
          <cell r="C25" t="str">
            <v>Vigas de cimentación en Hormigón de 24.5 Mpa, incluye formaleta donde se requiera</v>
          </cell>
          <cell r="D25" t="str">
            <v>M³</v>
          </cell>
          <cell r="E25">
            <v>4.3600000000000003</v>
          </cell>
          <cell r="F25">
            <v>0</v>
          </cell>
          <cell r="G25">
            <v>0</v>
          </cell>
        </row>
        <row r="26">
          <cell r="B26" t="str">
            <v>02.03</v>
          </cell>
          <cell r="C26" t="str">
            <v xml:space="preserve">ACERO DE REFUERZO </v>
          </cell>
          <cell r="G26">
            <v>0</v>
          </cell>
        </row>
        <row r="27">
          <cell r="B27" t="str">
            <v>02.03.01</v>
          </cell>
          <cell r="C27" t="str">
            <v>Acero 60.000 PSI para cimentacion ( Incluye alambre negro,figuración y trasiego)</v>
          </cell>
          <cell r="D27" t="str">
            <v>Kg</v>
          </cell>
          <cell r="E27">
            <v>710.92</v>
          </cell>
          <cell r="F27">
            <v>0</v>
          </cell>
          <cell r="G27">
            <v>0</v>
          </cell>
        </row>
        <row r="28">
          <cell r="B28" t="str">
            <v>02.03.02</v>
          </cell>
          <cell r="C28" t="str">
            <v>Malla electrosoldada M-188  Φ 6.00 mm c/.15m en ambos sentidos (incluye alambre negro, colocación y traslapo).</v>
          </cell>
          <cell r="D28" t="str">
            <v>Kg</v>
          </cell>
          <cell r="E28">
            <v>237</v>
          </cell>
          <cell r="F28">
            <v>0</v>
          </cell>
          <cell r="G28">
            <v>0</v>
          </cell>
        </row>
        <row r="29">
          <cell r="B29" t="str">
            <v>02.03.03</v>
          </cell>
          <cell r="C29" t="str">
            <v>Acero 60.000 PSI para estructura  (Incluye alambre negro,figuración y trasiego)</v>
          </cell>
          <cell r="D29" t="str">
            <v>Kg</v>
          </cell>
          <cell r="E29">
            <v>2112.2400000000002</v>
          </cell>
          <cell r="F29">
            <v>0</v>
          </cell>
          <cell r="G29">
            <v>0</v>
          </cell>
        </row>
        <row r="30">
          <cell r="B30" t="str">
            <v>03</v>
          </cell>
          <cell r="C30" t="str">
            <v>ESTRUCTURAS EN CONCRETO Y METÁLICAS</v>
          </cell>
          <cell r="H30">
            <v>0</v>
          </cell>
        </row>
        <row r="31">
          <cell r="B31" t="str">
            <v>03.01</v>
          </cell>
          <cell r="C31" t="str">
            <v>ELEMENTOS VERTICALES  Y HORIZONTALES</v>
          </cell>
        </row>
        <row r="32">
          <cell r="B32" t="str">
            <v>03.01.01</v>
          </cell>
          <cell r="C32" t="str">
            <v>Columnas en hormigon 28 Mpa de secciones variables a la vista, Incluye boceles</v>
          </cell>
          <cell r="D32" t="str">
            <v>M³</v>
          </cell>
          <cell r="E32">
            <v>5.2</v>
          </cell>
          <cell r="F32">
            <v>0</v>
          </cell>
          <cell r="G32">
            <v>0</v>
          </cell>
        </row>
        <row r="33">
          <cell r="B33" t="str">
            <v>03.01.02</v>
          </cell>
          <cell r="C33" t="str">
            <v>Vigas Areas en Hormigón de 21 Mpa a la vista, Incluye boceles</v>
          </cell>
          <cell r="D33" t="str">
            <v>M³</v>
          </cell>
          <cell r="E33">
            <v>8.83</v>
          </cell>
          <cell r="F33">
            <v>0</v>
          </cell>
          <cell r="G33">
            <v>0</v>
          </cell>
        </row>
        <row r="34">
          <cell r="B34" t="str">
            <v>03.02</v>
          </cell>
          <cell r="C34" t="str">
            <v>PLACAS Y LOSAS DE ENTREPISO</v>
          </cell>
        </row>
        <row r="35">
          <cell r="B35" t="str">
            <v>03.02.01</v>
          </cell>
          <cell r="C35" t="str">
            <v xml:space="preserve">Placa de contrapiso de E:10 cm en hormigon 21 Mpa en sistema constructivo en junta perdida. Incluye esmaltada </v>
          </cell>
          <cell r="D35" t="str">
            <v>M²</v>
          </cell>
          <cell r="E35">
            <v>43.19</v>
          </cell>
          <cell r="F35">
            <v>0</v>
          </cell>
          <cell r="G35">
            <v>0</v>
          </cell>
        </row>
        <row r="36">
          <cell r="B36" t="str">
            <v>03.02.02</v>
          </cell>
          <cell r="C36" t="str">
            <v>Poliestileno expandido para juntas de 10 mm "Placa y columnas o elementos estructurales"</v>
          </cell>
          <cell r="D36" t="str">
            <v>M</v>
          </cell>
          <cell r="E36">
            <v>14.4</v>
          </cell>
          <cell r="F36">
            <v>0</v>
          </cell>
          <cell r="G36">
            <v>0</v>
          </cell>
        </row>
        <row r="37">
          <cell r="B37" t="str">
            <v>03.02.03</v>
          </cell>
          <cell r="C37" t="str">
            <v>Placa en hormigón de 21 Mpa, maciza de E:15cm, para tanques</v>
          </cell>
          <cell r="D37" t="str">
            <v>M²</v>
          </cell>
          <cell r="E37">
            <v>9.6999999999999993</v>
          </cell>
          <cell r="F37">
            <v>0</v>
          </cell>
          <cell r="G37">
            <v>0</v>
          </cell>
        </row>
        <row r="38">
          <cell r="B38" t="str">
            <v>03.03</v>
          </cell>
          <cell r="C38" t="str">
            <v>ESTRUCTURAS METÁLICAS</v>
          </cell>
        </row>
        <row r="39">
          <cell r="B39" t="str">
            <v>03.03.01</v>
          </cell>
          <cell r="C39" t="str">
            <v xml:space="preserve">Correas PHR-C-254x67-1.5PHR C 160x60x1.2mm, ASTM A 1011 ‐ Grado 50, seccion en cajon, incluye soldadura, pulida de uniones. 2 manos de anticorrosivo y todos los elementos de seguridad industrial para trabajos en altura </v>
          </cell>
          <cell r="D39" t="str">
            <v>Kg</v>
          </cell>
          <cell r="E39">
            <v>378.72</v>
          </cell>
          <cell r="F39">
            <v>0</v>
          </cell>
          <cell r="G39">
            <v>0</v>
          </cell>
        </row>
        <row r="40">
          <cell r="B40" t="str">
            <v>03.03.03</v>
          </cell>
          <cell r="C40" t="str">
            <v xml:space="preserve">Varilla para tensor, φ= 3/8,  incluye soldadura, pulida de juntas y 2 manos de anticorrosivo y todos los elementos de seguridad industrial para trabajos en altura </v>
          </cell>
          <cell r="D40" t="str">
            <v>Kg</v>
          </cell>
          <cell r="E40">
            <v>15.8</v>
          </cell>
          <cell r="F40">
            <v>0</v>
          </cell>
          <cell r="G40">
            <v>0</v>
          </cell>
        </row>
        <row r="41">
          <cell r="B41" t="str">
            <v>03.03.04</v>
          </cell>
          <cell r="C41" t="str">
            <v xml:space="preserve">Portacorreas lamina ASTM A36 incluye soldadura, pulida de juntas y 2 manos de anticorrosivo y todos los elementos de seguridad industrial para trabajos en altura </v>
          </cell>
          <cell r="D41" t="str">
            <v>Kg</v>
          </cell>
          <cell r="E41">
            <v>15</v>
          </cell>
          <cell r="F41">
            <v>0</v>
          </cell>
          <cell r="G41">
            <v>0</v>
          </cell>
        </row>
        <row r="42">
          <cell r="B42" t="str">
            <v>03.03.05</v>
          </cell>
          <cell r="C42" t="str">
            <v>Anclaje en perno de 3/8 con resina epoxica.</v>
          </cell>
          <cell r="D42" t="str">
            <v>Un</v>
          </cell>
          <cell r="E42">
            <v>24</v>
          </cell>
          <cell r="F42">
            <v>0</v>
          </cell>
          <cell r="G42">
            <v>0</v>
          </cell>
        </row>
        <row r="43">
          <cell r="B43" t="str">
            <v>03.04</v>
          </cell>
          <cell r="C43" t="str">
            <v>ELEMENTOS NO ESTRUCTURAS</v>
          </cell>
        </row>
        <row r="44">
          <cell r="B44" t="str">
            <v>03.04.01</v>
          </cell>
          <cell r="C44" t="str">
            <v>Dintel 0.10x0.15M en concreto de 3000 PSI a la vista, incluye bordes achaflanados, anclajes, acero y todos los elementos necesarios para su buen funcionamiento.</v>
          </cell>
          <cell r="D44" t="str">
            <v>M</v>
          </cell>
          <cell r="E44">
            <v>5.75</v>
          </cell>
          <cell r="F44">
            <v>0</v>
          </cell>
          <cell r="G44">
            <v>0</v>
          </cell>
        </row>
        <row r="45">
          <cell r="B45" t="str">
            <v>03.04.02</v>
          </cell>
          <cell r="C45" t="str">
            <v>Columnetas y viguetas de confinamiento en hormigon 3000 Psi a la vista, incluye acero, alambre,formaleta y dilatadores en madera</v>
          </cell>
          <cell r="D45" t="str">
            <v>M</v>
          </cell>
          <cell r="E45">
            <v>70</v>
          </cell>
          <cell r="F45">
            <v>0</v>
          </cell>
          <cell r="G45">
            <v>0</v>
          </cell>
        </row>
        <row r="46">
          <cell r="B46" t="str">
            <v>03.04.03</v>
          </cell>
          <cell r="C46" t="str">
            <v>Marco para ventanas en concreto f'c=3000 psi, sección 22x7cm (profundo x espesor), acabado a la vista,bordes achaflanados,incluye refuerzo, anclaje a los muros</v>
          </cell>
          <cell r="D46" t="str">
            <v>M</v>
          </cell>
          <cell r="E46">
            <v>16.82</v>
          </cell>
          <cell r="F46">
            <v>0</v>
          </cell>
          <cell r="G46">
            <v>0</v>
          </cell>
        </row>
        <row r="47">
          <cell r="B47" t="str">
            <v>05</v>
          </cell>
          <cell r="C47" t="str">
            <v>MAMPOSTERIA,PAÑETES Y PREFABRICADOS</v>
          </cell>
          <cell r="H47">
            <v>0</v>
          </cell>
        </row>
        <row r="48">
          <cell r="B48" t="str">
            <v>05.01</v>
          </cell>
          <cell r="C48" t="str">
            <v>MAMPOSTERIA,PAÑETES</v>
          </cell>
          <cell r="G48">
            <v>0</v>
          </cell>
        </row>
        <row r="49">
          <cell r="B49" t="str">
            <v>05.01.01</v>
          </cell>
          <cell r="C49" t="str">
            <v>Muros en bloque hueco No. 5 estriado 33x11,5x23 cm. Incluye mortero de pega impermebilizado.</v>
          </cell>
          <cell r="D49" t="str">
            <v>M²</v>
          </cell>
          <cell r="E49">
            <v>84.744</v>
          </cell>
          <cell r="F49">
            <v>0</v>
          </cell>
          <cell r="G49">
            <v>0</v>
          </cell>
        </row>
        <row r="50">
          <cell r="B50" t="str">
            <v>05.01.02</v>
          </cell>
          <cell r="C50" t="str">
            <v>Muros en bloque hueco No. 5 estriado 33x11,5x23 cm. Incluye mortero de pega impermebilizado.</v>
          </cell>
          <cell r="D50" t="str">
            <v>M</v>
          </cell>
          <cell r="E50">
            <v>9.4160000000000004</v>
          </cell>
          <cell r="F50">
            <v>0</v>
          </cell>
          <cell r="G50">
            <v>0</v>
          </cell>
        </row>
        <row r="51">
          <cell r="B51" t="str">
            <v>05.01.03</v>
          </cell>
          <cell r="C51" t="str">
            <v xml:space="preserve">Muro en ladrillo prensado  a la vista dos caras liviano D: 24.5x12x6 con pega en mortero 1:4 impermeabilizado, Incluye lavada con hidrofugo </v>
          </cell>
          <cell r="D51" t="str">
            <v>M²</v>
          </cell>
          <cell r="E51">
            <v>103.428</v>
          </cell>
          <cell r="F51">
            <v>0</v>
          </cell>
          <cell r="G51">
            <v>0</v>
          </cell>
        </row>
        <row r="52">
          <cell r="B52" t="str">
            <v>05.01.04</v>
          </cell>
          <cell r="C52" t="str">
            <v xml:space="preserve">Muro en ladrillo prensado liviano 24.5x12x6 con pega en mortero 1:4 impermeabilizado, Incluye lavada con hidrofugo </v>
          </cell>
          <cell r="D52" t="str">
            <v>M</v>
          </cell>
          <cell r="E52">
            <v>11.49</v>
          </cell>
          <cell r="F52">
            <v>0</v>
          </cell>
          <cell r="G52">
            <v>0</v>
          </cell>
        </row>
        <row r="53">
          <cell r="B53" t="str">
            <v>05.02</v>
          </cell>
          <cell r="C53" t="str">
            <v>PAÑETES</v>
          </cell>
          <cell r="G53">
            <v>0</v>
          </cell>
        </row>
        <row r="54">
          <cell r="B54" t="str">
            <v>05.02.01</v>
          </cell>
          <cell r="C54" t="str">
            <v>Pañete liso impermeabilizacion 1:4 e: 2,00 cm, incluye filos y dilataciones</v>
          </cell>
          <cell r="D54" t="str">
            <v>M²</v>
          </cell>
          <cell r="E54">
            <v>253.76750000000001</v>
          </cell>
          <cell r="F54">
            <v>0</v>
          </cell>
          <cell r="G54">
            <v>0</v>
          </cell>
        </row>
        <row r="55">
          <cell r="B55" t="str">
            <v>05.02.02</v>
          </cell>
          <cell r="C55" t="str">
            <v>Pañete liso impermeabilizacion 1:4 e: 2,00 cm, incluye filos y dilataciones</v>
          </cell>
          <cell r="D55" t="str">
            <v>M</v>
          </cell>
          <cell r="E55">
            <v>44.782499999999999</v>
          </cell>
          <cell r="F55">
            <v>0</v>
          </cell>
          <cell r="G55">
            <v>0</v>
          </cell>
        </row>
        <row r="56">
          <cell r="B56" t="str">
            <v>06</v>
          </cell>
          <cell r="C56" t="str">
            <v>INSTALACIÓN ELÉCTRICA</v>
          </cell>
          <cell r="H56">
            <v>2564112</v>
          </cell>
        </row>
        <row r="57">
          <cell r="B57" t="str">
            <v>06.01</v>
          </cell>
          <cell r="C57" t="str">
            <v>SALIDAS</v>
          </cell>
        </row>
        <row r="58">
          <cell r="B58" t="str">
            <v>06.01.01</v>
          </cell>
          <cell r="C58" t="str">
            <v>Salida para roseta en tubo conduit EMT de 3/4" y conductores de cobre 2N12AWG THHN. Incluye bombilla de bajo consumo, roseta de porcelana, curvas, terminales, uniones, soportes, cajas y accesorios para completar la salida.</v>
          </cell>
          <cell r="D58" t="str">
            <v>UN</v>
          </cell>
          <cell r="E58">
            <v>4</v>
          </cell>
          <cell r="F58">
            <v>0</v>
          </cell>
          <cell r="G58">
            <v>0</v>
          </cell>
        </row>
        <row r="59">
          <cell r="B59" t="str">
            <v>06.01.02</v>
          </cell>
          <cell r="C59" t="str">
            <v>Salida para aplique en tubo conduit EMT de 3/4" y conductores de cobre 2N12AWG THHN. Incluye bombilla de bajo consumo, roseta de porcelana, curvas, terminales, uniones, soportes, cajas y accesorios para completar la salida.</v>
          </cell>
          <cell r="D59" t="str">
            <v>UN</v>
          </cell>
          <cell r="E59">
            <v>11</v>
          </cell>
          <cell r="F59">
            <v>0</v>
          </cell>
          <cell r="G59">
            <v>0</v>
          </cell>
        </row>
        <row r="60">
          <cell r="B60" t="str">
            <v>06.01.03</v>
          </cell>
          <cell r="C60" t="str">
            <v>Salida para toma monofásica doble con polo a tierra para red normal, en tubo conduit EMT de 3/4" y conductores de cobre 2N12AWG THHN. Incluye toma, curvas, terminales, uniones, soportes, cajas y accesorios para completar la salida.</v>
          </cell>
          <cell r="D60" t="str">
            <v>UN</v>
          </cell>
          <cell r="E60">
            <v>3</v>
          </cell>
          <cell r="F60">
            <v>0</v>
          </cell>
          <cell r="G60">
            <v>0</v>
          </cell>
        </row>
        <row r="61">
          <cell r="B61" t="str">
            <v>06.02</v>
          </cell>
          <cell r="C61" t="str">
            <v>TABLEROS Y PROTECCIONES</v>
          </cell>
        </row>
        <row r="62">
          <cell r="B62" t="str">
            <v>06.02.01</v>
          </cell>
          <cell r="C62" t="str">
            <v>Suministro, montaje y conexión de automático enchufable de 1x20,1x30, 1x40 o 1x50 amperios.</v>
          </cell>
          <cell r="D62" t="str">
            <v>UN</v>
          </cell>
          <cell r="E62">
            <v>4</v>
          </cell>
          <cell r="F62">
            <v>0</v>
          </cell>
          <cell r="G62">
            <v>0</v>
          </cell>
        </row>
        <row r="63">
          <cell r="B63" t="str">
            <v>06.02.02</v>
          </cell>
          <cell r="C63" t="str">
            <v xml:space="preserve">Suministro, montaje y conexión de tablero monofásico de 6 circuitos. </v>
          </cell>
          <cell r="D63" t="str">
            <v>UN</v>
          </cell>
          <cell r="E63">
            <v>1</v>
          </cell>
          <cell r="F63">
            <v>0</v>
          </cell>
          <cell r="G63">
            <v>0</v>
          </cell>
        </row>
        <row r="64">
          <cell r="B64" t="str">
            <v>06.03</v>
          </cell>
          <cell r="C64" t="str">
            <v>ACOMETIDAS Y DUCTOS</v>
          </cell>
        </row>
        <row r="65">
          <cell r="B65" t="str">
            <v>06.03.01</v>
          </cell>
          <cell r="C65" t="str">
            <v>Suministro y tendido de acometida monofásica aérea antifraude en conductores 2No8. Incluye accesorios para completar la actividad.</v>
          </cell>
          <cell r="D65" t="str">
            <v>ML</v>
          </cell>
          <cell r="E65">
            <v>112</v>
          </cell>
          <cell r="F65">
            <v>0</v>
          </cell>
          <cell r="G65">
            <v>0</v>
          </cell>
        </row>
        <row r="66">
          <cell r="B66" t="str">
            <v>06.03.02</v>
          </cell>
          <cell r="C66" t="str">
            <v>Bajante para acometida eléctrica aérea en tubo conduit EMT de 1" de diámetro. Incluye capacete y accesorios.</v>
          </cell>
          <cell r="D66" t="str">
            <v>UN</v>
          </cell>
          <cell r="E66">
            <v>1</v>
          </cell>
          <cell r="F66">
            <v>0</v>
          </cell>
          <cell r="G66">
            <v>0</v>
          </cell>
        </row>
        <row r="67">
          <cell r="B67" t="str">
            <v>06.04</v>
          </cell>
          <cell r="C67" t="str">
            <v>LUMINARIAS</v>
          </cell>
        </row>
        <row r="68">
          <cell r="B68" t="str">
            <v>06.04.01</v>
          </cell>
          <cell r="C68" t="str">
            <v>Suministro, montaje y conexión de luminaria fluorescente de 2x26W. Incluye bombilla y accesorios.</v>
          </cell>
          <cell r="D68" t="str">
            <v>UN</v>
          </cell>
          <cell r="E68">
            <v>11</v>
          </cell>
          <cell r="F68">
            <v>0</v>
          </cell>
          <cell r="G68">
            <v>0</v>
          </cell>
        </row>
        <row r="69">
          <cell r="B69" t="str">
            <v>06.04.02</v>
          </cell>
          <cell r="C69" t="str">
            <v>Suministro, montaje y conexión de aplique de 25W bajo consumo. Incluye bombilla y accesorios.</v>
          </cell>
          <cell r="D69" t="str">
            <v>UN</v>
          </cell>
          <cell r="E69">
            <v>4</v>
          </cell>
          <cell r="F69">
            <v>0</v>
          </cell>
          <cell r="G69">
            <v>0</v>
          </cell>
        </row>
        <row r="70">
          <cell r="B70" t="str">
            <v>06.05</v>
          </cell>
          <cell r="C70" t="str">
            <v>VARIOS</v>
          </cell>
        </row>
        <row r="71">
          <cell r="B71" t="str">
            <v>06.05.01</v>
          </cell>
          <cell r="C71" t="str">
            <v>Trámites ante el operador del servicio para aprobar y conectar el nuevo servicio. Incluye costos por documento para trámite.</v>
          </cell>
          <cell r="D71" t="str">
            <v>GL</v>
          </cell>
          <cell r="E71">
            <v>1</v>
          </cell>
          <cell r="F71">
            <v>1290000</v>
          </cell>
          <cell r="G71">
            <v>1290000</v>
          </cell>
        </row>
        <row r="72">
          <cell r="B72" t="str">
            <v>06.05.02</v>
          </cell>
          <cell r="C72" t="str">
            <v>Inspector delegado RETIE y emisión de certificado de recibo a satisfacción de las instalaciones</v>
          </cell>
          <cell r="D72" t="str">
            <v>GL</v>
          </cell>
          <cell r="E72">
            <v>1</v>
          </cell>
          <cell r="F72">
            <v>1274112</v>
          </cell>
          <cell r="G72">
            <v>1274112</v>
          </cell>
        </row>
        <row r="73">
          <cell r="B73" t="str">
            <v>06.06</v>
          </cell>
          <cell r="C73" t="str">
            <v>SISTEMA DE APANTALLAMIENTO Y PUESTA A TIERRA</v>
          </cell>
          <cell r="G73">
            <v>0</v>
          </cell>
        </row>
        <row r="74">
          <cell r="B74" t="str">
            <v>06.06.01</v>
          </cell>
          <cell r="C74" t="str">
            <v>Suministro e hincada de varilla de cobre de 2.44 metros x 5/8" para aterrizar la infraestructura de apantallamiento y la malla de puesta a tierra.</v>
          </cell>
          <cell r="D74" t="str">
            <v>UN</v>
          </cell>
          <cell r="E74">
            <v>1</v>
          </cell>
          <cell r="F74">
            <v>0</v>
          </cell>
          <cell r="G74">
            <v>0</v>
          </cell>
        </row>
        <row r="75">
          <cell r="B75" t="str">
            <v>06.06.02</v>
          </cell>
          <cell r="C75" t="str">
            <v>Suministro y tendido de cable de cobre No 8 para polo a tierra. Incluye tubo PVC de 3/4".</v>
          </cell>
          <cell r="D75" t="str">
            <v>ML</v>
          </cell>
          <cell r="E75">
            <v>6</v>
          </cell>
          <cell r="F75">
            <v>0</v>
          </cell>
          <cell r="G75">
            <v>0</v>
          </cell>
        </row>
        <row r="76">
          <cell r="B76" t="str">
            <v>06.06.03</v>
          </cell>
          <cell r="C76" t="str">
            <v>Suministro y armado de soldadura tipo cadweld 120 grs para empalmes del sistema de apantallamiento y puestas a tierra. Incluye moldes, encendedor, pinzas y accesorios.</v>
          </cell>
          <cell r="D76" t="str">
            <v>UN</v>
          </cell>
          <cell r="E76">
            <v>1</v>
          </cell>
          <cell r="F76">
            <v>0</v>
          </cell>
          <cell r="G76">
            <v>0</v>
          </cell>
        </row>
        <row r="77">
          <cell r="B77" t="str">
            <v>07</v>
          </cell>
          <cell r="C77" t="str">
            <v>PISOS</v>
          </cell>
          <cell r="H77">
            <v>0</v>
          </cell>
        </row>
        <row r="78">
          <cell r="B78" t="str">
            <v>07.01</v>
          </cell>
          <cell r="C78" t="str">
            <v>BASES PISOS Y AFINADOS</v>
          </cell>
        </row>
        <row r="79">
          <cell r="B79" t="str">
            <v>07.01.01</v>
          </cell>
          <cell r="C79" t="str">
            <v>Piso en Baldosa en grano de mármol vibroprensado 30x30 cm, grano #1. Incluye, boquilla blanca, destronque (#36), 3 pulidas (#60,120,220) y brillo al plomo. Color blanco huila fondo blanco</v>
          </cell>
          <cell r="D79" t="str">
            <v>M²</v>
          </cell>
          <cell r="E79">
            <v>43.19</v>
          </cell>
          <cell r="F79">
            <v>0</v>
          </cell>
          <cell r="G79">
            <v>0</v>
          </cell>
        </row>
        <row r="80">
          <cell r="B80" t="str">
            <v>07.01.02</v>
          </cell>
          <cell r="C80" t="str">
            <v>Alistado de piso en mortero 1:3 E:4,00 Cm, para la instalacion de piso en baldosa</v>
          </cell>
          <cell r="D80" t="str">
            <v>M²</v>
          </cell>
          <cell r="E80">
            <v>43.19</v>
          </cell>
          <cell r="F80">
            <v>0</v>
          </cell>
          <cell r="G80">
            <v>0</v>
          </cell>
        </row>
        <row r="81">
          <cell r="B81" t="str">
            <v>07.01.03</v>
          </cell>
          <cell r="C81" t="str">
            <v xml:space="preserve">Cenefas en tablón cuarto 26 26x6x3,5 a.=26 cm. Incluye mortero de pega 1:3 y  Boquilla </v>
          </cell>
          <cell r="D81" t="str">
            <v>M</v>
          </cell>
          <cell r="E81">
            <v>14.66</v>
          </cell>
          <cell r="F81">
            <v>0</v>
          </cell>
          <cell r="G81">
            <v>0</v>
          </cell>
        </row>
        <row r="82">
          <cell r="B82" t="str">
            <v>07.01.04</v>
          </cell>
          <cell r="C82" t="str">
            <v>Piso en concreto de 3000 Psi escobeado, "Enmarcado en 10 cm (guala), ejecutado durante el fraguado del concreto".</v>
          </cell>
          <cell r="D82" t="str">
            <v>M²</v>
          </cell>
          <cell r="E82">
            <v>35.409999999999997</v>
          </cell>
          <cell r="F82">
            <v>0</v>
          </cell>
          <cell r="G82">
            <v>0</v>
          </cell>
        </row>
        <row r="83">
          <cell r="B83" t="str">
            <v>07.01.05</v>
          </cell>
          <cell r="C83" t="str">
            <v>Bordillo en concreto a.&gt;30&lt;=45 h.&lt;=5 cm f'c=3000 psi, acabado a la vista, formaleta tablero liso aglomerado e.=19mm tipo Formaleta T de TABLEMAC, con bordes achaflanados</v>
          </cell>
          <cell r="D83" t="str">
            <v>M</v>
          </cell>
          <cell r="E83">
            <v>48.09</v>
          </cell>
          <cell r="F83">
            <v>0</v>
          </cell>
          <cell r="G83">
            <v>0</v>
          </cell>
        </row>
        <row r="84">
          <cell r="B84" t="str">
            <v>07.01.06</v>
          </cell>
          <cell r="C84" t="str">
            <v xml:space="preserve">Cañuela semicircular en concreto, R=0,1, B=0,20 m (cañuela IDRD tipo B), incluye refuerzo </v>
          </cell>
          <cell r="D84" t="str">
            <v>M</v>
          </cell>
          <cell r="E84">
            <v>50.49</v>
          </cell>
          <cell r="F84">
            <v>0</v>
          </cell>
          <cell r="G84">
            <v>0</v>
          </cell>
        </row>
        <row r="85">
          <cell r="B85" t="str">
            <v>07.01.08</v>
          </cell>
          <cell r="C85" t="str">
            <v>Media caña en granito fundido y pulido e.=1,5 cm a.=10 h.=10 cm, sobre asiento en mortero 1:3 e.=3 cm. Incluye elemento de dilatación transversal curva cada 1,00 m y dilatación longitudinal</v>
          </cell>
          <cell r="D85" t="str">
            <v>M</v>
          </cell>
          <cell r="E85">
            <v>122.56</v>
          </cell>
          <cell r="F85">
            <v>0</v>
          </cell>
          <cell r="G85">
            <v>0</v>
          </cell>
        </row>
        <row r="86">
          <cell r="B86" t="str">
            <v>07.01.09</v>
          </cell>
          <cell r="C86" t="str">
            <v>Bocapuerta en granito pulido #3 h.=1,5 cm sobre capa de mortero 1:3 h.=3 cm a.&lt;=15 cm,. Incluye dilatación en bronce pulida y cristalizada.</v>
          </cell>
          <cell r="D86" t="str">
            <v>M</v>
          </cell>
          <cell r="E86">
            <v>4.5999999999999996</v>
          </cell>
          <cell r="F86">
            <v>0</v>
          </cell>
          <cell r="G86">
            <v>0</v>
          </cell>
        </row>
        <row r="87">
          <cell r="B87" t="str">
            <v>07.01.10</v>
          </cell>
          <cell r="C87" t="str">
            <v xml:space="preserve">Alistado de piso en mortero 1:3 E:4,00 Cm impermeabilizado, para de cubierta </v>
          </cell>
          <cell r="D87" t="str">
            <v>M²</v>
          </cell>
          <cell r="E87">
            <v>14.040000000000001</v>
          </cell>
          <cell r="F87">
            <v>0</v>
          </cell>
          <cell r="G87">
            <v>0</v>
          </cell>
        </row>
        <row r="88">
          <cell r="B88" t="str">
            <v>08</v>
          </cell>
          <cell r="C88" t="str">
            <v>CUBIERTAS E IMPERMEABILIZACIONES</v>
          </cell>
          <cell r="H88" t="e">
            <v>#N/A</v>
          </cell>
        </row>
        <row r="89">
          <cell r="B89" t="str">
            <v>08.01</v>
          </cell>
          <cell r="C89" t="str">
            <v>CUBIERTAS</v>
          </cell>
        </row>
        <row r="90">
          <cell r="B90" t="str">
            <v>08.01.01</v>
          </cell>
          <cell r="C90" t="str">
            <v>Cubierta metálica tipo Sándwich Deck Ref 525C, Cal.26, aislante en poliuretano e.=30 mm, caras vistas pintadas en poliéster horneable, bandeja inferior lisa, fijación con clips invisibles en lámina galvanizada cal.22. Incluye todos los accesorios necesari</v>
          </cell>
          <cell r="D90" t="str">
            <v>M²</v>
          </cell>
          <cell r="E90">
            <v>118.981375</v>
          </cell>
          <cell r="F90" t="e">
            <v>#N/A</v>
          </cell>
          <cell r="G90" t="e">
            <v>#N/A</v>
          </cell>
        </row>
        <row r="91">
          <cell r="B91" t="str">
            <v>08.02</v>
          </cell>
          <cell r="C91" t="str">
            <v>ACCESORIOS Y OTROS</v>
          </cell>
        </row>
        <row r="92">
          <cell r="B92" t="str">
            <v>08.02.01</v>
          </cell>
          <cell r="C92" t="str">
            <v>Canal en lámina galvanizada Cal. 20 Desarrollo &gt;100&lt;=150 cm. Incluye soportes y/o anclajes, y pintura was primer, anticorrosivo y pintura en esmalte para intemperie.</v>
          </cell>
          <cell r="D92" t="str">
            <v>M</v>
          </cell>
          <cell r="E92">
            <v>16.7</v>
          </cell>
          <cell r="F92">
            <v>0</v>
          </cell>
          <cell r="G92">
            <v>0</v>
          </cell>
        </row>
        <row r="93">
          <cell r="B93" t="str">
            <v>08.02.02</v>
          </cell>
          <cell r="C93" t="str">
            <v>TUBERIA PVC PARA AGUAS LLUVIAS D:3" (Bajante de Aguas Lluvias, incluye soportes e instalación y accesorios)</v>
          </cell>
          <cell r="D93" t="str">
            <v>M</v>
          </cell>
          <cell r="E93">
            <v>12</v>
          </cell>
          <cell r="F93">
            <v>0</v>
          </cell>
          <cell r="G93">
            <v>0</v>
          </cell>
        </row>
        <row r="94">
          <cell r="B94" t="str">
            <v>08.02.03</v>
          </cell>
          <cell r="C94" t="str">
            <v>CUPULAS TRAGANTES PLASTICAS 4x3"</v>
          </cell>
          <cell r="D94" t="str">
            <v>UN</v>
          </cell>
          <cell r="E94">
            <v>4</v>
          </cell>
          <cell r="F94">
            <v>0</v>
          </cell>
          <cell r="G94">
            <v>0</v>
          </cell>
        </row>
        <row r="95">
          <cell r="B95" t="str">
            <v>09</v>
          </cell>
          <cell r="C95" t="str">
            <v>CARPINTERIA METALICA Y ACERO INOXIDABLE</v>
          </cell>
          <cell r="H95">
            <v>0</v>
          </cell>
        </row>
        <row r="96">
          <cell r="B96" t="str">
            <v>09.01</v>
          </cell>
          <cell r="C96" t="str">
            <v>CERRADURAS</v>
          </cell>
        </row>
        <row r="97">
          <cell r="B97" t="str">
            <v>09.01.01</v>
          </cell>
          <cell r="C97" t="str">
            <v>Cerrojo de seguridad, un cilindro y un volteador, ANSI grado 1, resistente a vandalismo y golpes, tipo B360 de SCHLAGE o equivalente de igual calidad o superior. Incluye instalación y accesorios</v>
          </cell>
          <cell r="D97" t="str">
            <v>Un</v>
          </cell>
          <cell r="E97">
            <v>4</v>
          </cell>
          <cell r="F97">
            <v>0</v>
          </cell>
          <cell r="G97">
            <v>0</v>
          </cell>
        </row>
        <row r="98">
          <cell r="B98" t="str">
            <v>09.02</v>
          </cell>
          <cell r="C98" t="str">
            <v>CARPINTERIA METALICA</v>
          </cell>
        </row>
        <row r="99">
          <cell r="B99" t="str">
            <v>09.02.01</v>
          </cell>
          <cell r="C99" t="str">
            <v>Ventana Fija en lámina CR cal. 18 con cortasoles. Incluye pisavidrios, alfajía respectiva en acero (si aplica), perfiles según diseño. Incluye soldaduras, pernos de anclajes y complementarios, suministro, fabricación, montaje, anticorrosivo dos (2) capas,</v>
          </cell>
          <cell r="D99" t="str">
            <v>m2</v>
          </cell>
          <cell r="E99">
            <v>9.6199999999999992</v>
          </cell>
          <cell r="F99">
            <v>0</v>
          </cell>
          <cell r="G99">
            <v>0</v>
          </cell>
        </row>
        <row r="100">
          <cell r="B100" t="str">
            <v>09.02.02</v>
          </cell>
          <cell r="C100" t="str">
            <v>Puerta Entamborada con rejilla de ventilación, en lámina CR cal. 18; con marco en lámina, montante y pisavidrios en lámina (si aplican), manija, perfiles según diseño. Incluye soldaduras, pernos de anclajes y complementarios, suministro, fabricación, mont</v>
          </cell>
          <cell r="D100" t="str">
            <v>m2</v>
          </cell>
          <cell r="E100">
            <v>9.1999999999999993</v>
          </cell>
          <cell r="F100">
            <v>0</v>
          </cell>
          <cell r="G100">
            <v>0</v>
          </cell>
        </row>
        <row r="101">
          <cell r="B101" t="str">
            <v>09.03</v>
          </cell>
          <cell r="C101" t="str">
            <v>CARPINTERIA ACERO INOXIDABLE</v>
          </cell>
        </row>
        <row r="102">
          <cell r="B102" t="str">
            <v>09.03.01</v>
          </cell>
          <cell r="C102" t="str">
            <v>Puerta para batería sanitaria de acero inoxidable 304 cal.20 satinado con cerrojo y gancho de ropa, con estructura interna en perfil tubular cuadrado, tipo SOCODA línea institucional o equivalente de igual calidad o superior, instalado con accesorios y bi</v>
          </cell>
          <cell r="D102" t="str">
            <v>m2</v>
          </cell>
          <cell r="E102">
            <v>12.72</v>
          </cell>
          <cell r="F102">
            <v>0</v>
          </cell>
          <cell r="G102">
            <v>0</v>
          </cell>
        </row>
        <row r="103">
          <cell r="B103" t="str">
            <v>10</v>
          </cell>
          <cell r="C103" t="str">
            <v>INSTALACIONES HIDROSANITARIAS</v>
          </cell>
          <cell r="H103">
            <v>0</v>
          </cell>
        </row>
        <row r="104">
          <cell r="B104">
            <v>10.01</v>
          </cell>
          <cell r="C104" t="str">
            <v>DRENAJES</v>
          </cell>
          <cell r="G104">
            <v>0</v>
          </cell>
        </row>
        <row r="105">
          <cell r="B105" t="str">
            <v>10.01</v>
          </cell>
          <cell r="C105" t="str">
            <v>TUBERIA PVC PARA AGUAS LLUVIAS ф:3",Incluye accesorios,colchon en arena de 10 cm, excavación y relleno.</v>
          </cell>
          <cell r="D105" t="str">
            <v>M</v>
          </cell>
          <cell r="E105">
            <v>4</v>
          </cell>
          <cell r="F105">
            <v>0</v>
          </cell>
          <cell r="G105">
            <v>0</v>
          </cell>
        </row>
        <row r="106">
          <cell r="B106" t="str">
            <v>10.02</v>
          </cell>
          <cell r="C106" t="str">
            <v>TUBERIA PVC FORT 160 mm (INCLUYE ACCESORIOS, EXCAVACION Y RELLENO SEGÚN ESPECIFICACION TÉCNICA, SUMINISTRO E INSTALACIÓN)</v>
          </cell>
          <cell r="D106" t="str">
            <v>ML</v>
          </cell>
          <cell r="E106">
            <v>12</v>
          </cell>
          <cell r="F106">
            <v>0</v>
          </cell>
          <cell r="G106">
            <v>0</v>
          </cell>
        </row>
        <row r="107">
          <cell r="B107" t="str">
            <v>10.03</v>
          </cell>
          <cell r="C107" t="str">
            <v>TUBERIA NOVAFORT 110 mm (INCLUYE ACCESORIOS, EXCAVACIÓN Y RELLENO SEGÚN ESPECIFICACIÓN TÉCNICA, SUMINISTRO E INSTALACIÓN)</v>
          </cell>
          <cell r="D107" t="str">
            <v>ML</v>
          </cell>
          <cell r="E107">
            <v>12</v>
          </cell>
          <cell r="F107">
            <v>0</v>
          </cell>
          <cell r="G107">
            <v>0</v>
          </cell>
        </row>
        <row r="108">
          <cell r="B108" t="str">
            <v>10.04</v>
          </cell>
          <cell r="C108" t="str">
            <v>TUBERIA PVC SANITARIA D: 2", incluye suministro e instalación</v>
          </cell>
          <cell r="D108" t="str">
            <v>ML</v>
          </cell>
          <cell r="E108">
            <v>32.200000000000003</v>
          </cell>
          <cell r="F108">
            <v>0</v>
          </cell>
          <cell r="G108">
            <v>0</v>
          </cell>
        </row>
        <row r="109">
          <cell r="B109" t="str">
            <v>10.05</v>
          </cell>
          <cell r="C109" t="str">
            <v>TUBERIA PVC SANITARIA D: 3", incluye suministro e instalación</v>
          </cell>
          <cell r="D109" t="str">
            <v>ML</v>
          </cell>
          <cell r="E109">
            <v>29.15</v>
          </cell>
          <cell r="F109">
            <v>0</v>
          </cell>
          <cell r="G109">
            <v>0</v>
          </cell>
        </row>
        <row r="110">
          <cell r="B110" t="str">
            <v>10.06</v>
          </cell>
          <cell r="C110" t="str">
            <v>TUBERIA PVC SANITARIA D: 4", incluye suministro e instalación</v>
          </cell>
          <cell r="D110" t="str">
            <v>ML</v>
          </cell>
          <cell r="E110">
            <v>19.350000000000001</v>
          </cell>
          <cell r="F110">
            <v>0</v>
          </cell>
          <cell r="G110">
            <v>0</v>
          </cell>
        </row>
        <row r="111">
          <cell r="B111" t="str">
            <v>10.07</v>
          </cell>
          <cell r="C111" t="str">
            <v xml:space="preserve">PUNTO SANITARIO DE D: 2", Incluye accesorios y 2,50 m tubería </v>
          </cell>
          <cell r="D111" t="str">
            <v>UN</v>
          </cell>
          <cell r="E111">
            <v>13</v>
          </cell>
          <cell r="F111">
            <v>0</v>
          </cell>
          <cell r="G111">
            <v>0</v>
          </cell>
        </row>
        <row r="112">
          <cell r="B112" t="str">
            <v>10.08</v>
          </cell>
          <cell r="C112" t="str">
            <v xml:space="preserve">PUNTO SANITARIO D: 4", Incluye accesorios y 2,50 m tubería </v>
          </cell>
          <cell r="D112" t="str">
            <v>UN</v>
          </cell>
          <cell r="E112">
            <v>9</v>
          </cell>
          <cell r="F112">
            <v>0</v>
          </cell>
          <cell r="G112">
            <v>0</v>
          </cell>
        </row>
        <row r="113">
          <cell r="B113" t="str">
            <v>10.09</v>
          </cell>
          <cell r="C113" t="str">
            <v>SIFONES DE PISO 2"</v>
          </cell>
          <cell r="D113" t="str">
            <v>UN</v>
          </cell>
          <cell r="E113">
            <v>11</v>
          </cell>
          <cell r="F113">
            <v>0</v>
          </cell>
          <cell r="G113">
            <v>0</v>
          </cell>
        </row>
        <row r="114">
          <cell r="B114">
            <v>10.02</v>
          </cell>
          <cell r="C114" t="str">
            <v>CAJAS DE INSPECCIÓN</v>
          </cell>
          <cell r="G114">
            <v>0</v>
          </cell>
        </row>
        <row r="115">
          <cell r="B115" t="str">
            <v>10.02.01</v>
          </cell>
          <cell r="C115" t="str">
            <v>Caja  de inspección hmax = 0,5m  0.30x.030 en mampostería (suministro e instalación) incluye tapa, marcos y contramarcos, excavación, mampostería, pañete, medias cañas, relleno con recebo e=0.2 base, base concreto)</v>
          </cell>
          <cell r="D115" t="str">
            <v>UN</v>
          </cell>
          <cell r="E115">
            <v>4</v>
          </cell>
          <cell r="F115">
            <v>0</v>
          </cell>
          <cell r="G115">
            <v>0</v>
          </cell>
        </row>
        <row r="116">
          <cell r="B116" t="str">
            <v>10.02.02</v>
          </cell>
          <cell r="C116" t="str">
            <v>Caja de inspección hmax=1.00 m de 0,60x0,60 en mamposteria (suministro e instalación) incluye tapa, marcos y contramarcos, excavación, mampostería, pañete, medias cañas, relleno con recebo e=0,20 base, base en concreto.</v>
          </cell>
          <cell r="D116" t="str">
            <v>UN</v>
          </cell>
          <cell r="E116">
            <v>3</v>
          </cell>
          <cell r="F116">
            <v>0</v>
          </cell>
          <cell r="G116">
            <v>0</v>
          </cell>
        </row>
        <row r="117">
          <cell r="B117">
            <v>10.029999999999999</v>
          </cell>
          <cell r="C117" t="str">
            <v>RED DE VENTILACIÓN</v>
          </cell>
          <cell r="G117">
            <v>0</v>
          </cell>
        </row>
        <row r="118">
          <cell r="B118" t="str">
            <v>10.03.01</v>
          </cell>
          <cell r="C118" t="str">
            <v>TUBERIA PVC V D: 2", Incluye accesorios y abrazaderas</v>
          </cell>
          <cell r="D118" t="str">
            <v>ML</v>
          </cell>
          <cell r="E118">
            <v>5.85</v>
          </cell>
          <cell r="F118">
            <v>0</v>
          </cell>
          <cell r="G118">
            <v>0</v>
          </cell>
        </row>
        <row r="119">
          <cell r="B119">
            <v>10.039999999999999</v>
          </cell>
          <cell r="C119" t="str">
            <v>CANLA</v>
          </cell>
          <cell r="G119">
            <v>0</v>
          </cell>
        </row>
        <row r="120">
          <cell r="B120" t="str">
            <v>10.04.01</v>
          </cell>
          <cell r="C120" t="str">
            <v xml:space="preserve">TUBERIA PVC P D: 1" RED 21, Incluye accesorios, excavacion o regata </v>
          </cell>
          <cell r="D120" t="str">
            <v>ML</v>
          </cell>
          <cell r="E120">
            <v>35.200000000000003</v>
          </cell>
          <cell r="F120">
            <v>0</v>
          </cell>
          <cell r="G120">
            <v>0</v>
          </cell>
        </row>
        <row r="121">
          <cell r="B121" t="str">
            <v>10.04.02</v>
          </cell>
          <cell r="C121" t="str">
            <v xml:space="preserve">TUBERIA PVC P D: 1/2" RED 21,Incluye accesorios, excavacion o regata </v>
          </cell>
          <cell r="D121" t="str">
            <v>ML</v>
          </cell>
          <cell r="E121">
            <v>8.3000000000000007</v>
          </cell>
          <cell r="F121">
            <v>0</v>
          </cell>
          <cell r="G121">
            <v>0</v>
          </cell>
        </row>
        <row r="122">
          <cell r="B122" t="str">
            <v>10.04.03</v>
          </cell>
          <cell r="C122" t="str">
            <v xml:space="preserve">TUBERIA PVC P D: 3/4" RED 21,Incluye accesorios, excavacion o regata </v>
          </cell>
          <cell r="D122" t="str">
            <v>ML</v>
          </cell>
          <cell r="E122">
            <v>14.6</v>
          </cell>
          <cell r="F122">
            <v>0</v>
          </cell>
          <cell r="G122">
            <v>0</v>
          </cell>
        </row>
        <row r="123">
          <cell r="B123" t="str">
            <v>10.04.04</v>
          </cell>
          <cell r="C123" t="str">
            <v xml:space="preserve">TUBERIA PVC P D: 1 1/2" RED 21,Incluye accesorios, excavacion o regata </v>
          </cell>
          <cell r="D123" t="str">
            <v>ML</v>
          </cell>
          <cell r="E123">
            <v>22.6</v>
          </cell>
          <cell r="F123">
            <v>0</v>
          </cell>
          <cell r="G123">
            <v>0</v>
          </cell>
        </row>
        <row r="124">
          <cell r="B124" t="str">
            <v>10.04.05</v>
          </cell>
          <cell r="C124" t="str">
            <v xml:space="preserve">REGISTRO Tipo R&amp;W - 3/4'' (de cortina) Ref. 206 o equivalente </v>
          </cell>
          <cell r="D124" t="str">
            <v>UN</v>
          </cell>
          <cell r="E124">
            <v>1</v>
          </cell>
          <cell r="F124">
            <v>0</v>
          </cell>
          <cell r="G124">
            <v>0</v>
          </cell>
        </row>
        <row r="125">
          <cell r="B125" t="str">
            <v>10.04.06</v>
          </cell>
          <cell r="C125" t="str">
            <v>REGISTRO Tipo R&amp;W - 1'' (de cortina) Ref. 206 o Equivalente</v>
          </cell>
          <cell r="D125" t="str">
            <v>UN</v>
          </cell>
          <cell r="E125">
            <v>6</v>
          </cell>
          <cell r="F125">
            <v>0</v>
          </cell>
          <cell r="G125">
            <v>0</v>
          </cell>
        </row>
        <row r="126">
          <cell r="B126" t="str">
            <v>10.04.07</v>
          </cell>
          <cell r="C126" t="str">
            <v>REGISTRO Tipo R&amp;W - 1 1/2''  (de cortina) Ref. 206 o Equivalente</v>
          </cell>
          <cell r="D126" t="str">
            <v>UN</v>
          </cell>
          <cell r="E126">
            <v>4</v>
          </cell>
          <cell r="F126">
            <v>0</v>
          </cell>
          <cell r="G126">
            <v>0</v>
          </cell>
        </row>
        <row r="127">
          <cell r="B127" t="str">
            <v>10.04.08</v>
          </cell>
          <cell r="C127" t="str">
            <v>CHEQUE Tipo R&amp;W Roscado  1 1/2" Ref. 236 o Similar</v>
          </cell>
          <cell r="D127" t="str">
            <v>UN</v>
          </cell>
          <cell r="E127">
            <v>2</v>
          </cell>
          <cell r="F127">
            <v>0</v>
          </cell>
          <cell r="G127">
            <v>0</v>
          </cell>
        </row>
        <row r="128">
          <cell r="B128" t="str">
            <v>10.04.09</v>
          </cell>
          <cell r="C128" t="str">
            <v xml:space="preserve">VALVULA DE FLOTADOR D: 1" DE COBRE </v>
          </cell>
          <cell r="D128" t="str">
            <v>UN</v>
          </cell>
          <cell r="E128">
            <v>2</v>
          </cell>
          <cell r="F128">
            <v>0</v>
          </cell>
          <cell r="G128">
            <v>0</v>
          </cell>
        </row>
        <row r="129">
          <cell r="B129" t="str">
            <v>10.04.10</v>
          </cell>
          <cell r="C129" t="str">
            <v>CAJA EN LADRILLO DE 20x20CM Y TAPA PLASTICA PARA VALVULAS</v>
          </cell>
          <cell r="D129" t="str">
            <v>UN</v>
          </cell>
          <cell r="E129">
            <v>4</v>
          </cell>
          <cell r="F129">
            <v>0</v>
          </cell>
          <cell r="G129">
            <v>0</v>
          </cell>
        </row>
        <row r="130">
          <cell r="B130" t="str">
            <v>10.04.11</v>
          </cell>
          <cell r="C130" t="str">
            <v>PUNTO HIDRAULICO DE 1/2" (incluye todas las tuberías verticales y los accesorios necesarios despues de la valvula de control)</v>
          </cell>
          <cell r="D130" t="str">
            <v>UN</v>
          </cell>
          <cell r="E130">
            <v>28</v>
          </cell>
          <cell r="F130">
            <v>0</v>
          </cell>
          <cell r="G130">
            <v>0</v>
          </cell>
        </row>
        <row r="131">
          <cell r="B131" t="str">
            <v>10.04.12</v>
          </cell>
          <cell r="C131" t="str">
            <v>SUMINISTRO E INSTALACION DE TANQUE PLASTICO ELEVADO 2000 L TIPO COLEMPAQUES REFERENCIA BAJITO O SIMILAR,Incluye accesorios</v>
          </cell>
          <cell r="D131" t="str">
            <v>UN</v>
          </cell>
          <cell r="E131">
            <v>2</v>
          </cell>
          <cell r="F131">
            <v>0</v>
          </cell>
          <cell r="G131">
            <v>0</v>
          </cell>
        </row>
        <row r="132">
          <cell r="B132" t="str">
            <v>11</v>
          </cell>
          <cell r="C132" t="str">
            <v>ENCHAPES</v>
          </cell>
          <cell r="H132">
            <v>0</v>
          </cell>
        </row>
        <row r="133">
          <cell r="B133" t="str">
            <v>11.01</v>
          </cell>
          <cell r="C133" t="str">
            <v>SOBRE MUROS</v>
          </cell>
        </row>
        <row r="134">
          <cell r="B134" t="str">
            <v>11.01.01</v>
          </cell>
          <cell r="C134" t="str">
            <v>Enchape cerámica de 30,3x30,3 cm. Incluye win esquinero en aluminio,pegante y emboquilla</v>
          </cell>
          <cell r="D134" t="str">
            <v>m2</v>
          </cell>
          <cell r="E134">
            <v>197</v>
          </cell>
          <cell r="F134">
            <v>0</v>
          </cell>
          <cell r="G134">
            <v>0</v>
          </cell>
        </row>
        <row r="135">
          <cell r="B135" t="str">
            <v>11.01.02</v>
          </cell>
          <cell r="C135" t="str">
            <v>Enchape cerámica de 30,3x30,3 cm. Incluye win esquinero en aluminio,pegante y emboquilla</v>
          </cell>
          <cell r="D135" t="str">
            <v>M</v>
          </cell>
          <cell r="E135">
            <v>39.400000000000006</v>
          </cell>
          <cell r="F135">
            <v>0</v>
          </cell>
          <cell r="G135">
            <v>0</v>
          </cell>
        </row>
        <row r="136">
          <cell r="B136" t="str">
            <v>11.01.03</v>
          </cell>
          <cell r="C136" t="str">
            <v>Rejillas de piso metálica en aluminio con sosco 3"x2", tipo anticucarachas. Incluye instalación y emboquille</v>
          </cell>
          <cell r="D136" t="str">
            <v>un</v>
          </cell>
          <cell r="E136">
            <v>11</v>
          </cell>
          <cell r="F136">
            <v>0</v>
          </cell>
          <cell r="G136">
            <v>0</v>
          </cell>
        </row>
        <row r="137">
          <cell r="B137" t="str">
            <v>11.02</v>
          </cell>
          <cell r="C137" t="str">
            <v>MESONES  Y OTROS</v>
          </cell>
        </row>
        <row r="138">
          <cell r="B138" t="str">
            <v>11.02.01</v>
          </cell>
          <cell r="C138" t="str">
            <v>Mesón en concreto de 2500  Psi, con refuerzo en acero,machones en mamposteria a la vista, incluye granito pulido e.=1,5 cm medias cañas, faldon y dilataciones en bronce PC09 según diseño.</v>
          </cell>
          <cell r="D138" t="str">
            <v>m</v>
          </cell>
          <cell r="E138">
            <v>7.4</v>
          </cell>
          <cell r="F138">
            <v>0</v>
          </cell>
          <cell r="G138">
            <v>0</v>
          </cell>
        </row>
        <row r="139">
          <cell r="B139" t="str">
            <v>11.02.02</v>
          </cell>
          <cell r="C139" t="str">
            <v>Poceta de aseo 50x50x60cm (a x l x h), incluye bloque, placa de fondo de 5 cm,pañete y enchape en todas las caras con win en aluminio.</v>
          </cell>
          <cell r="D139" t="str">
            <v>un</v>
          </cell>
          <cell r="E139">
            <v>1</v>
          </cell>
          <cell r="F139">
            <v>0</v>
          </cell>
          <cell r="G139">
            <v>0</v>
          </cell>
        </row>
        <row r="140">
          <cell r="B140" t="str">
            <v>11.02.03</v>
          </cell>
          <cell r="C140" t="str">
            <v>Espejos cristal e.=4 mm sin biselar, borde pulido, montados sobre lámina de aglomerado de madera tipo Tablex PZ de PIZANO o equivalente de igual calidad o superior, anclada a la pared con chazos expansivos. Incluye  silicona estructural, cinta doble faz d</v>
          </cell>
          <cell r="D140" t="str">
            <v>m2</v>
          </cell>
          <cell r="E140">
            <v>6</v>
          </cell>
          <cell r="F140">
            <v>0</v>
          </cell>
          <cell r="G140">
            <v>0</v>
          </cell>
        </row>
        <row r="141">
          <cell r="B141">
            <v>12</v>
          </cell>
          <cell r="C141" t="str">
            <v>APARATOS SANITARIOS Y ACCESORIOS</v>
          </cell>
          <cell r="H141">
            <v>0</v>
          </cell>
        </row>
        <row r="142">
          <cell r="B142">
            <v>12.01</v>
          </cell>
          <cell r="C142" t="str">
            <v>APARATOS SANITARIOS</v>
          </cell>
          <cell r="G142">
            <v>0</v>
          </cell>
        </row>
        <row r="143">
          <cell r="B143" t="str">
            <v>12.01.01</v>
          </cell>
          <cell r="C143" t="str">
            <v>Lavamanos cerámico de incrustar, con orificios para grifería, tipo San Lorenzo de CORONA o equivalente de igual calidad o superior. Incluye suministro, montaje, sifón tipo botella y conexión completa. NO incluye grifería</v>
          </cell>
          <cell r="D143" t="str">
            <v>un</v>
          </cell>
          <cell r="E143">
            <v>10</v>
          </cell>
          <cell r="F143">
            <v>0</v>
          </cell>
          <cell r="G143">
            <v>0</v>
          </cell>
        </row>
        <row r="144">
          <cell r="B144" t="str">
            <v>12.01.02</v>
          </cell>
          <cell r="C144" t="str">
            <v>Suministro e instalacion de Lavamanos colgar para discapacitados 56x50,5 cm, con orificios para grifería, tipo Aquajet de CORONA o equivalente de igual calidad o superior. Incluye, sifón tipo botella y conexión completa. NO incluye grifería</v>
          </cell>
          <cell r="D144" t="str">
            <v>un</v>
          </cell>
          <cell r="E144">
            <v>1</v>
          </cell>
          <cell r="F144">
            <v>0</v>
          </cell>
          <cell r="G144">
            <v>0</v>
          </cell>
        </row>
        <row r="145">
          <cell r="B145" t="str">
            <v>12.01.03</v>
          </cell>
          <cell r="C145" t="str">
            <v>Sanitario de tanque, tipo Avanti de CORONA o equivalente de igual calidad o superior. Incluye suministro, mueble plástico redondo color blanco, montaje, contenido completo del tanque, acople y conexión</v>
          </cell>
          <cell r="D145" t="str">
            <v>un</v>
          </cell>
          <cell r="E145">
            <v>8</v>
          </cell>
          <cell r="F145">
            <v>0</v>
          </cell>
          <cell r="G145">
            <v>0</v>
          </cell>
        </row>
        <row r="146">
          <cell r="B146" t="str">
            <v>12.01.04</v>
          </cell>
          <cell r="C146" t="str">
            <v>Sanitario institucional para fluxómetro de conexión superior, mayor altura para uso de discapacitados, tipo Height de CORONA o equivalente de igual calidad o superior. Incluye suministro, mueble plástico alongado color blanco, montaje completo y conexión</v>
          </cell>
          <cell r="D146" t="str">
            <v>un</v>
          </cell>
          <cell r="E146">
            <v>1</v>
          </cell>
          <cell r="F146">
            <v>0</v>
          </cell>
          <cell r="G146">
            <v>0</v>
          </cell>
        </row>
        <row r="147">
          <cell r="B147" t="str">
            <v>12.01.05</v>
          </cell>
          <cell r="C147" t="str">
            <v>Orinal cerámico mediano de colgar, tipo CORONA o equivalente de igual calidad o superior. Incluye suministro, montaje, sifón tipo botella y conexión completa.</v>
          </cell>
          <cell r="D147" t="str">
            <v>un</v>
          </cell>
          <cell r="E147">
            <v>1</v>
          </cell>
          <cell r="F147">
            <v>0</v>
          </cell>
          <cell r="G147">
            <v>0</v>
          </cell>
        </row>
        <row r="148">
          <cell r="B148">
            <v>12.02</v>
          </cell>
          <cell r="C148" t="str">
            <v>GRIFERIAS</v>
          </cell>
          <cell r="G148">
            <v>0</v>
          </cell>
        </row>
        <row r="149">
          <cell r="B149" t="str">
            <v>12.02.01</v>
          </cell>
          <cell r="C149" t="str">
            <v>Grifería mezclador de 8" para lavamanos,tipo push GRIVAL o equivalente de igual calidad o superior. Incluye instalación, acople de conexión</v>
          </cell>
          <cell r="D149" t="str">
            <v>un</v>
          </cell>
          <cell r="E149">
            <v>10</v>
          </cell>
          <cell r="F149">
            <v>0</v>
          </cell>
          <cell r="G149">
            <v>0</v>
          </cell>
        </row>
        <row r="150">
          <cell r="B150" t="str">
            <v>12.02.02</v>
          </cell>
          <cell r="C150" t="str">
            <v>Grifería para lavamanos tipo push para discapacitados, de sobreponer en el lavamanos, cromada metálica, accionamiento mediante palanca, tipo 4-AA-00185106 de A&amp;A DOCOL o equivalente de igual calidad o superior. Incluye instalación, accesorios desde la sal</v>
          </cell>
          <cell r="D150" t="str">
            <v>un</v>
          </cell>
          <cell r="E150">
            <v>1</v>
          </cell>
          <cell r="F150">
            <v>0</v>
          </cell>
          <cell r="G150">
            <v>0</v>
          </cell>
        </row>
        <row r="151">
          <cell r="B151" t="str">
            <v>12.02.03</v>
          </cell>
          <cell r="C151" t="str">
            <v>Grifería válvula de descarga antivandálica alta presión para sanitario de discapacitados, conexión superior, tipo push de empotrar y accionamiento con palanca, tipo 4-AA-01051300 y 4-AA-00184906 y 4-AA-TCDS de A&amp;A DOCOL o equivalente de igual calidad o su</v>
          </cell>
          <cell r="D151" t="str">
            <v>un</v>
          </cell>
          <cell r="E151">
            <v>1</v>
          </cell>
          <cell r="F151">
            <v>0</v>
          </cell>
          <cell r="G151">
            <v>0</v>
          </cell>
        </row>
        <row r="152">
          <cell r="B152" t="str">
            <v>12.02.04</v>
          </cell>
          <cell r="C152" t="str">
            <v>Grifería convencional de llave para orinal, pomo y conexión cromados, diámetro de entrada 1/2", presión de funcionamiento 20-125 psi, tipo Original Tradicional de GRIVAL o equivalente de igual calidad o superior. Incluye instalación, accesorios desde la e</v>
          </cell>
          <cell r="D152" t="str">
            <v>un</v>
          </cell>
          <cell r="E152">
            <v>2</v>
          </cell>
          <cell r="F152">
            <v>0</v>
          </cell>
          <cell r="G152">
            <v>0</v>
          </cell>
        </row>
        <row r="153">
          <cell r="B153" t="str">
            <v>12.02.05</v>
          </cell>
          <cell r="C153" t="str">
            <v>Grifería mezclador 6" y Pomo para ducha, cromada, sin salida para bañera (SSB), tipo Piscis SSB Ref.544200001 de GRIVAL o equivalente de igual calidad o superior. Incluye subconjunto de la grifería completa, instalación, tubería desde la llave (pomo) hast</v>
          </cell>
          <cell r="D153" t="str">
            <v>un</v>
          </cell>
          <cell r="E153">
            <v>2</v>
          </cell>
          <cell r="F153">
            <v>0</v>
          </cell>
          <cell r="G153">
            <v>0</v>
          </cell>
        </row>
        <row r="154">
          <cell r="B154" t="str">
            <v>12.02.06</v>
          </cell>
          <cell r="C154" t="str">
            <v>Grifería llave terminal para manguera tipo pesado, metálica cromada, extremo roscado, tipo GRIVAL o equivalente de igual calidad o superior. Incluye instalación</v>
          </cell>
          <cell r="D154" t="str">
            <v>un</v>
          </cell>
          <cell r="E154">
            <v>2</v>
          </cell>
          <cell r="F154">
            <v>0</v>
          </cell>
          <cell r="G154">
            <v>0</v>
          </cell>
        </row>
        <row r="155">
          <cell r="B155">
            <v>12.03</v>
          </cell>
          <cell r="C155" t="str">
            <v>ACCESORIOS Y OTROS</v>
          </cell>
          <cell r="G155">
            <v>0</v>
          </cell>
        </row>
        <row r="156">
          <cell r="B156" t="str">
            <v>12.03.01</v>
          </cell>
          <cell r="C156" t="str">
            <v>Secador de manos eléctrico de sensor, carcasa metálica, pintura electrostática color blanco, motor sin escobillas, apagado automático, tipo 1-AA-1800 de ACCESORIOS &amp; ACABADOS o equivalente de igual calidad o superior. Incluye suministro e instalación. Inc</v>
          </cell>
          <cell r="D156" t="str">
            <v>un</v>
          </cell>
          <cell r="E156">
            <v>4</v>
          </cell>
          <cell r="F156">
            <v>0</v>
          </cell>
          <cell r="G156">
            <v>0</v>
          </cell>
        </row>
        <row r="157">
          <cell r="B157" t="str">
            <v>12.03.02</v>
          </cell>
          <cell r="C157" t="str">
            <v>Barras de seguridad / pasamanos para discapacitados en acero inoxidable satinado Ø 1,1/4" L.=90 cm / 36", para sobreponer en pared, tornillos escondidos, tipo sencilla, tipo 8-AA-536 de ACCESORIOS &amp; ACABADOS o equivalente de igual calidad o superior. Incl</v>
          </cell>
          <cell r="D157" t="str">
            <v>un</v>
          </cell>
          <cell r="E157">
            <v>1</v>
          </cell>
          <cell r="F157">
            <v>0</v>
          </cell>
          <cell r="G157">
            <v>0</v>
          </cell>
        </row>
        <row r="158">
          <cell r="B158" t="str">
            <v>12.03.03</v>
          </cell>
          <cell r="C158" t="str">
            <v>Barras de seguridad para discapacitados en acero inoxidable satinado Ø 1,1/4", para instalar en sanitario sin tanque, tipo "dos brazos", medidas extremas 61x61x51 cm (l x a x h), tipo 8-AA-508 de ACCESORIOS &amp; ACABADOS o equivalente de igual calidad o supe</v>
          </cell>
          <cell r="D158" t="str">
            <v>un</v>
          </cell>
          <cell r="E158">
            <v>1</v>
          </cell>
          <cell r="F158">
            <v>0</v>
          </cell>
          <cell r="G158">
            <v>0</v>
          </cell>
        </row>
        <row r="159">
          <cell r="B159" t="str">
            <v>12.03.04</v>
          </cell>
          <cell r="C159" t="str">
            <v>Tapa registro acero inoxidable SAE 304 satinado con cerradura, medida externa 19x19cm, medida interna (útil) 15x15cm, profundidad 3,0cm, tipo 9-AA-700 de A&amp;A o equivalente de igual calidad o superior, incluye caja en muro de 20X20cm pañetada y pintada.</v>
          </cell>
          <cell r="D159" t="str">
            <v>un</v>
          </cell>
          <cell r="E159">
            <v>10</v>
          </cell>
          <cell r="F159">
            <v>0</v>
          </cell>
          <cell r="G159">
            <v>0</v>
          </cell>
        </row>
        <row r="160">
          <cell r="B160" t="str">
            <v>13</v>
          </cell>
          <cell r="C160" t="str">
            <v>PINTURA</v>
          </cell>
          <cell r="H160">
            <v>0</v>
          </cell>
        </row>
        <row r="161">
          <cell r="B161" t="str">
            <v>13.01</v>
          </cell>
          <cell r="C161" t="str">
            <v>SOBRE METAL</v>
          </cell>
        </row>
        <row r="162">
          <cell r="B162" t="str">
            <v>13.01.01</v>
          </cell>
          <cell r="C162" t="str">
            <v>Esmalte sintético para intemperiePuertas metálicas, tres (3) capas aplicadas con pistola, incluye preparación de superficie y diluyente,marco, montante, pisavidrios y las dos caras vistas de la hoja</v>
          </cell>
          <cell r="D162" t="str">
            <v>m2</v>
          </cell>
          <cell r="E162">
            <v>9.1999999999999993</v>
          </cell>
          <cell r="F162">
            <v>0</v>
          </cell>
          <cell r="G162">
            <v>0</v>
          </cell>
        </row>
        <row r="163">
          <cell r="B163" t="str">
            <v>13.01.02</v>
          </cell>
          <cell r="C163" t="str">
            <v>Esmalte sintético para intemperie Ventanería metálica, tres (3) capas aplicadas con pistola, incluye preparación de superficie y diluyente,marco, montante, divisiones y pisavidrios</v>
          </cell>
          <cell r="D163" t="str">
            <v>m2</v>
          </cell>
          <cell r="E163">
            <v>9.6199999999999992</v>
          </cell>
          <cell r="F163">
            <v>0</v>
          </cell>
          <cell r="G163">
            <v>0</v>
          </cell>
        </row>
        <row r="164">
          <cell r="B164" t="str">
            <v>13.01.03</v>
          </cell>
          <cell r="C164" t="str">
            <v xml:space="preserve">Pintura de estructura metalica en esmalte tipo I "Marca reconocida", tres manos,incluye armada y desarmada de andamios. </v>
          </cell>
          <cell r="D164" t="str">
            <v>Kg</v>
          </cell>
          <cell r="E164">
            <v>409.52000000000004</v>
          </cell>
          <cell r="F164">
            <v>0</v>
          </cell>
          <cell r="G164">
            <v>0</v>
          </cell>
        </row>
        <row r="165">
          <cell r="B165" t="str">
            <v>13.02</v>
          </cell>
          <cell r="C165" t="str">
            <v>MAMPOSTERIA Y ESTRUCTURA EN CONCRETO</v>
          </cell>
        </row>
        <row r="166">
          <cell r="B166" t="str">
            <v>13.02.01</v>
          </cell>
          <cell r="C166" t="str">
            <v>Estuco acrilico para humedad y Pintura en vinilo acrílico, tipo Koraza doble vida 10 años o similar, incluye filos y dilatacionesy metros lineales</v>
          </cell>
          <cell r="D166" t="str">
            <v>m2</v>
          </cell>
          <cell r="E166">
            <v>107.48</v>
          </cell>
          <cell r="F166">
            <v>0</v>
          </cell>
          <cell r="G166">
            <v>0</v>
          </cell>
        </row>
        <row r="167">
          <cell r="B167">
            <v>14</v>
          </cell>
          <cell r="C167" t="str">
            <v>ASEO Y VARIOS</v>
          </cell>
          <cell r="H167">
            <v>0</v>
          </cell>
        </row>
        <row r="168">
          <cell r="B168" t="str">
            <v>14.01</v>
          </cell>
          <cell r="C168" t="str">
            <v>ASEO Y LIMPIEZA</v>
          </cell>
        </row>
        <row r="169">
          <cell r="B169" t="str">
            <v>14.01.01</v>
          </cell>
          <cell r="C169" t="str">
            <v xml:space="preserve">Aseo general final, incluye retiro de escombros </v>
          </cell>
          <cell r="D169" t="str">
            <v>m2</v>
          </cell>
          <cell r="E169">
            <v>142.785</v>
          </cell>
          <cell r="F169">
            <v>0</v>
          </cell>
          <cell r="G169">
            <v>0</v>
          </cell>
        </row>
        <row r="171">
          <cell r="C171" t="str">
            <v>VALOR COSTOS DIRECTOS</v>
          </cell>
          <cell r="E171">
            <v>0.12640000000000001</v>
          </cell>
          <cell r="H171" t="e">
            <v>#N/A</v>
          </cell>
        </row>
        <row r="172">
          <cell r="C172" t="str">
            <v>VALOR COSTOS DIRECTOS</v>
          </cell>
          <cell r="H172" t="e">
            <v>#N/A</v>
          </cell>
        </row>
        <row r="173">
          <cell r="C173" t="str">
            <v xml:space="preserve">ADMINISTRACION </v>
          </cell>
          <cell r="E173">
            <v>0</v>
          </cell>
          <cell r="H173" t="e">
            <v>#N/A</v>
          </cell>
        </row>
        <row r="174">
          <cell r="C174" t="str">
            <v>IMPREVISTOS</v>
          </cell>
          <cell r="E174">
            <v>0.03</v>
          </cell>
          <cell r="H174" t="e">
            <v>#N/A</v>
          </cell>
        </row>
        <row r="175">
          <cell r="C175" t="str">
            <v>UTILIDAD</v>
          </cell>
          <cell r="E175">
            <v>0.04</v>
          </cell>
          <cell r="H175" t="e">
            <v>#N/A</v>
          </cell>
        </row>
        <row r="177">
          <cell r="C177" t="str">
            <v>VALOR IVA 16% SOBRE UTILIDAD</v>
          </cell>
          <cell r="E177">
            <v>0.16</v>
          </cell>
          <cell r="H177" t="e">
            <v>#N/A</v>
          </cell>
        </row>
        <row r="179">
          <cell r="C179" t="str">
            <v xml:space="preserve">IMPUESTO DE  CONTRIBUCION ESPECIAL </v>
          </cell>
          <cell r="E179">
            <v>0.05</v>
          </cell>
          <cell r="H179" t="e">
            <v>#N/A</v>
          </cell>
        </row>
        <row r="181">
          <cell r="C181" t="str">
            <v>VALOR  TOTAL OBRA (A)</v>
          </cell>
          <cell r="H181" t="e">
            <v>#N/A</v>
          </cell>
        </row>
        <row r="183">
          <cell r="E183" t="str">
            <v>CONVECIONES</v>
          </cell>
        </row>
        <row r="184">
          <cell r="B184" t="str">
            <v>DURACION DE LA OBRA:</v>
          </cell>
          <cell r="E184" t="str">
            <v xml:space="preserve">Unidad de Medida </v>
          </cell>
          <cell r="F184" t="str">
            <v>Descripción</v>
          </cell>
          <cell r="G184" t="str">
            <v xml:space="preserve">Unidad de Medida </v>
          </cell>
          <cell r="H184" t="str">
            <v>Descripción</v>
          </cell>
        </row>
        <row r="185">
          <cell r="C185" t="str">
            <v>1,50</v>
          </cell>
          <cell r="D185" t="str">
            <v>MES</v>
          </cell>
          <cell r="E185" t="str">
            <v>M³</v>
          </cell>
          <cell r="F185" t="str">
            <v xml:space="preserve">Metro Cubico </v>
          </cell>
          <cell r="G185" t="str">
            <v>Kg</v>
          </cell>
          <cell r="H185" t="str">
            <v xml:space="preserve">Kilogramo </v>
          </cell>
        </row>
        <row r="186">
          <cell r="B186" t="str">
            <v xml:space="preserve">COSTO METRO CUADRADO </v>
          </cell>
          <cell r="E186" t="str">
            <v>M²</v>
          </cell>
          <cell r="F186" t="str">
            <v xml:space="preserve">Metro Cuadrado </v>
          </cell>
          <cell r="G186" t="str">
            <v>Un</v>
          </cell>
          <cell r="H186" t="str">
            <v>Unidad</v>
          </cell>
        </row>
        <row r="187">
          <cell r="C187" t="e">
            <v>#N/A</v>
          </cell>
          <cell r="E187" t="str">
            <v>M</v>
          </cell>
          <cell r="F187" t="str">
            <v xml:space="preserve">Metro lineal </v>
          </cell>
          <cell r="G187" t="str">
            <v>Gl</v>
          </cell>
          <cell r="H187" t="str">
            <v xml:space="preserve">Global </v>
          </cell>
        </row>
        <row r="188">
          <cell r="B188" t="str">
            <v>Para constancia de lo anterior, se firma la presente acta bajo la responsabilidad expresa de los que intervienen en ella, de  conformidad  con las funciones  desempeñadas por cada uno de los mismos,  de acuerdo con el manual de interventoría, en _________</v>
          </cell>
        </row>
        <row r="191">
          <cell r="C191" t="str">
            <v>Firma:</v>
          </cell>
        </row>
        <row r="192">
          <cell r="C192" t="str">
            <v xml:space="preserve">Nombre: </v>
          </cell>
        </row>
        <row r="193">
          <cell r="C193" t="str">
            <v>REPRESENTATE LEGAL Ó DIRECTOR DE CONSULTORIA</v>
          </cell>
        </row>
        <row r="194">
          <cell r="B194" t="str">
            <v>C. OBSERVACIONES INTERVENTORIA (Campo de obligatorio diligenciamiento)</v>
          </cell>
        </row>
        <row r="200">
          <cell r="C200" t="str">
            <v>Firma:</v>
          </cell>
        </row>
        <row r="201">
          <cell r="C201" t="str">
            <v xml:space="preserve">Nombre: </v>
          </cell>
          <cell r="H201" t="str">
            <v>Original  - DPS</v>
          </cell>
        </row>
        <row r="202">
          <cell r="C202" t="str">
            <v>REPRESENTANTE LEGAL Ó DIRECTOR DE INTERVENTORÍA</v>
          </cell>
          <cell r="H202" t="str">
            <v>Copias: Contratista, Interventor</v>
          </cell>
        </row>
      </sheetData>
      <sheetData sheetId="4" refreshError="1"/>
      <sheetData sheetId="5" refreshError="1"/>
      <sheetData sheetId="6" refreshError="1"/>
      <sheetData sheetId="7" refreshError="1">
        <row r="6">
          <cell r="A6" t="str">
            <v>A. DATOS GENERALES</v>
          </cell>
        </row>
        <row r="7">
          <cell r="A7" t="str">
            <v>CONTRATO No:</v>
          </cell>
          <cell r="D7">
            <v>2121819</v>
          </cell>
          <cell r="F7" t="str">
            <v>DE</v>
          </cell>
          <cell r="G7">
            <v>2012</v>
          </cell>
          <cell r="I7" t="str">
            <v>FECHA INICIO</v>
          </cell>
          <cell r="K7" t="str">
            <v>17 de Agosto</v>
          </cell>
          <cell r="O7" t="str">
            <v>FECHA TERMINACIÓN</v>
          </cell>
        </row>
        <row r="8">
          <cell r="A8" t="str">
            <v>B. DATOS ESPECIFICOS</v>
          </cell>
        </row>
        <row r="9">
          <cell r="A9" t="str">
            <v>Item</v>
          </cell>
          <cell r="C9" t="str">
            <v>Descripción</v>
          </cell>
          <cell r="Q9" t="str">
            <v>Unidad</v>
          </cell>
          <cell r="S9" t="str">
            <v>Cantidad</v>
          </cell>
        </row>
        <row r="10">
          <cell r="A10" t="str">
            <v>06.01.01</v>
          </cell>
          <cell r="C10" t="str">
            <v>Salida para roseta en tubo conduit EMT de 3/4" y conductores de cobre 2N12AWG THHN. Incluye bombilla de bajo consumo, roseta de porcelana, curvas, terminales, uniones, soportes, cajas y accesorios para completar la salida.</v>
          </cell>
          <cell r="Q10" t="str">
            <v>UN</v>
          </cell>
          <cell r="S10">
            <v>4</v>
          </cell>
          <cell r="V10">
            <v>0</v>
          </cell>
        </row>
        <row r="12">
          <cell r="A12" t="str">
            <v>1.  Equipo</v>
          </cell>
        </row>
        <row r="13">
          <cell r="A13" t="str">
            <v>Descripción</v>
          </cell>
          <cell r="G13" t="str">
            <v>Marca</v>
          </cell>
          <cell r="J13" t="str">
            <v>Tipo</v>
          </cell>
          <cell r="N13" t="str">
            <v>Tarifa/Hora</v>
          </cell>
          <cell r="Q13" t="str">
            <v>Rendimiento</v>
          </cell>
          <cell r="S13" t="str">
            <v>Vr. Unitario</v>
          </cell>
        </row>
        <row r="14">
          <cell r="A14" t="str">
            <v>Herramienta menor (% de mano de obra)</v>
          </cell>
        </row>
        <row r="15">
          <cell r="S15">
            <v>0</v>
          </cell>
        </row>
        <row r="16">
          <cell r="S16">
            <v>0</v>
          </cell>
        </row>
        <row r="17">
          <cell r="S17">
            <v>0</v>
          </cell>
        </row>
        <row r="18">
          <cell r="A18" t="str">
            <v>SUBTOTAL</v>
          </cell>
          <cell r="S18">
            <v>0</v>
          </cell>
        </row>
        <row r="20">
          <cell r="A20" t="str">
            <v>2.  Materiales</v>
          </cell>
        </row>
        <row r="21">
          <cell r="A21" t="str">
            <v>Descripción</v>
          </cell>
          <cell r="L21" t="str">
            <v>Unidad</v>
          </cell>
          <cell r="N21" t="str">
            <v>Cantidad</v>
          </cell>
          <cell r="P21" t="str">
            <v>Precio Unit.</v>
          </cell>
          <cell r="S21" t="str">
            <v>Vr Unitario</v>
          </cell>
        </row>
        <row r="22">
          <cell r="A22" t="str">
            <v>Alambre de cobre No 12</v>
          </cell>
          <cell r="L22" t="str">
            <v>Ml</v>
          </cell>
          <cell r="N22">
            <v>13</v>
          </cell>
          <cell r="S22">
            <v>0</v>
          </cell>
        </row>
        <row r="23">
          <cell r="A23" t="str">
            <v>Tubo conduit EMT 3/4"</v>
          </cell>
          <cell r="L23" t="str">
            <v>Ml</v>
          </cell>
          <cell r="N23">
            <v>6</v>
          </cell>
          <cell r="S23">
            <v>0</v>
          </cell>
        </row>
        <row r="24">
          <cell r="A24" t="str">
            <v>Boquilla terminal EMT de 3/4"</v>
          </cell>
          <cell r="L24" t="str">
            <v xml:space="preserve">Un </v>
          </cell>
          <cell r="N24">
            <v>2</v>
          </cell>
          <cell r="S24">
            <v>0</v>
          </cell>
        </row>
        <row r="25">
          <cell r="A25" t="str">
            <v>Unión EMT 3/4"</v>
          </cell>
          <cell r="L25" t="str">
            <v>Un</v>
          </cell>
          <cell r="N25">
            <v>2</v>
          </cell>
          <cell r="S25">
            <v>0</v>
          </cell>
        </row>
        <row r="26">
          <cell r="A26" t="str">
            <v>Caja octagonal</v>
          </cell>
          <cell r="L26" t="str">
            <v>Un</v>
          </cell>
          <cell r="N26">
            <v>1</v>
          </cell>
          <cell r="S26">
            <v>0</v>
          </cell>
        </row>
        <row r="27">
          <cell r="A27" t="str">
            <v>Caja 5800</v>
          </cell>
          <cell r="L27" t="str">
            <v>Un</v>
          </cell>
          <cell r="N27">
            <v>0.12</v>
          </cell>
          <cell r="S27">
            <v>0</v>
          </cell>
        </row>
        <row r="28">
          <cell r="A28" t="str">
            <v>Interruptor sencillo</v>
          </cell>
          <cell r="L28" t="str">
            <v>Un</v>
          </cell>
          <cell r="N28">
            <v>0.5</v>
          </cell>
          <cell r="S28">
            <v>0</v>
          </cell>
        </row>
        <row r="29">
          <cell r="A29" t="str">
            <v>Roseta y bombillo de bajo consumo</v>
          </cell>
          <cell r="L29" t="str">
            <v>Un</v>
          </cell>
          <cell r="N29">
            <v>1</v>
          </cell>
          <cell r="S29">
            <v>0</v>
          </cell>
        </row>
        <row r="30">
          <cell r="A30" t="str">
            <v>Aislador de rosca para empalme</v>
          </cell>
          <cell r="L30" t="str">
            <v>Un</v>
          </cell>
          <cell r="N30">
            <v>3</v>
          </cell>
          <cell r="S30">
            <v>0</v>
          </cell>
        </row>
        <row r="31">
          <cell r="A31" t="str">
            <v>Abrazadera de 3/4"</v>
          </cell>
          <cell r="L31" t="str">
            <v>Un</v>
          </cell>
          <cell r="N31">
            <v>3</v>
          </cell>
          <cell r="S31">
            <v>0</v>
          </cell>
        </row>
        <row r="32">
          <cell r="A32" t="str">
            <v>Perno de tiro</v>
          </cell>
          <cell r="L32" t="str">
            <v>Un</v>
          </cell>
          <cell r="N32">
            <v>3</v>
          </cell>
          <cell r="S32">
            <v>0</v>
          </cell>
        </row>
        <row r="33">
          <cell r="A33" t="str">
            <v>Pólvora para perno</v>
          </cell>
          <cell r="L33" t="str">
            <v>Un</v>
          </cell>
          <cell r="N33">
            <v>3</v>
          </cell>
          <cell r="S33">
            <v>0</v>
          </cell>
        </row>
        <row r="34">
          <cell r="A34" t="str">
            <v>Desperdicio</v>
          </cell>
          <cell r="L34" t="str">
            <v>%</v>
          </cell>
          <cell r="N34">
            <v>0.03</v>
          </cell>
          <cell r="S34">
            <v>0</v>
          </cell>
        </row>
        <row r="35">
          <cell r="A35" t="str">
            <v>SUBTOTAL</v>
          </cell>
          <cell r="S35">
            <v>0</v>
          </cell>
        </row>
        <row r="37">
          <cell r="A37" t="str">
            <v>3. Transportes</v>
          </cell>
        </row>
        <row r="38">
          <cell r="A38" t="str">
            <v>Material</v>
          </cell>
          <cell r="J38" t="str">
            <v>Vol. o Peso</v>
          </cell>
          <cell r="L38" t="str">
            <v>Distancia</v>
          </cell>
          <cell r="N38" t="str">
            <v>m2 o Ton/Km</v>
          </cell>
          <cell r="Q38" t="str">
            <v>Tarifa</v>
          </cell>
          <cell r="S38" t="str">
            <v>Vr. Unitario</v>
          </cell>
        </row>
        <row r="42">
          <cell r="A42" t="str">
            <v>SUBTOTAL</v>
          </cell>
        </row>
        <row r="44">
          <cell r="A44" t="str">
            <v>4. Mano de Obra</v>
          </cell>
        </row>
        <row r="45">
          <cell r="A45" t="str">
            <v>Trabajador</v>
          </cell>
          <cell r="I45" t="str">
            <v>Jornal</v>
          </cell>
          <cell r="K45" t="str">
            <v>Prestac.</v>
          </cell>
          <cell r="M45" t="str">
            <v>Jornal Total</v>
          </cell>
          <cell r="P45" t="str">
            <v>Rendimiento</v>
          </cell>
          <cell r="S45" t="str">
            <v>Vr. Unitario</v>
          </cell>
        </row>
        <row r="46">
          <cell r="A46" t="str">
            <v>Electricista II</v>
          </cell>
          <cell r="K46">
            <v>0.57999999999999996</v>
          </cell>
          <cell r="M46">
            <v>0</v>
          </cell>
          <cell r="S46">
            <v>0</v>
          </cell>
        </row>
        <row r="47">
          <cell r="A47" t="str">
            <v>Ayudante</v>
          </cell>
          <cell r="K47">
            <v>0.57999999999999996</v>
          </cell>
          <cell r="M47">
            <v>0</v>
          </cell>
          <cell r="S47">
            <v>0</v>
          </cell>
        </row>
        <row r="48">
          <cell r="S48">
            <v>0</v>
          </cell>
        </row>
        <row r="49">
          <cell r="A49" t="str">
            <v>SUBTOTAL</v>
          </cell>
          <cell r="S49">
            <v>0</v>
          </cell>
        </row>
        <row r="50">
          <cell r="A50" t="str">
            <v>TOTAL COSTO DIRECTO</v>
          </cell>
          <cell r="S50">
            <v>0</v>
          </cell>
        </row>
        <row r="51">
          <cell r="A51" t="str">
            <v>AIU CONTRACTUAL</v>
          </cell>
          <cell r="D51">
            <v>0</v>
          </cell>
          <cell r="R51" t="str">
            <v>TOTAL COSTO INDIRECTO</v>
          </cell>
          <cell r="S51">
            <v>0</v>
          </cell>
        </row>
        <row r="52">
          <cell r="A52" t="str">
            <v xml:space="preserve">VALOR TOTAL ACTIVIDAD </v>
          </cell>
          <cell r="S52">
            <v>0</v>
          </cell>
        </row>
        <row r="53">
          <cell r="A53" t="str">
            <v xml:space="preserve">VALOR RECURSOS NECESARIOS PARA LA EJECUCIÓN DE LA ACTIVIDAD </v>
          </cell>
          <cell r="S53">
            <v>0</v>
          </cell>
        </row>
        <row r="54">
          <cell r="A54"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D57" t="str">
            <v>Firma:</v>
          </cell>
        </row>
        <row r="58">
          <cell r="D58" t="str">
            <v xml:space="preserve">Nombre: </v>
          </cell>
        </row>
        <row r="59">
          <cell r="D59" t="str">
            <v>REPRESENTATE LEGAL Ó DIRECTOR DE CONSULTORIA</v>
          </cell>
        </row>
        <row r="61">
          <cell r="A61" t="str">
            <v>C. OBSERVACIONES INTERVENTORIA (Campo de obligatorio diligenciamiento)</v>
          </cell>
        </row>
        <row r="66">
          <cell r="D66" t="str">
            <v>Firma:</v>
          </cell>
        </row>
        <row r="67">
          <cell r="D67" t="str">
            <v xml:space="preserve">Nombre: </v>
          </cell>
          <cell r="U67" t="str">
            <v>Original  - DPS</v>
          </cell>
        </row>
        <row r="68">
          <cell r="D68" t="str">
            <v>REPRESENTANTE LEGAL Ó DIRECTOR DE INTERVENTORÍA</v>
          </cell>
          <cell r="U68" t="str">
            <v>Copias: Contratista, Interventor</v>
          </cell>
        </row>
        <row r="69">
          <cell r="A69" t="str">
            <v>B. DATOS ESPECIFICOS</v>
          </cell>
        </row>
        <row r="70">
          <cell r="A70" t="str">
            <v>Item</v>
          </cell>
          <cell r="C70" t="str">
            <v>Descripción</v>
          </cell>
          <cell r="Q70" t="str">
            <v>Unidad</v>
          </cell>
          <cell r="S70" t="str">
            <v>Cantidad</v>
          </cell>
        </row>
        <row r="71">
          <cell r="A71" t="str">
            <v>06.01.02</v>
          </cell>
          <cell r="C71" t="str">
            <v>Salida para aplique en tubo conduit EMT de 3/4" y conductores de cobre 2N12AWG THHN. Incluye bombilla de bajo consumo, roseta de porcelana, curvas, terminales, uniones, soportes, cajas y accesorios para completar la salida.</v>
          </cell>
          <cell r="Q71" t="str">
            <v>UN</v>
          </cell>
          <cell r="S71">
            <v>11</v>
          </cell>
          <cell r="V71">
            <v>0</v>
          </cell>
        </row>
        <row r="73">
          <cell r="A73" t="str">
            <v>1.  Equipo</v>
          </cell>
        </row>
        <row r="74">
          <cell r="A74" t="str">
            <v>Descripción</v>
          </cell>
          <cell r="G74" t="str">
            <v>Marca</v>
          </cell>
          <cell r="J74" t="str">
            <v>Tipo</v>
          </cell>
          <cell r="N74" t="str">
            <v>Tarifa/Hora</v>
          </cell>
          <cell r="Q74" t="str">
            <v>Rendimiento</v>
          </cell>
          <cell r="S74" t="str">
            <v>Vr. Unitario</v>
          </cell>
        </row>
        <row r="75">
          <cell r="A75" t="str">
            <v>Herramienta menor (% de mano de obra)</v>
          </cell>
        </row>
        <row r="76">
          <cell r="S76">
            <v>0</v>
          </cell>
        </row>
        <row r="77">
          <cell r="S77">
            <v>0</v>
          </cell>
        </row>
        <row r="78">
          <cell r="S78">
            <v>0</v>
          </cell>
        </row>
        <row r="79">
          <cell r="A79" t="str">
            <v>SUBTOTAL</v>
          </cell>
          <cell r="S79">
            <v>0</v>
          </cell>
        </row>
        <row r="81">
          <cell r="A81" t="str">
            <v>2.  Materiales</v>
          </cell>
        </row>
        <row r="82">
          <cell r="A82" t="str">
            <v>Descripción</v>
          </cell>
          <cell r="L82" t="str">
            <v>Unidad</v>
          </cell>
          <cell r="N82" t="str">
            <v>Cantidad</v>
          </cell>
          <cell r="P82" t="str">
            <v>Precio Unit.</v>
          </cell>
          <cell r="S82" t="str">
            <v>Vr Unitario</v>
          </cell>
        </row>
        <row r="83">
          <cell r="A83" t="str">
            <v>Alambre de cobre No 12</v>
          </cell>
          <cell r="L83" t="str">
            <v>Ml</v>
          </cell>
          <cell r="N83">
            <v>13</v>
          </cell>
          <cell r="S83">
            <v>0</v>
          </cell>
        </row>
        <row r="84">
          <cell r="A84" t="str">
            <v>Tubo conduit EMT 3/4"</v>
          </cell>
          <cell r="L84" t="str">
            <v>Ml</v>
          </cell>
          <cell r="N84">
            <v>6</v>
          </cell>
          <cell r="S84">
            <v>0</v>
          </cell>
        </row>
        <row r="85">
          <cell r="A85" t="str">
            <v>Boquilla terminal EMT de 3/4"</v>
          </cell>
          <cell r="L85" t="str">
            <v xml:space="preserve">Un </v>
          </cell>
          <cell r="N85">
            <v>2</v>
          </cell>
          <cell r="S85">
            <v>0</v>
          </cell>
        </row>
        <row r="86">
          <cell r="A86" t="str">
            <v>Unión EMT 3/4"</v>
          </cell>
          <cell r="L86" t="str">
            <v>Un</v>
          </cell>
          <cell r="N86">
            <v>2</v>
          </cell>
          <cell r="S86">
            <v>0</v>
          </cell>
        </row>
        <row r="87">
          <cell r="A87" t="str">
            <v>Caja octagonal</v>
          </cell>
          <cell r="L87" t="str">
            <v>Un</v>
          </cell>
          <cell r="N87">
            <v>1</v>
          </cell>
          <cell r="S87">
            <v>0</v>
          </cell>
        </row>
        <row r="88">
          <cell r="A88" t="str">
            <v>Caja 5800</v>
          </cell>
          <cell r="L88" t="str">
            <v>Un</v>
          </cell>
          <cell r="N88">
            <v>0.12</v>
          </cell>
          <cell r="S88">
            <v>0</v>
          </cell>
        </row>
        <row r="89">
          <cell r="A89" t="str">
            <v>Interruptor sencillo</v>
          </cell>
          <cell r="L89" t="str">
            <v>Un</v>
          </cell>
          <cell r="N89">
            <v>0.5</v>
          </cell>
          <cell r="S89">
            <v>0</v>
          </cell>
        </row>
        <row r="90">
          <cell r="A90" t="str">
            <v>Cinta aislante</v>
          </cell>
          <cell r="L90" t="str">
            <v>Un</v>
          </cell>
          <cell r="N90">
            <v>0.05</v>
          </cell>
          <cell r="S90">
            <v>0</v>
          </cell>
        </row>
        <row r="91">
          <cell r="A91" t="str">
            <v>Aislador de rosca para empalme</v>
          </cell>
          <cell r="L91" t="str">
            <v>Un</v>
          </cell>
          <cell r="N91">
            <v>3</v>
          </cell>
          <cell r="S91">
            <v>0</v>
          </cell>
        </row>
        <row r="92">
          <cell r="A92" t="str">
            <v>Abrazadera de 3/4"</v>
          </cell>
          <cell r="L92" t="str">
            <v>Un</v>
          </cell>
          <cell r="N92">
            <v>3</v>
          </cell>
          <cell r="S92">
            <v>0</v>
          </cell>
        </row>
        <row r="93">
          <cell r="A93" t="str">
            <v>Perno de tiro</v>
          </cell>
          <cell r="L93" t="str">
            <v>Un</v>
          </cell>
          <cell r="N93">
            <v>3</v>
          </cell>
          <cell r="S93">
            <v>0</v>
          </cell>
        </row>
        <row r="94">
          <cell r="A94" t="str">
            <v>Pólvora para perno</v>
          </cell>
          <cell r="L94" t="str">
            <v>Un</v>
          </cell>
          <cell r="N94">
            <v>3</v>
          </cell>
          <cell r="S94">
            <v>0</v>
          </cell>
        </row>
        <row r="95">
          <cell r="A95" t="str">
            <v>Desperdicio</v>
          </cell>
          <cell r="L95" t="str">
            <v>%</v>
          </cell>
          <cell r="N95">
            <v>0.03</v>
          </cell>
          <cell r="S95">
            <v>0</v>
          </cell>
        </row>
        <row r="96">
          <cell r="A96" t="str">
            <v>SUBTOTAL</v>
          </cell>
          <cell r="S96">
            <v>0</v>
          </cell>
        </row>
        <row r="98">
          <cell r="A98" t="str">
            <v>3. Transportes</v>
          </cell>
        </row>
        <row r="99">
          <cell r="A99" t="str">
            <v>Material</v>
          </cell>
          <cell r="J99" t="str">
            <v>Vol. o Peso</v>
          </cell>
          <cell r="L99" t="str">
            <v>Distancia</v>
          </cell>
          <cell r="N99" t="str">
            <v>m2 o Ton/Km</v>
          </cell>
          <cell r="Q99" t="str">
            <v>Tarifa</v>
          </cell>
          <cell r="S99" t="str">
            <v>Vr. Unitario</v>
          </cell>
        </row>
        <row r="103">
          <cell r="A103" t="str">
            <v>SUBTOTAL</v>
          </cell>
        </row>
        <row r="105">
          <cell r="A105" t="str">
            <v>4. Mano de Obra</v>
          </cell>
        </row>
        <row r="106">
          <cell r="A106" t="str">
            <v>Trabajador</v>
          </cell>
          <cell r="I106" t="str">
            <v>Jornal</v>
          </cell>
          <cell r="K106" t="str">
            <v>Prestac.</v>
          </cell>
          <cell r="M106" t="str">
            <v>Jornal Total</v>
          </cell>
          <cell r="P106" t="str">
            <v>Rendimiento</v>
          </cell>
          <cell r="S106" t="str">
            <v>Vr. Unitario</v>
          </cell>
        </row>
        <row r="107">
          <cell r="A107" t="str">
            <v>Electricista II</v>
          </cell>
          <cell r="K107">
            <v>0.57999999999999996</v>
          </cell>
          <cell r="M107">
            <v>0</v>
          </cell>
          <cell r="S107">
            <v>0</v>
          </cell>
        </row>
        <row r="108">
          <cell r="A108" t="str">
            <v>Ayudante</v>
          </cell>
          <cell r="K108">
            <v>0.57999999999999996</v>
          </cell>
          <cell r="M108">
            <v>0</v>
          </cell>
          <cell r="S108">
            <v>0</v>
          </cell>
        </row>
        <row r="109">
          <cell r="S109">
            <v>0</v>
          </cell>
        </row>
        <row r="110">
          <cell r="A110" t="str">
            <v>SUBTOTAL</v>
          </cell>
          <cell r="S110">
            <v>0</v>
          </cell>
        </row>
        <row r="111">
          <cell r="A111" t="str">
            <v>TOTAL COSTO DIRECTO</v>
          </cell>
          <cell r="S111">
            <v>0</v>
          </cell>
        </row>
        <row r="112">
          <cell r="A112" t="str">
            <v>AIU CONTRACTUAL</v>
          </cell>
          <cell r="D112">
            <v>0</v>
          </cell>
          <cell r="R112" t="str">
            <v>TOTAL COSTO INDIRECTO</v>
          </cell>
          <cell r="S112">
            <v>0</v>
          </cell>
        </row>
        <row r="113">
          <cell r="A113" t="str">
            <v xml:space="preserve">VALOR TOTAL ACTIVIDAD </v>
          </cell>
          <cell r="S113">
            <v>0</v>
          </cell>
        </row>
        <row r="114">
          <cell r="A114" t="str">
            <v xml:space="preserve">VALOR RECURSOS NECESARIOS PARA LA EJECUCIÓN DE LA ACTIVIDAD </v>
          </cell>
          <cell r="S114">
            <v>0</v>
          </cell>
        </row>
        <row r="116">
          <cell r="A116" t="str">
            <v>Para constancia de lo anterior, se firma la presente acta bajo la responsabilidad expresa de los que intervienen en ella, de  conformidad  con las funciones  desempeñadas por cada uno de los mismos,  de acuerdo con el manual de interventoría, en _________</v>
          </cell>
        </row>
        <row r="119">
          <cell r="D119" t="str">
            <v>Firma:</v>
          </cell>
        </row>
        <row r="120">
          <cell r="D120" t="str">
            <v xml:space="preserve">Nombre: </v>
          </cell>
        </row>
        <row r="121">
          <cell r="D121" t="str">
            <v>REPRESENTATE LEGAL Ó DIRECTOR DE CONSULTORIA</v>
          </cell>
        </row>
        <row r="123">
          <cell r="A123" t="str">
            <v>C. OBSERVACIONES INTERVENTORIA (Campo de obligatorio diligenciamiento)</v>
          </cell>
        </row>
        <row r="130">
          <cell r="D130" t="str">
            <v>Firma:</v>
          </cell>
        </row>
        <row r="131">
          <cell r="D131" t="str">
            <v xml:space="preserve">Nombre: </v>
          </cell>
          <cell r="U131" t="str">
            <v>Original  - DPS</v>
          </cell>
        </row>
        <row r="132">
          <cell r="D132" t="str">
            <v>REPRESENTANTE LEGAL Ó DIRECTOR DE INTERVENTORÍA</v>
          </cell>
          <cell r="U132" t="str">
            <v>Copias: Contratista, Interventor</v>
          </cell>
        </row>
        <row r="133">
          <cell r="A133" t="str">
            <v>B. DATOS ESPECIFICOS</v>
          </cell>
        </row>
        <row r="134">
          <cell r="A134" t="str">
            <v>Item</v>
          </cell>
          <cell r="C134" t="str">
            <v>Descripción</v>
          </cell>
          <cell r="Q134" t="str">
            <v>Unidad</v>
          </cell>
          <cell r="S134" t="str">
            <v>Cantidad</v>
          </cell>
        </row>
        <row r="135">
          <cell r="A135" t="str">
            <v>06.01.03</v>
          </cell>
          <cell r="C135" t="str">
            <v>Salida para toma monofásica doble con polo a tierra para red normal, en tubo conduit EMT de 3/4" y conductores de cobre 2N12AWG THHN. Incluye toma, curvas, terminales, uniones, soportes, cajas y accesorios para completar la salida.</v>
          </cell>
          <cell r="Q135" t="str">
            <v>UN</v>
          </cell>
          <cell r="S135">
            <v>3</v>
          </cell>
          <cell r="V135">
            <v>0</v>
          </cell>
        </row>
        <row r="137">
          <cell r="A137" t="str">
            <v>1.  Equipo</v>
          </cell>
        </row>
        <row r="138">
          <cell r="A138" t="str">
            <v>Descripción</v>
          </cell>
          <cell r="G138" t="str">
            <v>Marca</v>
          </cell>
          <cell r="J138" t="str">
            <v>Tipo</v>
          </cell>
          <cell r="N138" t="str">
            <v>Tarifa/Hora</v>
          </cell>
          <cell r="Q138" t="str">
            <v>Rendimiento</v>
          </cell>
          <cell r="S138" t="str">
            <v>Vr. Unitario</v>
          </cell>
        </row>
        <row r="139">
          <cell r="A139" t="str">
            <v>Herramienta menor (% de mano de obra)</v>
          </cell>
        </row>
        <row r="140">
          <cell r="S140">
            <v>0</v>
          </cell>
        </row>
        <row r="141">
          <cell r="S141">
            <v>0</v>
          </cell>
        </row>
        <row r="142">
          <cell r="S142">
            <v>0</v>
          </cell>
        </row>
        <row r="143">
          <cell r="A143" t="str">
            <v>SUBTOTAL</v>
          </cell>
          <cell r="S143">
            <v>0</v>
          </cell>
        </row>
        <row r="145">
          <cell r="A145" t="str">
            <v>2.  Materiales</v>
          </cell>
        </row>
        <row r="146">
          <cell r="A146" t="str">
            <v>Descripción</v>
          </cell>
          <cell r="L146" t="str">
            <v>Unidad</v>
          </cell>
          <cell r="N146" t="str">
            <v>Cantidad</v>
          </cell>
          <cell r="P146" t="str">
            <v>Precio Unit.</v>
          </cell>
          <cell r="S146" t="str">
            <v>Vr Unitario</v>
          </cell>
        </row>
        <row r="147">
          <cell r="A147" t="str">
            <v>Alambre de cobre No 12</v>
          </cell>
          <cell r="L147" t="str">
            <v>Ml</v>
          </cell>
          <cell r="N147">
            <v>13</v>
          </cell>
          <cell r="S147">
            <v>0</v>
          </cell>
        </row>
        <row r="148">
          <cell r="A148" t="str">
            <v>Tubo conduit EMT 3/4"</v>
          </cell>
          <cell r="L148" t="str">
            <v>Ml</v>
          </cell>
          <cell r="N148">
            <v>6</v>
          </cell>
          <cell r="S148">
            <v>0</v>
          </cell>
        </row>
        <row r="149">
          <cell r="A149" t="str">
            <v>Boquilla terminal EMT de 3/4"</v>
          </cell>
          <cell r="L149" t="str">
            <v xml:space="preserve">Un </v>
          </cell>
          <cell r="N149">
            <v>2</v>
          </cell>
          <cell r="S149">
            <v>0</v>
          </cell>
        </row>
        <row r="150">
          <cell r="A150" t="str">
            <v>Unión EMT 3/4"</v>
          </cell>
          <cell r="L150" t="str">
            <v xml:space="preserve">Un </v>
          </cell>
          <cell r="N150">
            <v>2</v>
          </cell>
          <cell r="S150">
            <v>0</v>
          </cell>
        </row>
        <row r="151">
          <cell r="A151" t="str">
            <v>Caja 5800</v>
          </cell>
          <cell r="L151" t="str">
            <v xml:space="preserve">Un </v>
          </cell>
          <cell r="N151">
            <v>1</v>
          </cell>
          <cell r="S151">
            <v>0</v>
          </cell>
        </row>
        <row r="152">
          <cell r="A152" t="str">
            <v>Toma monofásica doble con polo</v>
          </cell>
          <cell r="L152" t="str">
            <v>Un</v>
          </cell>
          <cell r="N152">
            <v>1</v>
          </cell>
          <cell r="S152">
            <v>0</v>
          </cell>
        </row>
        <row r="153">
          <cell r="A153" t="str">
            <v>Cinta aislante</v>
          </cell>
          <cell r="L153" t="str">
            <v>Un</v>
          </cell>
          <cell r="N153">
            <v>0.05</v>
          </cell>
          <cell r="S153">
            <v>0</v>
          </cell>
        </row>
        <row r="154">
          <cell r="A154" t="str">
            <v>Aislador de rosca para empalme</v>
          </cell>
          <cell r="L154" t="str">
            <v xml:space="preserve">Un </v>
          </cell>
          <cell r="N154">
            <v>3</v>
          </cell>
          <cell r="S154">
            <v>0</v>
          </cell>
        </row>
        <row r="155">
          <cell r="A155" t="str">
            <v>Marquilla en acrílico</v>
          </cell>
          <cell r="L155" t="str">
            <v>Un</v>
          </cell>
          <cell r="N155">
            <v>1</v>
          </cell>
          <cell r="S155">
            <v>0</v>
          </cell>
        </row>
        <row r="156">
          <cell r="A156" t="str">
            <v>Abrazadera de 3/4"</v>
          </cell>
          <cell r="L156" t="str">
            <v>Un</v>
          </cell>
          <cell r="N156">
            <v>3</v>
          </cell>
          <cell r="S156">
            <v>0</v>
          </cell>
        </row>
        <row r="157">
          <cell r="A157" t="str">
            <v>Perno de tiro</v>
          </cell>
          <cell r="L157" t="str">
            <v>Un</v>
          </cell>
          <cell r="N157">
            <v>3</v>
          </cell>
          <cell r="S157">
            <v>0</v>
          </cell>
        </row>
        <row r="158">
          <cell r="A158" t="str">
            <v>Pólvora para perno</v>
          </cell>
          <cell r="L158" t="str">
            <v>Un</v>
          </cell>
          <cell r="N158">
            <v>3</v>
          </cell>
          <cell r="S158">
            <v>0</v>
          </cell>
        </row>
        <row r="159">
          <cell r="A159" t="str">
            <v>Desperdicio</v>
          </cell>
          <cell r="L159" t="str">
            <v>%</v>
          </cell>
          <cell r="N159">
            <v>0.03</v>
          </cell>
          <cell r="S159">
            <v>0</v>
          </cell>
        </row>
        <row r="160">
          <cell r="A160" t="str">
            <v>SUBTOTAL</v>
          </cell>
          <cell r="S160">
            <v>0</v>
          </cell>
        </row>
        <row r="162">
          <cell r="A162" t="str">
            <v>3. Transportes</v>
          </cell>
        </row>
        <row r="163">
          <cell r="A163" t="str">
            <v>Material</v>
          </cell>
          <cell r="J163" t="str">
            <v>Vol. o Peso</v>
          </cell>
          <cell r="L163" t="str">
            <v>Distancia</v>
          </cell>
          <cell r="N163" t="str">
            <v>m2 o Ton/Km</v>
          </cell>
          <cell r="Q163" t="str">
            <v>Tarifa</v>
          </cell>
          <cell r="S163" t="str">
            <v>Vr. Unitario</v>
          </cell>
        </row>
        <row r="167">
          <cell r="A167" t="str">
            <v>SUBTOTAL</v>
          </cell>
        </row>
        <row r="169">
          <cell r="A169" t="str">
            <v>4. Mano de Obra</v>
          </cell>
        </row>
        <row r="170">
          <cell r="A170" t="str">
            <v>Trabajador</v>
          </cell>
          <cell r="I170" t="str">
            <v>Jornal</v>
          </cell>
          <cell r="K170" t="str">
            <v>Prestac.</v>
          </cell>
          <cell r="M170" t="str">
            <v>Jornal Total</v>
          </cell>
          <cell r="P170" t="str">
            <v>Rendimiento</v>
          </cell>
          <cell r="S170" t="str">
            <v>Vr. Unitario</v>
          </cell>
        </row>
        <row r="171">
          <cell r="A171" t="str">
            <v>Electricista II</v>
          </cell>
          <cell r="K171">
            <v>0.57999999999999996</v>
          </cell>
          <cell r="M171">
            <v>0</v>
          </cell>
          <cell r="S171">
            <v>0</v>
          </cell>
        </row>
        <row r="172">
          <cell r="A172" t="str">
            <v>Ayudante</v>
          </cell>
          <cell r="K172">
            <v>0.57999999999999996</v>
          </cell>
          <cell r="M172">
            <v>0</v>
          </cell>
          <cell r="S172">
            <v>0</v>
          </cell>
        </row>
        <row r="173">
          <cell r="S173">
            <v>0</v>
          </cell>
        </row>
        <row r="174">
          <cell r="A174" t="str">
            <v>SUBTOTAL</v>
          </cell>
          <cell r="S174">
            <v>0</v>
          </cell>
        </row>
        <row r="175">
          <cell r="A175" t="str">
            <v>TOTAL COSTO DIRECTO</v>
          </cell>
          <cell r="S175">
            <v>0</v>
          </cell>
        </row>
        <row r="176">
          <cell r="A176" t="str">
            <v>AIU CONTRACTUAL</v>
          </cell>
          <cell r="D176">
            <v>0</v>
          </cell>
          <cell r="R176" t="str">
            <v>TOTAL COSTO INDIRECTO</v>
          </cell>
          <cell r="S176">
            <v>0</v>
          </cell>
        </row>
        <row r="177">
          <cell r="A177" t="str">
            <v xml:space="preserve">VALOR TOTAL ACTIVIDAD </v>
          </cell>
          <cell r="S177">
            <v>0</v>
          </cell>
        </row>
        <row r="178">
          <cell r="A178" t="str">
            <v xml:space="preserve">VALOR RECURSOS NECESARIOS PARA LA EJECUCIÓN DE LA ACTIVIDAD </v>
          </cell>
          <cell r="S178">
            <v>0</v>
          </cell>
        </row>
        <row r="179">
          <cell r="A179" t="str">
            <v>Para constancia de lo anterior, se firma la presente acta bajo la responsabilidad expresa de los que intervienen en ella, de  conformidad  con las funciones  desempeñadas por cada uno de los mismos,  de acuerdo con el manual de interventoría, en _________</v>
          </cell>
        </row>
        <row r="182">
          <cell r="D182" t="str">
            <v>Firma:</v>
          </cell>
        </row>
        <row r="183">
          <cell r="D183" t="str">
            <v xml:space="preserve">Nombre: </v>
          </cell>
        </row>
        <row r="184">
          <cell r="D184" t="str">
            <v>REPRESENTATE LEGAL Ó DIRECTOR DE CONSULTORIA</v>
          </cell>
        </row>
        <row r="186">
          <cell r="A186" t="str">
            <v>C. OBSERVACIONES INTERVENTORIA (Campo de obligatorio diligenciamiento)</v>
          </cell>
        </row>
        <row r="193">
          <cell r="D193" t="str">
            <v>Firma:</v>
          </cell>
        </row>
        <row r="194">
          <cell r="D194" t="str">
            <v xml:space="preserve">Nombre: </v>
          </cell>
          <cell r="U194" t="str">
            <v>Original  - DPS</v>
          </cell>
        </row>
        <row r="195">
          <cell r="D195" t="str">
            <v>REPRESENTANTE LEGAL Ó DIRECTOR DE INTERVENTORÍA</v>
          </cell>
          <cell r="U195" t="str">
            <v>Copias: Contratista, Interventor</v>
          </cell>
        </row>
        <row r="196">
          <cell r="A196" t="str">
            <v>B. DATOS ESPECIFICOS</v>
          </cell>
        </row>
        <row r="197">
          <cell r="A197" t="str">
            <v>Item</v>
          </cell>
          <cell r="C197" t="str">
            <v>Descripción</v>
          </cell>
          <cell r="Q197" t="str">
            <v>Unidad</v>
          </cell>
          <cell r="S197" t="str">
            <v>Cantidad</v>
          </cell>
        </row>
        <row r="198">
          <cell r="A198" t="str">
            <v>06.02.01</v>
          </cell>
          <cell r="C198" t="str">
            <v>Suministro, montaje y conexión de automático enchufable de 1x20,1x30, 1x40 o 1x50 amperios.</v>
          </cell>
          <cell r="Q198" t="str">
            <v>UN</v>
          </cell>
          <cell r="S198">
            <v>4</v>
          </cell>
          <cell r="V198">
            <v>0</v>
          </cell>
        </row>
        <row r="200">
          <cell r="A200" t="str">
            <v>1.  Equipo</v>
          </cell>
        </row>
        <row r="201">
          <cell r="A201" t="str">
            <v>Descripción</v>
          </cell>
          <cell r="G201" t="str">
            <v>Marca</v>
          </cell>
          <cell r="J201" t="str">
            <v>Tipo</v>
          </cell>
          <cell r="N201" t="str">
            <v>Tarifa/Hora</v>
          </cell>
          <cell r="Q201" t="str">
            <v>Rendimiento</v>
          </cell>
          <cell r="S201" t="str">
            <v>Vr. Unitario</v>
          </cell>
        </row>
        <row r="202">
          <cell r="A202" t="str">
            <v>Herramienta menor (% de mano de obra)</v>
          </cell>
        </row>
        <row r="203">
          <cell r="S203">
            <v>0</v>
          </cell>
        </row>
        <row r="204">
          <cell r="S204">
            <v>0</v>
          </cell>
        </row>
        <row r="205">
          <cell r="S205">
            <v>0</v>
          </cell>
        </row>
        <row r="206">
          <cell r="A206" t="str">
            <v>SUBTOTAL</v>
          </cell>
          <cell r="S206">
            <v>0</v>
          </cell>
        </row>
        <row r="208">
          <cell r="A208" t="str">
            <v>2.  Materiales</v>
          </cell>
        </row>
        <row r="209">
          <cell r="A209" t="str">
            <v>Descripción</v>
          </cell>
          <cell r="L209" t="str">
            <v>Unidad</v>
          </cell>
          <cell r="N209" t="str">
            <v>Cantidad</v>
          </cell>
          <cell r="P209" t="str">
            <v>Precio Unit.</v>
          </cell>
          <cell r="S209" t="str">
            <v>Vr Unitario</v>
          </cell>
        </row>
        <row r="210">
          <cell r="A210" t="str">
            <v>Automático enchufable 1x20,1x30, 1x40 o 1x50 A</v>
          </cell>
          <cell r="L210" t="str">
            <v xml:space="preserve">Un </v>
          </cell>
          <cell r="N210">
            <v>1</v>
          </cell>
          <cell r="S210">
            <v>0</v>
          </cell>
        </row>
        <row r="211">
          <cell r="S211">
            <v>0</v>
          </cell>
        </row>
        <row r="212">
          <cell r="S212">
            <v>0</v>
          </cell>
        </row>
        <row r="213">
          <cell r="S213">
            <v>0</v>
          </cell>
        </row>
        <row r="214">
          <cell r="S214">
            <v>0</v>
          </cell>
        </row>
        <row r="215">
          <cell r="S215">
            <v>0</v>
          </cell>
        </row>
        <row r="216">
          <cell r="S216">
            <v>0</v>
          </cell>
        </row>
        <row r="217">
          <cell r="S217">
            <v>0</v>
          </cell>
        </row>
        <row r="218">
          <cell r="S218">
            <v>0</v>
          </cell>
        </row>
        <row r="219">
          <cell r="S219">
            <v>0</v>
          </cell>
        </row>
        <row r="220">
          <cell r="S220">
            <v>0</v>
          </cell>
        </row>
        <row r="221">
          <cell r="S221">
            <v>0</v>
          </cell>
        </row>
        <row r="222">
          <cell r="A222" t="str">
            <v>Desperdicio</v>
          </cell>
          <cell r="L222" t="str">
            <v>%</v>
          </cell>
          <cell r="P222">
            <v>0</v>
          </cell>
          <cell r="S222">
            <v>0</v>
          </cell>
        </row>
        <row r="223">
          <cell r="A223" t="str">
            <v>SUBTOTAL</v>
          </cell>
          <cell r="S223">
            <v>0</v>
          </cell>
        </row>
        <row r="225">
          <cell r="A225" t="str">
            <v>3. Transportes</v>
          </cell>
        </row>
        <row r="226">
          <cell r="A226" t="str">
            <v>Material</v>
          </cell>
          <cell r="J226" t="str">
            <v>Vol. o Peso</v>
          </cell>
          <cell r="L226" t="str">
            <v>Distancia</v>
          </cell>
          <cell r="N226" t="str">
            <v>m2 o Ton/Km</v>
          </cell>
          <cell r="Q226" t="str">
            <v>Tarifa</v>
          </cell>
          <cell r="S226" t="str">
            <v>Vr. Unitario</v>
          </cell>
        </row>
        <row r="230">
          <cell r="A230" t="str">
            <v>SUBTOTAL</v>
          </cell>
        </row>
        <row r="232">
          <cell r="A232" t="str">
            <v>4. Mano de Obra</v>
          </cell>
        </row>
        <row r="233">
          <cell r="A233" t="str">
            <v>Trabajador</v>
          </cell>
          <cell r="I233" t="str">
            <v>Jornal</v>
          </cell>
          <cell r="K233" t="str">
            <v>Prestac.</v>
          </cell>
          <cell r="M233" t="str">
            <v>Jornal Total</v>
          </cell>
          <cell r="P233" t="str">
            <v>Rendimiento</v>
          </cell>
          <cell r="S233" t="str">
            <v>Vr. Unitario</v>
          </cell>
        </row>
        <row r="234">
          <cell r="A234" t="str">
            <v>Electricista II</v>
          </cell>
          <cell r="K234">
            <v>0.57999999999999996</v>
          </cell>
          <cell r="M234">
            <v>0</v>
          </cell>
          <cell r="S234">
            <v>0</v>
          </cell>
        </row>
        <row r="235">
          <cell r="S235">
            <v>0</v>
          </cell>
        </row>
        <row r="236">
          <cell r="S236">
            <v>0</v>
          </cell>
        </row>
        <row r="237">
          <cell r="A237" t="str">
            <v>SUBTOTAL</v>
          </cell>
          <cell r="S237">
            <v>0</v>
          </cell>
        </row>
        <row r="238">
          <cell r="A238" t="str">
            <v>TOTAL COSTO DIRECTO</v>
          </cell>
          <cell r="S238">
            <v>0</v>
          </cell>
        </row>
        <row r="239">
          <cell r="A239" t="str">
            <v>AIU CONTRACTUAL</v>
          </cell>
          <cell r="D239">
            <v>0</v>
          </cell>
          <cell r="R239" t="str">
            <v>TOTAL COSTO INDIRECTO</v>
          </cell>
          <cell r="S239">
            <v>0</v>
          </cell>
        </row>
        <row r="240">
          <cell r="A240" t="str">
            <v xml:space="preserve">VALOR TOTAL ACTIVIDAD </v>
          </cell>
          <cell r="S240">
            <v>0</v>
          </cell>
        </row>
        <row r="241">
          <cell r="A241" t="str">
            <v xml:space="preserve">VALOR RECURSOS NECESARIOS PARA LA EJECUCIÓN DE LA ACTIVIDAD </v>
          </cell>
          <cell r="S241">
            <v>0</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D246" t="str">
            <v>Firma:</v>
          </cell>
        </row>
        <row r="247">
          <cell r="D247" t="str">
            <v xml:space="preserve">Nombre: </v>
          </cell>
        </row>
        <row r="248">
          <cell r="D248" t="str">
            <v>REPRESENTATE LEGAL Ó DIRECTOR DE CONSULTORIA</v>
          </cell>
        </row>
        <row r="250">
          <cell r="A250" t="str">
            <v>C. OBSERVACIONES INTERVENTORIA (Campo de obligatorio diligenciamiento)</v>
          </cell>
        </row>
        <row r="257">
          <cell r="D257" t="str">
            <v>Firma:</v>
          </cell>
        </row>
        <row r="258">
          <cell r="D258" t="str">
            <v xml:space="preserve">Nombre: </v>
          </cell>
          <cell r="U258" t="str">
            <v>Original  - DPS</v>
          </cell>
        </row>
        <row r="259">
          <cell r="D259" t="str">
            <v>REPRESENTANTE LEGAL Ó DIRECTOR DE INTERVENTORÍA</v>
          </cell>
          <cell r="U259" t="str">
            <v>Copias: Contratista, Interventor</v>
          </cell>
        </row>
        <row r="260">
          <cell r="A260" t="str">
            <v>B. DATOS ESPECIFICOS</v>
          </cell>
        </row>
        <row r="261">
          <cell r="A261" t="str">
            <v>Item</v>
          </cell>
          <cell r="C261" t="str">
            <v>Descripción</v>
          </cell>
          <cell r="Q261" t="str">
            <v>Unidad</v>
          </cell>
          <cell r="S261" t="str">
            <v>Cantidad</v>
          </cell>
        </row>
        <row r="262">
          <cell r="A262" t="str">
            <v>06.02.02</v>
          </cell>
          <cell r="C262" t="str">
            <v xml:space="preserve">Suministro, montaje y conexión de tablero monofásico de 6 circuitos. </v>
          </cell>
          <cell r="Q262" t="str">
            <v>UN</v>
          </cell>
          <cell r="S262">
            <v>1</v>
          </cell>
          <cell r="V262">
            <v>0</v>
          </cell>
        </row>
        <row r="264">
          <cell r="A264" t="str">
            <v>1.  Equipo</v>
          </cell>
        </row>
        <row r="265">
          <cell r="A265" t="str">
            <v>Descripción</v>
          </cell>
          <cell r="G265" t="str">
            <v>Marca</v>
          </cell>
          <cell r="J265" t="str">
            <v>Tipo</v>
          </cell>
          <cell r="N265" t="str">
            <v>Tarifa/Hora</v>
          </cell>
          <cell r="Q265" t="str">
            <v>Rendimiento</v>
          </cell>
          <cell r="S265" t="str">
            <v>Vr. Unitario</v>
          </cell>
        </row>
        <row r="266">
          <cell r="A266" t="str">
            <v>Herramienta menor (% de mano de obra)</v>
          </cell>
        </row>
        <row r="267">
          <cell r="S267">
            <v>0</v>
          </cell>
        </row>
        <row r="268">
          <cell r="S268">
            <v>0</v>
          </cell>
        </row>
        <row r="269">
          <cell r="S269">
            <v>0</v>
          </cell>
        </row>
        <row r="270">
          <cell r="A270" t="str">
            <v>SUBTOTAL</v>
          </cell>
          <cell r="S270">
            <v>0</v>
          </cell>
        </row>
        <row r="272">
          <cell r="A272" t="str">
            <v>2.  Materiales</v>
          </cell>
        </row>
        <row r="273">
          <cell r="A273" t="str">
            <v>Descripción</v>
          </cell>
          <cell r="L273" t="str">
            <v>Unidad</v>
          </cell>
          <cell r="N273" t="str">
            <v>Cantidad</v>
          </cell>
          <cell r="P273" t="str">
            <v>Precio Unit.</v>
          </cell>
          <cell r="S273" t="str">
            <v>Vr Unitario</v>
          </cell>
        </row>
        <row r="274">
          <cell r="A274" t="str">
            <v xml:space="preserve">Tablero monofásico de 6 circuitos monofasico </v>
          </cell>
          <cell r="L274" t="str">
            <v xml:space="preserve">Un </v>
          </cell>
          <cell r="N274">
            <v>1</v>
          </cell>
          <cell r="S274">
            <v>0</v>
          </cell>
        </row>
        <row r="275">
          <cell r="S275">
            <v>0</v>
          </cell>
        </row>
        <row r="276">
          <cell r="S276">
            <v>0</v>
          </cell>
        </row>
        <row r="277">
          <cell r="S277">
            <v>0</v>
          </cell>
        </row>
        <row r="278">
          <cell r="S278">
            <v>0</v>
          </cell>
        </row>
        <row r="279">
          <cell r="S279">
            <v>0</v>
          </cell>
        </row>
        <row r="280">
          <cell r="S280">
            <v>0</v>
          </cell>
        </row>
        <row r="281">
          <cell r="S281">
            <v>0</v>
          </cell>
        </row>
        <row r="282">
          <cell r="S282">
            <v>0</v>
          </cell>
        </row>
        <row r="283">
          <cell r="S283">
            <v>0</v>
          </cell>
        </row>
        <row r="284">
          <cell r="S284">
            <v>0</v>
          </cell>
        </row>
        <row r="285">
          <cell r="S285">
            <v>0</v>
          </cell>
        </row>
        <row r="286">
          <cell r="A286" t="str">
            <v>Desperdicio</v>
          </cell>
          <cell r="L286" t="str">
            <v>%</v>
          </cell>
          <cell r="P286">
            <v>0</v>
          </cell>
          <cell r="S286">
            <v>0</v>
          </cell>
        </row>
        <row r="287">
          <cell r="A287" t="str">
            <v>SUBTOTAL</v>
          </cell>
          <cell r="S287">
            <v>0</v>
          </cell>
        </row>
        <row r="289">
          <cell r="A289" t="str">
            <v>3. Transportes</v>
          </cell>
        </row>
        <row r="290">
          <cell r="A290" t="str">
            <v>Material</v>
          </cell>
          <cell r="J290" t="str">
            <v>Vol. o Peso</v>
          </cell>
          <cell r="L290" t="str">
            <v>Distancia</v>
          </cell>
          <cell r="N290" t="str">
            <v>m2 o Ton/Km</v>
          </cell>
          <cell r="Q290" t="str">
            <v>Tarifa</v>
          </cell>
          <cell r="S290" t="str">
            <v>Vr. Unitario</v>
          </cell>
        </row>
        <row r="294">
          <cell r="A294" t="str">
            <v>SUBTOTAL</v>
          </cell>
        </row>
        <row r="296">
          <cell r="A296" t="str">
            <v>4. Mano de Obra</v>
          </cell>
        </row>
        <row r="297">
          <cell r="A297" t="str">
            <v>Trabajador</v>
          </cell>
          <cell r="I297" t="str">
            <v>Jornal</v>
          </cell>
          <cell r="K297" t="str">
            <v>Prestac.</v>
          </cell>
          <cell r="M297" t="str">
            <v>Jornal Total</v>
          </cell>
          <cell r="P297" t="str">
            <v>Rendimiento</v>
          </cell>
          <cell r="S297" t="str">
            <v>Vr. Unitario</v>
          </cell>
        </row>
        <row r="298">
          <cell r="A298" t="str">
            <v>Electricista II</v>
          </cell>
          <cell r="K298">
            <v>0.57999999999999996</v>
          </cell>
          <cell r="M298">
            <v>0</v>
          </cell>
          <cell r="S298">
            <v>0</v>
          </cell>
        </row>
        <row r="299">
          <cell r="A299" t="str">
            <v>Ayudante</v>
          </cell>
          <cell r="K299">
            <v>0.57999999999999996</v>
          </cell>
          <cell r="M299">
            <v>0</v>
          </cell>
          <cell r="S299">
            <v>0</v>
          </cell>
        </row>
        <row r="300">
          <cell r="S300">
            <v>0</v>
          </cell>
        </row>
        <row r="301">
          <cell r="A301" t="str">
            <v>SUBTOTAL</v>
          </cell>
          <cell r="S301">
            <v>0</v>
          </cell>
        </row>
        <row r="302">
          <cell r="A302" t="str">
            <v>TOTAL COSTO DIRECTO</v>
          </cell>
          <cell r="S302">
            <v>0</v>
          </cell>
        </row>
        <row r="303">
          <cell r="A303" t="str">
            <v>AIU CONTRACTUAL</v>
          </cell>
          <cell r="D303">
            <v>0</v>
          </cell>
          <cell r="R303" t="str">
            <v>TOTAL COSTO INDIRECTO</v>
          </cell>
          <cell r="S303">
            <v>0</v>
          </cell>
        </row>
        <row r="304">
          <cell r="A304" t="str">
            <v xml:space="preserve">VALOR TOTAL ACTIVIDAD </v>
          </cell>
          <cell r="S304">
            <v>0</v>
          </cell>
        </row>
        <row r="305">
          <cell r="A305" t="str">
            <v xml:space="preserve">VALOR RECURSOS NECESARIOS PARA LA EJECUCIÓN DE LA ACTIVIDAD </v>
          </cell>
          <cell r="S305">
            <v>0</v>
          </cell>
        </row>
        <row r="307">
          <cell r="A307" t="str">
            <v>Para constancia de lo anterior, se firma la presente acta bajo la responsabilidad expresa de los que intervienen en ella, de  conformidad  con las funciones  desempeñadas por cada uno de los mismos,  de acuerdo con el manual de interventoría, en _________</v>
          </cell>
        </row>
        <row r="310">
          <cell r="D310" t="str">
            <v>Firma:</v>
          </cell>
        </row>
        <row r="311">
          <cell r="D311" t="str">
            <v xml:space="preserve">Nombre: </v>
          </cell>
        </row>
        <row r="312">
          <cell r="D312" t="str">
            <v>REPRESENTATE LEGAL Ó DIRECTOR DE CONSULTORIA</v>
          </cell>
        </row>
        <row r="314">
          <cell r="A314" t="str">
            <v>C. OBSERVACIONES INTERVENTORIA (Campo de obligatorio diligenciamiento)</v>
          </cell>
        </row>
        <row r="321">
          <cell r="D321" t="str">
            <v>Firma:</v>
          </cell>
        </row>
        <row r="322">
          <cell r="D322" t="str">
            <v xml:space="preserve">Nombre: </v>
          </cell>
          <cell r="U322" t="str">
            <v>Original  - DPS</v>
          </cell>
        </row>
        <row r="323">
          <cell r="D323" t="str">
            <v>REPRESENTANTE LEGAL Ó DIRECTOR DE INTERVENTORÍA</v>
          </cell>
          <cell r="U323" t="str">
            <v>Copias: Contratista, Interventor</v>
          </cell>
        </row>
        <row r="324">
          <cell r="A324" t="str">
            <v>B. DATOS ESPECIFICOS</v>
          </cell>
        </row>
        <row r="325">
          <cell r="A325" t="str">
            <v>Item</v>
          </cell>
          <cell r="C325" t="str">
            <v>Descripción</v>
          </cell>
          <cell r="Q325" t="str">
            <v>Unidad</v>
          </cell>
          <cell r="S325" t="str">
            <v>Cantidad</v>
          </cell>
        </row>
        <row r="326">
          <cell r="A326" t="str">
            <v>06.03.01</v>
          </cell>
          <cell r="C326" t="str">
            <v>Suministro y tendido de acometida monofásica aérea antifraude en conductores 2No8. Incluye accesorios para completar la actividad.</v>
          </cell>
          <cell r="Q326" t="str">
            <v>ML</v>
          </cell>
          <cell r="S326">
            <v>112</v>
          </cell>
          <cell r="V326">
            <v>0</v>
          </cell>
        </row>
        <row r="328">
          <cell r="A328" t="str">
            <v>1.  Equipo</v>
          </cell>
        </row>
        <row r="329">
          <cell r="A329" t="str">
            <v>Descripción</v>
          </cell>
          <cell r="G329" t="str">
            <v>Marca</v>
          </cell>
          <cell r="J329" t="str">
            <v>Tipo</v>
          </cell>
          <cell r="N329" t="str">
            <v>Tarifa/Hora</v>
          </cell>
          <cell r="Q329" t="str">
            <v>Rendimiento</v>
          </cell>
          <cell r="S329" t="str">
            <v>Vr. Unitario</v>
          </cell>
        </row>
        <row r="330">
          <cell r="A330" t="str">
            <v>Herramienta menor (% de mano de obra)</v>
          </cell>
        </row>
        <row r="331">
          <cell r="S331">
            <v>0</v>
          </cell>
        </row>
        <row r="332">
          <cell r="S332">
            <v>0</v>
          </cell>
        </row>
        <row r="333">
          <cell r="S333">
            <v>0</v>
          </cell>
        </row>
        <row r="334">
          <cell r="A334" t="str">
            <v>SUBTOTAL</v>
          </cell>
          <cell r="S334">
            <v>0</v>
          </cell>
        </row>
        <row r="336">
          <cell r="A336" t="str">
            <v>2.  Materiales</v>
          </cell>
        </row>
        <row r="337">
          <cell r="A337" t="str">
            <v>Descripción</v>
          </cell>
          <cell r="L337" t="str">
            <v>Unidad</v>
          </cell>
          <cell r="N337" t="str">
            <v>Cantidad</v>
          </cell>
          <cell r="P337" t="str">
            <v>Precio Unit.</v>
          </cell>
          <cell r="S337" t="str">
            <v>Vr Unitario</v>
          </cell>
        </row>
        <row r="338">
          <cell r="A338" t="str">
            <v xml:space="preserve">Cable antifraude en 2No8 </v>
          </cell>
          <cell r="L338" t="str">
            <v xml:space="preserve">Ml </v>
          </cell>
          <cell r="N338">
            <v>1.05</v>
          </cell>
          <cell r="S338">
            <v>0</v>
          </cell>
        </row>
        <row r="339">
          <cell r="S339">
            <v>0</v>
          </cell>
        </row>
        <row r="340">
          <cell r="S340">
            <v>0</v>
          </cell>
        </row>
        <row r="341">
          <cell r="S341">
            <v>0</v>
          </cell>
        </row>
        <row r="342">
          <cell r="S342">
            <v>0</v>
          </cell>
        </row>
        <row r="343">
          <cell r="S343">
            <v>0</v>
          </cell>
        </row>
        <row r="344">
          <cell r="S344">
            <v>0</v>
          </cell>
        </row>
        <row r="345">
          <cell r="S345">
            <v>0</v>
          </cell>
        </row>
        <row r="346">
          <cell r="S346">
            <v>0</v>
          </cell>
        </row>
        <row r="347">
          <cell r="S347">
            <v>0</v>
          </cell>
        </row>
        <row r="348">
          <cell r="S348">
            <v>0</v>
          </cell>
        </row>
        <row r="349">
          <cell r="S349">
            <v>0</v>
          </cell>
        </row>
        <row r="350">
          <cell r="A350" t="str">
            <v>Desperdicio</v>
          </cell>
          <cell r="L350" t="str">
            <v>%</v>
          </cell>
          <cell r="N350">
            <v>0.03</v>
          </cell>
          <cell r="P350">
            <v>0</v>
          </cell>
          <cell r="S350">
            <v>0</v>
          </cell>
        </row>
        <row r="351">
          <cell r="A351" t="str">
            <v>SUBTOTAL</v>
          </cell>
          <cell r="S351">
            <v>0</v>
          </cell>
        </row>
        <row r="353">
          <cell r="A353" t="str">
            <v>3. Transportes</v>
          </cell>
        </row>
        <row r="354">
          <cell r="A354" t="str">
            <v>Material</v>
          </cell>
          <cell r="J354" t="str">
            <v>Vol. o Peso</v>
          </cell>
          <cell r="L354" t="str">
            <v>Distancia</v>
          </cell>
          <cell r="N354" t="str">
            <v>m2 o Ton/Km</v>
          </cell>
          <cell r="Q354" t="str">
            <v>Tarifa</v>
          </cell>
          <cell r="S354" t="str">
            <v>Vr. Unitario</v>
          </cell>
        </row>
        <row r="358">
          <cell r="A358" t="str">
            <v>SUBTOTAL</v>
          </cell>
        </row>
        <row r="360">
          <cell r="A360" t="str">
            <v>4. Mano de Obra</v>
          </cell>
        </row>
        <row r="361">
          <cell r="A361" t="str">
            <v>Trabajador</v>
          </cell>
          <cell r="I361" t="str">
            <v>Jornal</v>
          </cell>
          <cell r="K361" t="str">
            <v>Prestac.</v>
          </cell>
          <cell r="M361" t="str">
            <v>Jornal Total</v>
          </cell>
          <cell r="P361" t="str">
            <v>Rendimiento</v>
          </cell>
          <cell r="S361" t="str">
            <v>Vr. Unitario</v>
          </cell>
        </row>
        <row r="362">
          <cell r="A362" t="str">
            <v>Electricista II</v>
          </cell>
          <cell r="K362">
            <v>0.57999999999999996</v>
          </cell>
          <cell r="M362">
            <v>0</v>
          </cell>
          <cell r="S362">
            <v>0</v>
          </cell>
        </row>
        <row r="363">
          <cell r="A363" t="str">
            <v>Ayudante</v>
          </cell>
          <cell r="K363">
            <v>0.57999999999999996</v>
          </cell>
          <cell r="M363">
            <v>0</v>
          </cell>
          <cell r="S363">
            <v>0</v>
          </cell>
        </row>
        <row r="364">
          <cell r="S364">
            <v>0</v>
          </cell>
        </row>
        <row r="365">
          <cell r="A365" t="str">
            <v>SUBTOTAL</v>
          </cell>
          <cell r="S365">
            <v>0</v>
          </cell>
        </row>
        <row r="366">
          <cell r="A366" t="str">
            <v>TOTAL COSTO DIRECTO</v>
          </cell>
          <cell r="S366">
            <v>0</v>
          </cell>
        </row>
        <row r="367">
          <cell r="A367" t="str">
            <v>AIU CONTRACTUAL</v>
          </cell>
          <cell r="D367">
            <v>0</v>
          </cell>
          <cell r="R367" t="str">
            <v>TOTAL COSTO INDIRECTO</v>
          </cell>
          <cell r="S367">
            <v>0</v>
          </cell>
        </row>
        <row r="368">
          <cell r="A368" t="str">
            <v xml:space="preserve">VALOR TOTAL ACTIVIDAD </v>
          </cell>
          <cell r="S368">
            <v>0</v>
          </cell>
        </row>
        <row r="369">
          <cell r="A369" t="str">
            <v xml:space="preserve">VALOR RECURSOS NECESARIOS PARA LA EJECUCIÓN DE LA ACTIVIDAD </v>
          </cell>
          <cell r="S369">
            <v>0</v>
          </cell>
        </row>
        <row r="371">
          <cell r="A371" t="str">
            <v>Para constancia de lo anterior, se firma la presente acta bajo la responsabilidad expresa de los que intervienen en ella, de  conformidad  con las funciones  desempeñadas por cada uno de los mismos,  de acuerdo con el manual de interventoría, en _________</v>
          </cell>
        </row>
        <row r="374">
          <cell r="D374" t="str">
            <v>Firma:</v>
          </cell>
        </row>
        <row r="375">
          <cell r="D375" t="str">
            <v xml:space="preserve">Nombre: </v>
          </cell>
        </row>
        <row r="376">
          <cell r="D376" t="str">
            <v>REPRESENTATE LEGAL Ó DIRECTOR DE CONSULTORIA</v>
          </cell>
        </row>
        <row r="378">
          <cell r="A378" t="str">
            <v>C. OBSERVACIONES INTERVENTORIA (Campo de obligatorio diligenciamiento)</v>
          </cell>
        </row>
        <row r="385">
          <cell r="D385" t="str">
            <v>Firma:</v>
          </cell>
        </row>
        <row r="386">
          <cell r="D386" t="str">
            <v xml:space="preserve">Nombre: </v>
          </cell>
          <cell r="U386" t="str">
            <v>Original  - DPS</v>
          </cell>
        </row>
        <row r="387">
          <cell r="D387" t="str">
            <v>REPRESENTANTE LEGAL Ó DIRECTOR DE INTERVENTORÍA</v>
          </cell>
          <cell r="U387" t="str">
            <v>Copias: Contratista, Interventor</v>
          </cell>
        </row>
        <row r="388">
          <cell r="A388" t="str">
            <v>B. DATOS ESPECIFICOS</v>
          </cell>
        </row>
        <row r="389">
          <cell r="A389" t="str">
            <v>Item</v>
          </cell>
          <cell r="C389" t="str">
            <v>Descripción</v>
          </cell>
          <cell r="Q389" t="str">
            <v>Unidad</v>
          </cell>
          <cell r="S389" t="str">
            <v>Cantidad</v>
          </cell>
        </row>
        <row r="390">
          <cell r="A390" t="str">
            <v>06.03.02</v>
          </cell>
          <cell r="C390" t="str">
            <v>Bajante para acometida eléctrica aérea en tubo conduit EMT de 1" de diámetro. Incluye capacete y accesorios.</v>
          </cell>
          <cell r="Q390" t="str">
            <v>UN</v>
          </cell>
          <cell r="S390">
            <v>1</v>
          </cell>
          <cell r="V390">
            <v>0</v>
          </cell>
        </row>
        <row r="392">
          <cell r="A392" t="str">
            <v>1.  Equipo</v>
          </cell>
        </row>
        <row r="393">
          <cell r="A393" t="str">
            <v>Descripción</v>
          </cell>
          <cell r="G393" t="str">
            <v>Marca</v>
          </cell>
          <cell r="J393" t="str">
            <v>Tipo</v>
          </cell>
          <cell r="N393" t="str">
            <v>Tarifa/Hora</v>
          </cell>
          <cell r="Q393" t="str">
            <v>Rendimiento</v>
          </cell>
          <cell r="S393" t="str">
            <v>Vr. Unitario</v>
          </cell>
        </row>
        <row r="394">
          <cell r="A394" t="str">
            <v>Alicates</v>
          </cell>
          <cell r="S394">
            <v>0</v>
          </cell>
        </row>
        <row r="395">
          <cell r="S395">
            <v>0</v>
          </cell>
        </row>
        <row r="396">
          <cell r="S396">
            <v>0</v>
          </cell>
        </row>
        <row r="397">
          <cell r="S397">
            <v>0</v>
          </cell>
        </row>
        <row r="398">
          <cell r="A398" t="str">
            <v>SUBTOTAL</v>
          </cell>
          <cell r="S398">
            <v>0</v>
          </cell>
        </row>
        <row r="400">
          <cell r="A400" t="str">
            <v>2.  Materiales</v>
          </cell>
        </row>
        <row r="401">
          <cell r="A401" t="str">
            <v>Descripción</v>
          </cell>
          <cell r="L401" t="str">
            <v>Unidad</v>
          </cell>
          <cell r="N401" t="str">
            <v>Cantidad</v>
          </cell>
          <cell r="P401" t="str">
            <v>Precio Unit.</v>
          </cell>
          <cell r="S401" t="str">
            <v>Vr Unitario</v>
          </cell>
        </row>
        <row r="402">
          <cell r="A402" t="str">
            <v>Tubo conduit  EMT 1"</v>
          </cell>
          <cell r="L402" t="str">
            <v>Ml</v>
          </cell>
          <cell r="N402">
            <v>5</v>
          </cell>
          <cell r="S402">
            <v>0</v>
          </cell>
        </row>
        <row r="403">
          <cell r="A403" t="str">
            <v>Boquilla terminal EMT de 1"</v>
          </cell>
          <cell r="L403" t="str">
            <v xml:space="preserve">Un </v>
          </cell>
          <cell r="N403">
            <v>1</v>
          </cell>
          <cell r="S403">
            <v>0</v>
          </cell>
        </row>
        <row r="404">
          <cell r="A404" t="str">
            <v>Capacete 1"</v>
          </cell>
          <cell r="L404" t="str">
            <v>Un</v>
          </cell>
          <cell r="N404">
            <v>1</v>
          </cell>
          <cell r="S404">
            <v>0</v>
          </cell>
        </row>
        <row r="405">
          <cell r="A405" t="str">
            <v>Unión EMT 1"</v>
          </cell>
          <cell r="L405" t="str">
            <v>Un</v>
          </cell>
          <cell r="N405">
            <v>1</v>
          </cell>
          <cell r="S405">
            <v>0</v>
          </cell>
        </row>
        <row r="406">
          <cell r="S406">
            <v>0</v>
          </cell>
        </row>
        <row r="407">
          <cell r="S407">
            <v>0</v>
          </cell>
        </row>
        <row r="408">
          <cell r="S408">
            <v>0</v>
          </cell>
        </row>
        <row r="409">
          <cell r="S409">
            <v>0</v>
          </cell>
        </row>
        <row r="410">
          <cell r="S410">
            <v>0</v>
          </cell>
        </row>
        <row r="411">
          <cell r="S411">
            <v>0</v>
          </cell>
        </row>
        <row r="412">
          <cell r="S412">
            <v>0</v>
          </cell>
        </row>
        <row r="413">
          <cell r="S413">
            <v>0</v>
          </cell>
        </row>
        <row r="414">
          <cell r="A414" t="str">
            <v>Desperdicio</v>
          </cell>
          <cell r="L414" t="str">
            <v>%</v>
          </cell>
          <cell r="N414">
            <v>0.03</v>
          </cell>
          <cell r="P414">
            <v>0</v>
          </cell>
          <cell r="S414">
            <v>0</v>
          </cell>
        </row>
        <row r="415">
          <cell r="A415" t="str">
            <v>SUBTOTAL</v>
          </cell>
          <cell r="S415">
            <v>0</v>
          </cell>
        </row>
        <row r="417">
          <cell r="A417" t="str">
            <v>3. Transportes</v>
          </cell>
        </row>
        <row r="418">
          <cell r="A418" t="str">
            <v>Material</v>
          </cell>
          <cell r="J418" t="str">
            <v>Vol. o Peso</v>
          </cell>
          <cell r="L418" t="str">
            <v>Distancia</v>
          </cell>
          <cell r="N418" t="str">
            <v>m2 o Ton/Km</v>
          </cell>
          <cell r="Q418" t="str">
            <v>Tarifa</v>
          </cell>
          <cell r="S418" t="str">
            <v>Vr. Unitario</v>
          </cell>
        </row>
        <row r="422">
          <cell r="A422" t="str">
            <v>SUBTOTAL</v>
          </cell>
        </row>
        <row r="424">
          <cell r="A424" t="str">
            <v>4. Mano de Obra</v>
          </cell>
        </row>
        <row r="425">
          <cell r="A425" t="str">
            <v>Trabajador</v>
          </cell>
          <cell r="I425" t="str">
            <v>Jornal</v>
          </cell>
          <cell r="K425" t="str">
            <v>Prestac.</v>
          </cell>
          <cell r="M425" t="str">
            <v>Jornal Total</v>
          </cell>
          <cell r="P425" t="str">
            <v>Rendimiento</v>
          </cell>
          <cell r="S425" t="str">
            <v>Vr. Unitario</v>
          </cell>
        </row>
        <row r="426">
          <cell r="A426" t="str">
            <v>Electricista II</v>
          </cell>
          <cell r="K426">
            <v>0.57999999999999996</v>
          </cell>
          <cell r="M426">
            <v>0</v>
          </cell>
          <cell r="S426">
            <v>0</v>
          </cell>
        </row>
        <row r="427">
          <cell r="A427" t="str">
            <v>Ayudante</v>
          </cell>
          <cell r="K427">
            <v>0.57999999999999996</v>
          </cell>
          <cell r="M427">
            <v>0</v>
          </cell>
          <cell r="S427">
            <v>0</v>
          </cell>
        </row>
        <row r="428">
          <cell r="S428">
            <v>0</v>
          </cell>
        </row>
        <row r="429">
          <cell r="A429" t="str">
            <v>SUBTOTAL</v>
          </cell>
          <cell r="S429">
            <v>0</v>
          </cell>
        </row>
        <row r="430">
          <cell r="A430" t="str">
            <v>TOTAL COSTO DIRECTO</v>
          </cell>
          <cell r="S430">
            <v>0</v>
          </cell>
        </row>
        <row r="431">
          <cell r="A431" t="str">
            <v>AIU CONTRACTUAL</v>
          </cell>
          <cell r="D431">
            <v>0</v>
          </cell>
          <cell r="R431" t="str">
            <v>TOTAL COSTO INDIRECTO</v>
          </cell>
          <cell r="S431">
            <v>0</v>
          </cell>
        </row>
        <row r="432">
          <cell r="A432" t="str">
            <v xml:space="preserve">VALOR TOTAL ACTIVIDAD </v>
          </cell>
          <cell r="S432">
            <v>0</v>
          </cell>
        </row>
        <row r="433">
          <cell r="A433" t="str">
            <v xml:space="preserve">VALOR RECURSOS NECESARIOS PARA LA EJECUCIÓN DE LA ACTIVIDAD </v>
          </cell>
          <cell r="S433">
            <v>0</v>
          </cell>
        </row>
        <row r="435">
          <cell r="A435" t="str">
            <v>Para constancia de lo anterior, se firma la presente acta bajo la responsabilidad expresa de los que intervienen en ella, de  conformidad  con las funciones  desempeñadas por cada uno de los mismos,  de acuerdo con el manual de interventoría, en _________</v>
          </cell>
        </row>
        <row r="438">
          <cell r="D438" t="str">
            <v>Firma:</v>
          </cell>
        </row>
        <row r="439">
          <cell r="D439" t="str">
            <v xml:space="preserve">Nombre: </v>
          </cell>
        </row>
        <row r="440">
          <cell r="D440" t="str">
            <v>REPRESENTATE LEGAL Ó DIRECTOR DE CONSULTORIA</v>
          </cell>
        </row>
        <row r="442">
          <cell r="A442" t="str">
            <v>C. OBSERVACIONES INTERVENTORIA (Campo de obligatorio diligenciamiento)</v>
          </cell>
        </row>
        <row r="449">
          <cell r="D449" t="str">
            <v>Firma:</v>
          </cell>
        </row>
        <row r="450">
          <cell r="D450" t="str">
            <v xml:space="preserve">Nombre: </v>
          </cell>
          <cell r="U450" t="str">
            <v>Original  - DPS</v>
          </cell>
        </row>
        <row r="451">
          <cell r="D451" t="str">
            <v>REPRESENTANTE LEGAL Ó DIRECTOR DE INTERVENTORÍA</v>
          </cell>
          <cell r="U451" t="str">
            <v>Copias: Contratista, Interventor</v>
          </cell>
        </row>
        <row r="452">
          <cell r="A452" t="str">
            <v>B. DATOS ESPECIFICOS</v>
          </cell>
        </row>
        <row r="453">
          <cell r="A453" t="str">
            <v>Item</v>
          </cell>
          <cell r="C453" t="str">
            <v>Descripción</v>
          </cell>
          <cell r="Q453" t="str">
            <v>Unidad</v>
          </cell>
          <cell r="S453" t="str">
            <v>Cantidad</v>
          </cell>
        </row>
        <row r="454">
          <cell r="A454" t="str">
            <v>06.04.01</v>
          </cell>
          <cell r="C454" t="str">
            <v>Suministro, montaje y conexión de luminaria fluorescente de 2x26W. Incluye bombilla y accesorios.</v>
          </cell>
          <cell r="Q454" t="str">
            <v>UN</v>
          </cell>
          <cell r="S454">
            <v>11</v>
          </cell>
          <cell r="V454">
            <v>0</v>
          </cell>
        </row>
        <row r="456">
          <cell r="A456" t="str">
            <v>1.  Equipo</v>
          </cell>
        </row>
        <row r="457">
          <cell r="A457" t="str">
            <v>Descripción</v>
          </cell>
          <cell r="G457" t="str">
            <v>Marca</v>
          </cell>
          <cell r="J457" t="str">
            <v>Tipo</v>
          </cell>
          <cell r="N457" t="str">
            <v>Tarifa/Hora</v>
          </cell>
          <cell r="Q457" t="str">
            <v>Rendimiento</v>
          </cell>
          <cell r="S457" t="str">
            <v>Vr. Unitario</v>
          </cell>
        </row>
        <row r="458">
          <cell r="A458" t="str">
            <v>Herramienta menor (% de mano de obra)</v>
          </cell>
        </row>
        <row r="459">
          <cell r="S459">
            <v>0</v>
          </cell>
        </row>
        <row r="460">
          <cell r="S460">
            <v>0</v>
          </cell>
        </row>
        <row r="461">
          <cell r="S461">
            <v>0</v>
          </cell>
        </row>
        <row r="462">
          <cell r="A462" t="str">
            <v>SUBTOTAL</v>
          </cell>
          <cell r="S462">
            <v>0</v>
          </cell>
        </row>
        <row r="464">
          <cell r="A464" t="str">
            <v>2.  Materiales</v>
          </cell>
        </row>
        <row r="465">
          <cell r="A465" t="str">
            <v>Descripción</v>
          </cell>
          <cell r="L465" t="str">
            <v>Unidad</v>
          </cell>
          <cell r="N465" t="str">
            <v>Cantidad</v>
          </cell>
          <cell r="P465" t="str">
            <v>Precio Unit.</v>
          </cell>
          <cell r="S465" t="str">
            <v>Vr Unitario</v>
          </cell>
        </row>
        <row r="466">
          <cell r="A466" t="str">
            <v>Lámpara fluorescente tipo góndola de 2x26W</v>
          </cell>
          <cell r="L466" t="str">
            <v xml:space="preserve">Un </v>
          </cell>
          <cell r="N466">
            <v>1</v>
          </cell>
          <cell r="S466">
            <v>0</v>
          </cell>
        </row>
        <row r="467">
          <cell r="S467">
            <v>0</v>
          </cell>
        </row>
        <row r="468">
          <cell r="S468">
            <v>0</v>
          </cell>
        </row>
        <row r="469">
          <cell r="S469">
            <v>0</v>
          </cell>
        </row>
        <row r="470">
          <cell r="S470">
            <v>0</v>
          </cell>
        </row>
        <row r="471">
          <cell r="S471">
            <v>0</v>
          </cell>
        </row>
        <row r="472">
          <cell r="S472">
            <v>0</v>
          </cell>
        </row>
        <row r="473">
          <cell r="S473">
            <v>0</v>
          </cell>
        </row>
        <row r="474">
          <cell r="S474">
            <v>0</v>
          </cell>
        </row>
        <row r="475">
          <cell r="S475">
            <v>0</v>
          </cell>
        </row>
        <row r="476">
          <cell r="S476">
            <v>0</v>
          </cell>
        </row>
        <row r="477">
          <cell r="S477">
            <v>0</v>
          </cell>
        </row>
        <row r="478">
          <cell r="A478" t="str">
            <v>Desperdicio</v>
          </cell>
          <cell r="L478" t="str">
            <v>%</v>
          </cell>
          <cell r="P478">
            <v>0</v>
          </cell>
          <cell r="S478">
            <v>0</v>
          </cell>
        </row>
        <row r="479">
          <cell r="A479" t="str">
            <v>SUBTOTAL</v>
          </cell>
          <cell r="S479">
            <v>0</v>
          </cell>
        </row>
        <row r="481">
          <cell r="A481" t="str">
            <v>3. Transportes</v>
          </cell>
        </row>
        <row r="482">
          <cell r="A482" t="str">
            <v>Material</v>
          </cell>
          <cell r="J482" t="str">
            <v>Vol. o Peso</v>
          </cell>
          <cell r="L482" t="str">
            <v>Distancia</v>
          </cell>
          <cell r="N482" t="str">
            <v>m2 o Ton/Km</v>
          </cell>
          <cell r="Q482" t="str">
            <v>Tarifa</v>
          </cell>
          <cell r="S482" t="str">
            <v>Vr. Unitario</v>
          </cell>
        </row>
        <row r="486">
          <cell r="A486" t="str">
            <v>SUBTOTAL</v>
          </cell>
        </row>
        <row r="488">
          <cell r="A488" t="str">
            <v>4. Mano de Obra</v>
          </cell>
        </row>
        <row r="489">
          <cell r="A489" t="str">
            <v>Trabajador</v>
          </cell>
          <cell r="I489" t="str">
            <v>Jornal</v>
          </cell>
          <cell r="K489" t="str">
            <v>Prestac.</v>
          </cell>
          <cell r="M489" t="str">
            <v>Jornal Total</v>
          </cell>
          <cell r="P489" t="str">
            <v>Rendimiento</v>
          </cell>
          <cell r="S489" t="str">
            <v>Vr. Unitario</v>
          </cell>
        </row>
        <row r="490">
          <cell r="A490" t="str">
            <v>Electricista II</v>
          </cell>
          <cell r="K490">
            <v>0.57999999999999996</v>
          </cell>
          <cell r="M490">
            <v>0</v>
          </cell>
          <cell r="S490">
            <v>0</v>
          </cell>
        </row>
        <row r="491">
          <cell r="A491" t="str">
            <v>Ayudante</v>
          </cell>
          <cell r="K491">
            <v>0.57999999999999996</v>
          </cell>
          <cell r="M491">
            <v>0</v>
          </cell>
          <cell r="S491">
            <v>0</v>
          </cell>
        </row>
        <row r="492">
          <cell r="S492">
            <v>0</v>
          </cell>
        </row>
        <row r="493">
          <cell r="A493" t="str">
            <v>SUBTOTAL</v>
          </cell>
          <cell r="S493">
            <v>0</v>
          </cell>
        </row>
        <row r="494">
          <cell r="A494" t="str">
            <v>TOTAL COSTO DIRECTO</v>
          </cell>
          <cell r="S494">
            <v>0</v>
          </cell>
        </row>
        <row r="495">
          <cell r="A495" t="str">
            <v>AIU CONTRACTUAL</v>
          </cell>
          <cell r="D495">
            <v>0</v>
          </cell>
          <cell r="R495" t="str">
            <v>TOTAL COSTO INDIRECTO</v>
          </cell>
          <cell r="S495">
            <v>0</v>
          </cell>
        </row>
        <row r="496">
          <cell r="A496" t="str">
            <v xml:space="preserve">VALOR TOTAL ACTIVIDAD </v>
          </cell>
          <cell r="S496">
            <v>0</v>
          </cell>
        </row>
        <row r="497">
          <cell r="A497" t="str">
            <v xml:space="preserve">VALOR RECURSOS NECESARIOS PARA LA EJECUCIÓN DE LA ACTIVIDAD </v>
          </cell>
          <cell r="S497">
            <v>0</v>
          </cell>
        </row>
        <row r="499">
          <cell r="A499" t="str">
            <v>Para constancia de lo anterior, se firma la presente acta bajo la responsabilidad expresa de los que intervienen en ella, de  conformidad  con las funciones  desempeñadas por cada uno de los mismos,  de acuerdo con el manual de interventoría, en _________</v>
          </cell>
        </row>
        <row r="502">
          <cell r="D502" t="str">
            <v>Firma:</v>
          </cell>
        </row>
        <row r="503">
          <cell r="D503" t="str">
            <v xml:space="preserve">Nombre: </v>
          </cell>
        </row>
        <row r="504">
          <cell r="D504" t="str">
            <v>REPRESENTATE LEGAL Ó DIRECTOR DE CONSULTORIA</v>
          </cell>
        </row>
        <row r="506">
          <cell r="A506" t="str">
            <v>C. OBSERVACIONES INTERVENTORIA (Campo de obligatorio diligenciamiento)</v>
          </cell>
        </row>
        <row r="513">
          <cell r="D513" t="str">
            <v>Firma:</v>
          </cell>
        </row>
        <row r="514">
          <cell r="D514" t="str">
            <v xml:space="preserve">Nombre: </v>
          </cell>
          <cell r="U514" t="str">
            <v>Original  - DPS</v>
          </cell>
        </row>
        <row r="515">
          <cell r="D515" t="str">
            <v>REPRESENTANTE LEGAL Ó DIRECTOR DE INTERVENTORÍA</v>
          </cell>
          <cell r="U515" t="str">
            <v>Copias: Contratista, Interventor</v>
          </cell>
        </row>
        <row r="516">
          <cell r="A516" t="str">
            <v>B. DATOS ESPECIFICOS</v>
          </cell>
        </row>
        <row r="517">
          <cell r="A517" t="str">
            <v>Item</v>
          </cell>
          <cell r="C517" t="str">
            <v>Descripción</v>
          </cell>
          <cell r="Q517" t="str">
            <v>Unidad</v>
          </cell>
          <cell r="S517" t="str">
            <v>Cantidad</v>
          </cell>
        </row>
        <row r="518">
          <cell r="A518" t="str">
            <v>06.04.02</v>
          </cell>
          <cell r="C518" t="str">
            <v>Suministro, montaje y conexión de aplique de 25W bajo consumo. Incluye bombilla y accesorios.</v>
          </cell>
          <cell r="Q518" t="str">
            <v>UN</v>
          </cell>
          <cell r="S518">
            <v>4</v>
          </cell>
          <cell r="V518">
            <v>0</v>
          </cell>
        </row>
        <row r="520">
          <cell r="A520" t="str">
            <v>1.  Equipo</v>
          </cell>
        </row>
        <row r="521">
          <cell r="A521" t="str">
            <v>Descripción</v>
          </cell>
          <cell r="G521" t="str">
            <v>Marca</v>
          </cell>
          <cell r="J521" t="str">
            <v>Tipo</v>
          </cell>
          <cell r="N521" t="str">
            <v>Tarifa/Hora</v>
          </cell>
          <cell r="Q521" t="str">
            <v>Rendimiento</v>
          </cell>
          <cell r="S521" t="str">
            <v>Vr. Unitario</v>
          </cell>
        </row>
        <row r="522">
          <cell r="A522" t="str">
            <v>Herramienta menor (% de mano de obra)</v>
          </cell>
        </row>
        <row r="523">
          <cell r="S523">
            <v>0</v>
          </cell>
        </row>
        <row r="524">
          <cell r="S524">
            <v>0</v>
          </cell>
        </row>
        <row r="525">
          <cell r="S525">
            <v>0</v>
          </cell>
        </row>
        <row r="526">
          <cell r="A526" t="str">
            <v>SUBTOTAL</v>
          </cell>
          <cell r="S526">
            <v>0</v>
          </cell>
        </row>
        <row r="528">
          <cell r="A528" t="str">
            <v>2.  Materiales</v>
          </cell>
        </row>
        <row r="529">
          <cell r="A529" t="str">
            <v>Descripción</v>
          </cell>
          <cell r="L529" t="str">
            <v>Unidad</v>
          </cell>
          <cell r="N529" t="str">
            <v>Cantidad</v>
          </cell>
          <cell r="P529" t="str">
            <v>Precio Unit.</v>
          </cell>
          <cell r="S529" t="str">
            <v>Vr Unitario</v>
          </cell>
        </row>
        <row r="530">
          <cell r="A530" t="str">
            <v>Aplique de sobreponer 25 W</v>
          </cell>
          <cell r="L530" t="str">
            <v xml:space="preserve">Un </v>
          </cell>
          <cell r="N530">
            <v>1</v>
          </cell>
          <cell r="S530">
            <v>0</v>
          </cell>
        </row>
        <row r="531">
          <cell r="A531" t="str">
            <v>Bombillo de bajo consumo</v>
          </cell>
          <cell r="L531" t="str">
            <v>Un</v>
          </cell>
          <cell r="N531">
            <v>1</v>
          </cell>
          <cell r="S531">
            <v>0</v>
          </cell>
        </row>
        <row r="532">
          <cell r="S532">
            <v>0</v>
          </cell>
        </row>
        <row r="533">
          <cell r="S533">
            <v>0</v>
          </cell>
        </row>
        <row r="534">
          <cell r="S534">
            <v>0</v>
          </cell>
        </row>
        <row r="535">
          <cell r="S535">
            <v>0</v>
          </cell>
        </row>
        <row r="536">
          <cell r="S536">
            <v>0</v>
          </cell>
        </row>
        <row r="537">
          <cell r="S537">
            <v>0</v>
          </cell>
        </row>
        <row r="538">
          <cell r="S538">
            <v>0</v>
          </cell>
        </row>
        <row r="539">
          <cell r="S539">
            <v>0</v>
          </cell>
        </row>
        <row r="540">
          <cell r="S540">
            <v>0</v>
          </cell>
        </row>
        <row r="541">
          <cell r="S541">
            <v>0</v>
          </cell>
        </row>
        <row r="542">
          <cell r="A542" t="str">
            <v>Desperdicio</v>
          </cell>
          <cell r="L542" t="str">
            <v>%</v>
          </cell>
          <cell r="P542">
            <v>0</v>
          </cell>
          <cell r="S542">
            <v>0</v>
          </cell>
        </row>
        <row r="543">
          <cell r="A543" t="str">
            <v>SUBTOTAL</v>
          </cell>
          <cell r="S543">
            <v>0</v>
          </cell>
        </row>
        <row r="545">
          <cell r="A545" t="str">
            <v>3. Transportes</v>
          </cell>
        </row>
        <row r="546">
          <cell r="A546" t="str">
            <v>Material</v>
          </cell>
          <cell r="J546" t="str">
            <v>Vol. o Peso</v>
          </cell>
          <cell r="L546" t="str">
            <v>Distancia</v>
          </cell>
          <cell r="N546" t="str">
            <v>m2 o Ton/Km</v>
          </cell>
          <cell r="Q546" t="str">
            <v>Tarifa</v>
          </cell>
          <cell r="S546" t="str">
            <v>Vr. Unitario</v>
          </cell>
        </row>
        <row r="550">
          <cell r="A550" t="str">
            <v>SUBTOTAL</v>
          </cell>
        </row>
        <row r="552">
          <cell r="A552" t="str">
            <v>4. Mano de Obra</v>
          </cell>
        </row>
        <row r="553">
          <cell r="A553" t="str">
            <v>Trabajador</v>
          </cell>
          <cell r="I553" t="str">
            <v>Jornal</v>
          </cell>
          <cell r="K553" t="str">
            <v>Prestac.</v>
          </cell>
          <cell r="M553" t="str">
            <v>Jornal Total</v>
          </cell>
          <cell r="P553" t="str">
            <v>Rendimiento</v>
          </cell>
          <cell r="S553" t="str">
            <v>Vr. Unitario</v>
          </cell>
        </row>
        <row r="554">
          <cell r="A554" t="str">
            <v>Electricista II</v>
          </cell>
          <cell r="K554">
            <v>0.57999999999999996</v>
          </cell>
          <cell r="M554">
            <v>0</v>
          </cell>
          <cell r="S554">
            <v>0</v>
          </cell>
        </row>
        <row r="555">
          <cell r="A555" t="str">
            <v>Ayudante</v>
          </cell>
          <cell r="K555">
            <v>0.57999999999999996</v>
          </cell>
          <cell r="M555">
            <v>0</v>
          </cell>
          <cell r="S555">
            <v>0</v>
          </cell>
        </row>
        <row r="556">
          <cell r="S556">
            <v>0</v>
          </cell>
        </row>
        <row r="557">
          <cell r="A557" t="str">
            <v>SUBTOTAL</v>
          </cell>
          <cell r="S557">
            <v>0</v>
          </cell>
        </row>
        <row r="558">
          <cell r="A558" t="str">
            <v>TOTAL COSTO DIRECTO</v>
          </cell>
          <cell r="S558">
            <v>0</v>
          </cell>
        </row>
        <row r="559">
          <cell r="A559" t="str">
            <v>AIU CONTRACTUAL</v>
          </cell>
          <cell r="D559">
            <v>0</v>
          </cell>
          <cell r="R559" t="str">
            <v>TOTAL COSTO INDIRECTO</v>
          </cell>
          <cell r="S559">
            <v>0</v>
          </cell>
        </row>
        <row r="560">
          <cell r="A560" t="str">
            <v xml:space="preserve">VALOR TOTAL ACTIVIDAD </v>
          </cell>
          <cell r="S560">
            <v>0</v>
          </cell>
        </row>
        <row r="561">
          <cell r="A561" t="str">
            <v xml:space="preserve">VALOR RECURSOS NECESARIOS PARA LA EJECUCIÓN DE LA ACTIVIDAD </v>
          </cell>
          <cell r="S561">
            <v>0</v>
          </cell>
        </row>
        <row r="563">
          <cell r="A563" t="str">
            <v>Para constancia de lo anterior, se firma la presente acta bajo la responsabilidad expresa de los que intervienen en ella, de  conformidad  con las funciones  desempeñadas por cada uno de los mismos,  de acuerdo con el manual de interventoría, en _________</v>
          </cell>
        </row>
        <row r="566">
          <cell r="D566" t="str">
            <v>Firma:</v>
          </cell>
        </row>
        <row r="567">
          <cell r="D567" t="str">
            <v xml:space="preserve">Nombre: </v>
          </cell>
        </row>
        <row r="568">
          <cell r="D568" t="str">
            <v>REPRESENTATE LEGAL Ó DIRECTOR DE CONSULTORIA</v>
          </cell>
        </row>
        <row r="570">
          <cell r="A570" t="str">
            <v>C. OBSERVACIONES INTERVENTORIA (Campo de obligatorio diligenciamiento)</v>
          </cell>
        </row>
        <row r="577">
          <cell r="D577" t="str">
            <v>Firma:</v>
          </cell>
        </row>
        <row r="578">
          <cell r="D578" t="str">
            <v xml:space="preserve">Nombre: </v>
          </cell>
          <cell r="U578" t="str">
            <v>Original  - DPS</v>
          </cell>
        </row>
        <row r="579">
          <cell r="D579" t="str">
            <v>REPRESENTANTE LEGAL Ó DIRECTOR DE INTERVENTORÍA</v>
          </cell>
          <cell r="U579" t="str">
            <v>Copias: Contratista, Interventor</v>
          </cell>
        </row>
        <row r="580">
          <cell r="A580" t="str">
            <v>B. DATOS ESPECIFICOS</v>
          </cell>
        </row>
        <row r="581">
          <cell r="A581" t="str">
            <v>Item</v>
          </cell>
          <cell r="C581" t="str">
            <v>Descripción</v>
          </cell>
          <cell r="Q581" t="str">
            <v>Unidad</v>
          </cell>
          <cell r="S581" t="str">
            <v>Cantidad</v>
          </cell>
        </row>
        <row r="582">
          <cell r="A582" t="str">
            <v>06.05.01</v>
          </cell>
          <cell r="C582" t="str">
            <v>Trámites ante el operador del servicio para aprobar y conectar el nuevo servicio. Incluye costos por documento para trámite.</v>
          </cell>
          <cell r="Q582" t="str">
            <v>GL</v>
          </cell>
          <cell r="S582">
            <v>1</v>
          </cell>
          <cell r="V582">
            <v>1290000</v>
          </cell>
        </row>
        <row r="584">
          <cell r="A584" t="str">
            <v>1.  Equipo</v>
          </cell>
        </row>
        <row r="585">
          <cell r="A585" t="str">
            <v>Descripción</v>
          </cell>
          <cell r="G585" t="str">
            <v>Marca</v>
          </cell>
          <cell r="J585" t="str">
            <v>Tipo</v>
          </cell>
          <cell r="N585" t="str">
            <v>Tarifa/Hora</v>
          </cell>
          <cell r="Q585" t="str">
            <v>Rendimiento</v>
          </cell>
          <cell r="S585" t="str">
            <v>Vr. Unitario</v>
          </cell>
        </row>
        <row r="586">
          <cell r="S586">
            <v>0</v>
          </cell>
        </row>
        <row r="587">
          <cell r="S587">
            <v>0</v>
          </cell>
        </row>
        <row r="588">
          <cell r="S588">
            <v>0</v>
          </cell>
        </row>
        <row r="589">
          <cell r="S589">
            <v>0</v>
          </cell>
        </row>
        <row r="590">
          <cell r="A590" t="str">
            <v>SUBTOTAL</v>
          </cell>
          <cell r="S590">
            <v>0</v>
          </cell>
        </row>
        <row r="592">
          <cell r="A592" t="str">
            <v>2.  Materiales</v>
          </cell>
        </row>
        <row r="593">
          <cell r="A593" t="str">
            <v>Descripción</v>
          </cell>
          <cell r="L593" t="str">
            <v>Unidad</v>
          </cell>
          <cell r="N593" t="str">
            <v>Cantidad</v>
          </cell>
          <cell r="P593" t="str">
            <v>Precio Unit.</v>
          </cell>
          <cell r="S593" t="str">
            <v>Vr Unitario</v>
          </cell>
        </row>
        <row r="594">
          <cell r="S594">
            <v>0</v>
          </cell>
        </row>
        <row r="595">
          <cell r="S595">
            <v>0</v>
          </cell>
        </row>
        <row r="596">
          <cell r="S596">
            <v>0</v>
          </cell>
        </row>
        <row r="597">
          <cell r="S597">
            <v>0</v>
          </cell>
        </row>
        <row r="598">
          <cell r="S598">
            <v>0</v>
          </cell>
        </row>
        <row r="599">
          <cell r="S599">
            <v>0</v>
          </cell>
        </row>
        <row r="600">
          <cell r="S600">
            <v>0</v>
          </cell>
        </row>
        <row r="601">
          <cell r="S601">
            <v>0</v>
          </cell>
        </row>
        <row r="602">
          <cell r="S602">
            <v>0</v>
          </cell>
        </row>
        <row r="603">
          <cell r="S603">
            <v>0</v>
          </cell>
        </row>
        <row r="604">
          <cell r="S604">
            <v>0</v>
          </cell>
        </row>
        <row r="605">
          <cell r="S605">
            <v>0</v>
          </cell>
        </row>
        <row r="606">
          <cell r="A606" t="str">
            <v>Desperdicio</v>
          </cell>
          <cell r="L606" t="str">
            <v>%</v>
          </cell>
          <cell r="P606">
            <v>0</v>
          </cell>
          <cell r="S606">
            <v>0</v>
          </cell>
        </row>
        <row r="607">
          <cell r="A607" t="str">
            <v>SUBTOTAL</v>
          </cell>
          <cell r="S607">
            <v>0</v>
          </cell>
        </row>
        <row r="609">
          <cell r="A609" t="str">
            <v>3. Transportes</v>
          </cell>
        </row>
        <row r="610">
          <cell r="A610" t="str">
            <v>Material</v>
          </cell>
          <cell r="J610" t="str">
            <v>Vol. o Peso</v>
          </cell>
          <cell r="L610" t="str">
            <v>Distancia</v>
          </cell>
          <cell r="N610" t="str">
            <v>m2 o Ton/Km</v>
          </cell>
          <cell r="Q610" t="str">
            <v>Tarifa</v>
          </cell>
          <cell r="S610" t="str">
            <v>Vr. Unitario</v>
          </cell>
        </row>
        <row r="614">
          <cell r="A614" t="str">
            <v>SUBTOTAL</v>
          </cell>
        </row>
        <row r="616">
          <cell r="A616" t="str">
            <v>4. Mano de Obra</v>
          </cell>
        </row>
        <row r="617">
          <cell r="A617" t="str">
            <v>Trabajador</v>
          </cell>
          <cell r="I617" t="str">
            <v>Jornal</v>
          </cell>
          <cell r="K617" t="str">
            <v>Prestac.</v>
          </cell>
          <cell r="M617" t="str">
            <v>Jornal Total</v>
          </cell>
          <cell r="P617" t="str">
            <v>Rendimiento</v>
          </cell>
          <cell r="S617" t="str">
            <v>Vr. Unitario</v>
          </cell>
        </row>
        <row r="618">
          <cell r="A618" t="str">
            <v>Ingeniero</v>
          </cell>
          <cell r="I618">
            <v>100000</v>
          </cell>
          <cell r="K618">
            <v>0.57999999999999996</v>
          </cell>
          <cell r="M618">
            <v>158000</v>
          </cell>
          <cell r="P618">
            <v>5</v>
          </cell>
          <cell r="S618">
            <v>790000</v>
          </cell>
        </row>
        <row r="619">
          <cell r="A619" t="str">
            <v>Documentos</v>
          </cell>
          <cell r="I619">
            <v>500000</v>
          </cell>
          <cell r="M619">
            <v>500000</v>
          </cell>
          <cell r="P619">
            <v>1</v>
          </cell>
          <cell r="S619">
            <v>500000</v>
          </cell>
        </row>
        <row r="620">
          <cell r="S620">
            <v>0</v>
          </cell>
        </row>
        <row r="621">
          <cell r="A621" t="str">
            <v>SUBTOTAL</v>
          </cell>
          <cell r="S621">
            <v>1290000</v>
          </cell>
        </row>
        <row r="622">
          <cell r="A622" t="str">
            <v>TOTAL COSTO DIRECTO</v>
          </cell>
          <cell r="S622">
            <v>1290000</v>
          </cell>
        </row>
        <row r="623">
          <cell r="A623" t="str">
            <v>AIU CONTRACTUAL</v>
          </cell>
          <cell r="D623">
            <v>0</v>
          </cell>
          <cell r="R623" t="str">
            <v>TOTAL COSTO INDIRECTO</v>
          </cell>
          <cell r="S623">
            <v>0</v>
          </cell>
        </row>
        <row r="624">
          <cell r="A624" t="str">
            <v xml:space="preserve">VALOR TOTAL ACTIVIDAD </v>
          </cell>
          <cell r="S624">
            <v>1290000</v>
          </cell>
        </row>
        <row r="625">
          <cell r="A625" t="str">
            <v xml:space="preserve">VALOR RECURSOS NECESARIOS PARA LA EJECUCIÓN DE LA ACTIVIDAD </v>
          </cell>
          <cell r="S625">
            <v>1290000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row>
        <row r="630">
          <cell r="D630" t="str">
            <v>Firma:</v>
          </cell>
        </row>
        <row r="631">
          <cell r="D631" t="str">
            <v xml:space="preserve">Nombre: </v>
          </cell>
        </row>
        <row r="632">
          <cell r="D632" t="str">
            <v>REPRESENTATE LEGAL Ó DIRECTOR DE CONSULTORIA</v>
          </cell>
        </row>
        <row r="634">
          <cell r="A634" t="str">
            <v>C. OBSERVACIONES INTERVENTORIA (Campo de obligatorio diligenciamiento)</v>
          </cell>
        </row>
        <row r="641">
          <cell r="D641" t="str">
            <v>Firma:</v>
          </cell>
        </row>
        <row r="642">
          <cell r="D642" t="str">
            <v xml:space="preserve">Nombre: </v>
          </cell>
          <cell r="U642" t="str">
            <v>Original  - DPS</v>
          </cell>
        </row>
        <row r="643">
          <cell r="D643" t="str">
            <v>REPRESENTANTE LEGAL Ó DIRECTOR DE INTERVENTORÍA</v>
          </cell>
          <cell r="U643" t="str">
            <v>Copias: Contratista, Interventor</v>
          </cell>
        </row>
        <row r="644">
          <cell r="A644" t="str">
            <v>B. DATOS ESPECIFICOS</v>
          </cell>
        </row>
        <row r="645">
          <cell r="A645" t="str">
            <v>Item</v>
          </cell>
          <cell r="C645" t="str">
            <v>Descripción</v>
          </cell>
          <cell r="Q645" t="str">
            <v>Unidad</v>
          </cell>
          <cell r="S645" t="str">
            <v>Cantidad</v>
          </cell>
        </row>
        <row r="646">
          <cell r="A646" t="str">
            <v>06.05.02</v>
          </cell>
          <cell r="C646" t="str">
            <v>Inspector delegado RETIE y emisión de certificado de recibo a satisfacción de las instalaciones</v>
          </cell>
          <cell r="Q646" t="str">
            <v>GL</v>
          </cell>
          <cell r="S646">
            <v>1</v>
          </cell>
          <cell r="V646">
            <v>1274112</v>
          </cell>
        </row>
        <row r="648">
          <cell r="A648" t="str">
            <v>1.  Equipo</v>
          </cell>
        </row>
        <row r="649">
          <cell r="A649" t="str">
            <v>Descripción</v>
          </cell>
          <cell r="G649" t="str">
            <v>Marca</v>
          </cell>
          <cell r="J649" t="str">
            <v>Tipo</v>
          </cell>
          <cell r="N649" t="str">
            <v>Tarifa/Hora</v>
          </cell>
          <cell r="Q649" t="str">
            <v>Rendimiento</v>
          </cell>
          <cell r="S649" t="str">
            <v>Vr. Unitario</v>
          </cell>
        </row>
        <row r="650">
          <cell r="S650">
            <v>0</v>
          </cell>
        </row>
        <row r="651">
          <cell r="S651">
            <v>0</v>
          </cell>
        </row>
        <row r="652">
          <cell r="S652">
            <v>0</v>
          </cell>
        </row>
        <row r="653">
          <cell r="S653">
            <v>0</v>
          </cell>
        </row>
        <row r="654">
          <cell r="A654" t="str">
            <v>SUBTOTAL</v>
          </cell>
          <cell r="S654">
            <v>0</v>
          </cell>
        </row>
        <row r="656">
          <cell r="A656" t="str">
            <v>2.  Materiales</v>
          </cell>
        </row>
        <row r="657">
          <cell r="A657" t="str">
            <v>Descripción</v>
          </cell>
          <cell r="L657" t="str">
            <v>Unidad</v>
          </cell>
          <cell r="N657" t="str">
            <v>Cantidad</v>
          </cell>
          <cell r="P657" t="str">
            <v>Precio Unit.</v>
          </cell>
          <cell r="S657" t="str">
            <v>Vr Unitario</v>
          </cell>
        </row>
        <row r="658">
          <cell r="S658">
            <v>0</v>
          </cell>
        </row>
        <row r="659">
          <cell r="S659">
            <v>0</v>
          </cell>
        </row>
        <row r="660">
          <cell r="S660">
            <v>0</v>
          </cell>
        </row>
        <row r="661">
          <cell r="S661">
            <v>0</v>
          </cell>
        </row>
        <row r="662">
          <cell r="S662">
            <v>0</v>
          </cell>
        </row>
        <row r="663">
          <cell r="S663">
            <v>0</v>
          </cell>
        </row>
        <row r="664">
          <cell r="S664">
            <v>0</v>
          </cell>
        </row>
        <row r="665">
          <cell r="S665">
            <v>0</v>
          </cell>
        </row>
        <row r="666">
          <cell r="S666">
            <v>0</v>
          </cell>
        </row>
        <row r="667">
          <cell r="S667">
            <v>0</v>
          </cell>
        </row>
        <row r="668">
          <cell r="S668">
            <v>0</v>
          </cell>
        </row>
        <row r="669">
          <cell r="S669">
            <v>0</v>
          </cell>
        </row>
        <row r="670">
          <cell r="A670" t="str">
            <v>Desperdicio</v>
          </cell>
          <cell r="L670" t="str">
            <v>%</v>
          </cell>
          <cell r="P670">
            <v>0</v>
          </cell>
          <cell r="S670">
            <v>0</v>
          </cell>
        </row>
        <row r="671">
          <cell r="A671" t="str">
            <v>SUBTOTAL</v>
          </cell>
          <cell r="S671">
            <v>0</v>
          </cell>
        </row>
        <row r="673">
          <cell r="A673" t="str">
            <v>3. Transportes</v>
          </cell>
        </row>
        <row r="674">
          <cell r="A674" t="str">
            <v>Material</v>
          </cell>
          <cell r="J674" t="str">
            <v>Vol. o Peso</v>
          </cell>
          <cell r="L674" t="str">
            <v>Distancia</v>
          </cell>
          <cell r="N674" t="str">
            <v>m2 o Ton/Km</v>
          </cell>
          <cell r="Q674" t="str">
            <v>Tarifa</v>
          </cell>
          <cell r="S674" t="str">
            <v>Vr. Unitario</v>
          </cell>
        </row>
        <row r="678">
          <cell r="A678" t="str">
            <v>SUBTOTAL</v>
          </cell>
        </row>
        <row r="680">
          <cell r="A680" t="str">
            <v>4. Mano de Obra</v>
          </cell>
        </row>
        <row r="681">
          <cell r="A681" t="str">
            <v>Trabajador</v>
          </cell>
          <cell r="I681" t="str">
            <v>Jornal</v>
          </cell>
          <cell r="K681" t="str">
            <v>Prestac.</v>
          </cell>
          <cell r="M681" t="str">
            <v>Jornal Total</v>
          </cell>
          <cell r="P681" t="str">
            <v>Rendimiento</v>
          </cell>
          <cell r="S681" t="str">
            <v>Vr. Unitario</v>
          </cell>
        </row>
        <row r="682">
          <cell r="A682" t="str">
            <v>Ingeniero</v>
          </cell>
          <cell r="I682">
            <v>89600</v>
          </cell>
          <cell r="K682">
            <v>0.57999999999999996</v>
          </cell>
          <cell r="M682">
            <v>141568</v>
          </cell>
          <cell r="P682">
            <v>9</v>
          </cell>
          <cell r="S682">
            <v>1274112</v>
          </cell>
        </row>
        <row r="683">
          <cell r="S683">
            <v>0</v>
          </cell>
        </row>
        <row r="684">
          <cell r="S684">
            <v>0</v>
          </cell>
        </row>
        <row r="685">
          <cell r="A685" t="str">
            <v>SUBTOTAL</v>
          </cell>
          <cell r="S685">
            <v>1274112</v>
          </cell>
        </row>
        <row r="686">
          <cell r="A686" t="str">
            <v>TOTAL COSTO DIRECTO</v>
          </cell>
          <cell r="S686">
            <v>1274112</v>
          </cell>
        </row>
        <row r="687">
          <cell r="A687" t="str">
            <v>AIU CONTRACTUAL</v>
          </cell>
          <cell r="D687">
            <v>0</v>
          </cell>
          <cell r="R687" t="str">
            <v>TOTAL COSTO INDIRECTO</v>
          </cell>
          <cell r="S687">
            <v>0</v>
          </cell>
        </row>
        <row r="688">
          <cell r="A688" t="str">
            <v xml:space="preserve">VALOR TOTAL ACTIVIDAD </v>
          </cell>
          <cell r="S688">
            <v>1274112</v>
          </cell>
        </row>
        <row r="689">
          <cell r="A689" t="str">
            <v xml:space="preserve">VALOR RECURSOS NECESARIOS PARA LA EJECUCIÓN DE LA ACTIVIDAD </v>
          </cell>
          <cell r="S689">
            <v>1274112</v>
          </cell>
        </row>
        <row r="691">
          <cell r="A691" t="str">
            <v>Para constancia de lo anterior, se firma la presente acta bajo la responsabilidad expresa de los que intervienen en ella, de  conformidad  con las funciones  desempeñadas por cada uno de los mismos,  de acuerdo con el manual de interventoría, en _________</v>
          </cell>
        </row>
        <row r="694">
          <cell r="D694" t="str">
            <v>Firma:</v>
          </cell>
        </row>
        <row r="695">
          <cell r="D695" t="str">
            <v xml:space="preserve">Nombre: </v>
          </cell>
        </row>
        <row r="696">
          <cell r="D696" t="str">
            <v>REPRESENTATE LEGAL Ó DIRECTOR DE CONSULTORIA</v>
          </cell>
        </row>
        <row r="698">
          <cell r="A698" t="str">
            <v>C. OBSERVACIONES INTERVENTORIA (Campo de obligatorio diligenciamiento)</v>
          </cell>
        </row>
        <row r="705">
          <cell r="D705" t="str">
            <v>Firma:</v>
          </cell>
        </row>
        <row r="706">
          <cell r="D706" t="str">
            <v xml:space="preserve">Nombre: </v>
          </cell>
          <cell r="U706" t="str">
            <v>Original  - DPS</v>
          </cell>
        </row>
        <row r="707">
          <cell r="D707" t="str">
            <v>REPRESENTANTE LEGAL Ó DIRECTOR DE INTERVENTORÍA</v>
          </cell>
          <cell r="U707" t="str">
            <v>Copias: Contratista, Interventor</v>
          </cell>
        </row>
        <row r="708">
          <cell r="A708" t="str">
            <v>B. DATOS ESPECIFICOS</v>
          </cell>
        </row>
        <row r="709">
          <cell r="A709" t="str">
            <v>Item</v>
          </cell>
          <cell r="C709" t="str">
            <v>Descripción</v>
          </cell>
          <cell r="Q709" t="str">
            <v>Unidad</v>
          </cell>
          <cell r="S709" t="str">
            <v>Cantidad</v>
          </cell>
        </row>
        <row r="710">
          <cell r="A710" t="str">
            <v>06.06.01</v>
          </cell>
          <cell r="C710" t="str">
            <v>Suministro e hincada de varilla de cobre de 2.44 metros x 5/8" para aterrizar la infraestructura de apantallamiento y la malla de puesta a tierra.</v>
          </cell>
          <cell r="Q710" t="str">
            <v>UN</v>
          </cell>
          <cell r="S710">
            <v>1</v>
          </cell>
          <cell r="V710">
            <v>0</v>
          </cell>
        </row>
        <row r="712">
          <cell r="A712" t="str">
            <v>1.  Equipo</v>
          </cell>
        </row>
        <row r="713">
          <cell r="A713" t="str">
            <v>Descripción</v>
          </cell>
          <cell r="G713" t="str">
            <v>Marca</v>
          </cell>
          <cell r="J713" t="str">
            <v>Tipo</v>
          </cell>
          <cell r="N713" t="str">
            <v>Tarifa/Hora</v>
          </cell>
          <cell r="Q713" t="str">
            <v>Rendimiento</v>
          </cell>
          <cell r="S713" t="str">
            <v>Vr. Unitario</v>
          </cell>
        </row>
        <row r="714">
          <cell r="A714" t="str">
            <v>Herramienta menor (% de mano de obra)</v>
          </cell>
          <cell r="S714">
            <v>0</v>
          </cell>
        </row>
        <row r="715">
          <cell r="A715" t="str">
            <v>Atornillador</v>
          </cell>
          <cell r="S715">
            <v>0</v>
          </cell>
        </row>
        <row r="716">
          <cell r="S716">
            <v>0</v>
          </cell>
        </row>
        <row r="717">
          <cell r="S717">
            <v>0</v>
          </cell>
        </row>
        <row r="718">
          <cell r="A718" t="str">
            <v>SUBTOTAL</v>
          </cell>
          <cell r="S718">
            <v>0</v>
          </cell>
        </row>
        <row r="720">
          <cell r="A720" t="str">
            <v>2.  Materiales</v>
          </cell>
        </row>
        <row r="721">
          <cell r="A721" t="str">
            <v>Descripción</v>
          </cell>
          <cell r="L721" t="str">
            <v>Unidad</v>
          </cell>
          <cell r="N721" t="str">
            <v>Cantidad</v>
          </cell>
          <cell r="P721" t="str">
            <v>Precio Unit.</v>
          </cell>
          <cell r="S721" t="str">
            <v>Vr Unitario</v>
          </cell>
        </row>
        <row r="722">
          <cell r="A722" t="str">
            <v>Varilla de cobre de 2,40 mts x 5/8"</v>
          </cell>
          <cell r="L722" t="str">
            <v>Un</v>
          </cell>
          <cell r="N722">
            <v>1</v>
          </cell>
          <cell r="S722">
            <v>0</v>
          </cell>
        </row>
        <row r="723">
          <cell r="S723">
            <v>0</v>
          </cell>
        </row>
        <row r="724">
          <cell r="S724">
            <v>0</v>
          </cell>
        </row>
        <row r="725">
          <cell r="S725">
            <v>0</v>
          </cell>
        </row>
        <row r="726">
          <cell r="S726">
            <v>0</v>
          </cell>
        </row>
        <row r="727">
          <cell r="S727">
            <v>0</v>
          </cell>
        </row>
        <row r="728">
          <cell r="S728">
            <v>0</v>
          </cell>
        </row>
        <row r="729">
          <cell r="S729">
            <v>0</v>
          </cell>
        </row>
        <row r="730">
          <cell r="S730">
            <v>0</v>
          </cell>
        </row>
        <row r="731">
          <cell r="S731">
            <v>0</v>
          </cell>
        </row>
        <row r="732">
          <cell r="S732">
            <v>0</v>
          </cell>
        </row>
        <row r="733">
          <cell r="S733">
            <v>0</v>
          </cell>
        </row>
        <row r="734">
          <cell r="A734" t="str">
            <v>Desperdicio</v>
          </cell>
          <cell r="L734" t="str">
            <v>%</v>
          </cell>
          <cell r="P734">
            <v>0</v>
          </cell>
          <cell r="S734">
            <v>0</v>
          </cell>
        </row>
        <row r="735">
          <cell r="A735" t="str">
            <v>SUBTOTAL</v>
          </cell>
          <cell r="S735">
            <v>0</v>
          </cell>
        </row>
        <row r="737">
          <cell r="A737" t="str">
            <v>3. Transportes</v>
          </cell>
        </row>
        <row r="738">
          <cell r="A738" t="str">
            <v>Material</v>
          </cell>
          <cell r="J738" t="str">
            <v>Vol. o Peso</v>
          </cell>
          <cell r="L738" t="str">
            <v>Distancia</v>
          </cell>
          <cell r="N738" t="str">
            <v>m2 o Ton/Km</v>
          </cell>
          <cell r="Q738" t="str">
            <v>Tarifa</v>
          </cell>
          <cell r="S738" t="str">
            <v>Vr. Unitario</v>
          </cell>
        </row>
        <row r="742">
          <cell r="A742" t="str">
            <v>SUBTOTAL</v>
          </cell>
        </row>
        <row r="744">
          <cell r="A744" t="str">
            <v>4. Mano de Obra</v>
          </cell>
        </row>
        <row r="745">
          <cell r="A745" t="str">
            <v>Trabajador</v>
          </cell>
          <cell r="I745" t="str">
            <v>Jornal</v>
          </cell>
          <cell r="K745" t="str">
            <v>Prestac.</v>
          </cell>
          <cell r="M745" t="str">
            <v>Jornal Total</v>
          </cell>
          <cell r="P745" t="str">
            <v>Rendimiento</v>
          </cell>
          <cell r="S745" t="str">
            <v>Vr. Unitario</v>
          </cell>
        </row>
        <row r="746">
          <cell r="A746" t="str">
            <v>Electricista II</v>
          </cell>
          <cell r="K746">
            <v>0.57999999999999996</v>
          </cell>
          <cell r="M746">
            <v>0</v>
          </cell>
          <cell r="S746">
            <v>0</v>
          </cell>
        </row>
        <row r="747">
          <cell r="A747" t="str">
            <v>Ayudante</v>
          </cell>
          <cell r="K747">
            <v>0.57999999999999996</v>
          </cell>
          <cell r="M747">
            <v>0</v>
          </cell>
          <cell r="S747">
            <v>0</v>
          </cell>
        </row>
        <row r="748">
          <cell r="S748">
            <v>0</v>
          </cell>
        </row>
        <row r="749">
          <cell r="A749" t="str">
            <v>SUBTOTAL</v>
          </cell>
          <cell r="S749">
            <v>0</v>
          </cell>
        </row>
        <row r="750">
          <cell r="A750" t="str">
            <v>TOTAL COSTO DIRECTO</v>
          </cell>
          <cell r="S750">
            <v>0</v>
          </cell>
        </row>
        <row r="751">
          <cell r="A751" t="str">
            <v>AIU CONTRACTUAL</v>
          </cell>
          <cell r="D751">
            <v>0</v>
          </cell>
          <cell r="R751" t="str">
            <v>TOTAL COSTO INDIRECTO</v>
          </cell>
          <cell r="S751">
            <v>0</v>
          </cell>
        </row>
        <row r="752">
          <cell r="A752" t="str">
            <v xml:space="preserve">VALOR TOTAL ACTIVIDAD </v>
          </cell>
          <cell r="S752">
            <v>0</v>
          </cell>
        </row>
        <row r="753">
          <cell r="A753" t="str">
            <v xml:space="preserve">VALOR RECURSOS NECESARIOS PARA LA EJECUCIÓN DE LA ACTIVIDAD </v>
          </cell>
          <cell r="S753">
            <v>0</v>
          </cell>
        </row>
        <row r="755">
          <cell r="A755"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D758" t="str">
            <v>Firma:</v>
          </cell>
        </row>
        <row r="759">
          <cell r="D759" t="str">
            <v xml:space="preserve">Nombre: </v>
          </cell>
        </row>
        <row r="760">
          <cell r="D760" t="str">
            <v>REPRESENTATE LEGAL Ó DIRECTOR DE CONSULTORIA</v>
          </cell>
        </row>
        <row r="762">
          <cell r="A762" t="str">
            <v>C. OBSERVACIONES INTERVENTORIA (Campo de obligatorio diligenciamiento)</v>
          </cell>
        </row>
        <row r="769">
          <cell r="D769" t="str">
            <v>Firma:</v>
          </cell>
        </row>
        <row r="770">
          <cell r="D770" t="str">
            <v xml:space="preserve">Nombre: </v>
          </cell>
          <cell r="U770" t="str">
            <v>Original  - DPS</v>
          </cell>
        </row>
        <row r="771">
          <cell r="D771" t="str">
            <v>REPRESENTANTE LEGAL Ó DIRECTOR DE INTERVENTORÍA</v>
          </cell>
          <cell r="U771" t="str">
            <v>Copias: Contratista, Interventor</v>
          </cell>
        </row>
        <row r="772">
          <cell r="A772" t="str">
            <v>B. DATOS ESPECIFICOS</v>
          </cell>
        </row>
        <row r="773">
          <cell r="A773" t="str">
            <v>Item</v>
          </cell>
          <cell r="C773" t="str">
            <v>Descripción</v>
          </cell>
          <cell r="Q773" t="str">
            <v>Unidad</v>
          </cell>
          <cell r="S773" t="str">
            <v>Cantidad</v>
          </cell>
        </row>
        <row r="774">
          <cell r="A774" t="str">
            <v>06.06.02</v>
          </cell>
          <cell r="C774" t="str">
            <v>Suministro y tendido de cable de cobre No 8 para polo a tierra. Incluye tubo PVC de 3/4".</v>
          </cell>
          <cell r="Q774" t="str">
            <v>ML</v>
          </cell>
          <cell r="S774">
            <v>6</v>
          </cell>
          <cell r="V774">
            <v>0</v>
          </cell>
        </row>
        <row r="776">
          <cell r="A776" t="str">
            <v>1.  Equipo</v>
          </cell>
        </row>
        <row r="777">
          <cell r="A777" t="str">
            <v>Descripción</v>
          </cell>
          <cell r="G777" t="str">
            <v>Marca</v>
          </cell>
          <cell r="J777" t="str">
            <v>Tipo</v>
          </cell>
          <cell r="N777" t="str">
            <v>Tarifa/Hora</v>
          </cell>
          <cell r="Q777" t="str">
            <v>Rendimiento</v>
          </cell>
          <cell r="S777" t="str">
            <v>Vr. Unitario</v>
          </cell>
        </row>
        <row r="778">
          <cell r="A778" t="str">
            <v>Alicates</v>
          </cell>
          <cell r="S778">
            <v>0</v>
          </cell>
        </row>
        <row r="779">
          <cell r="S779">
            <v>0</v>
          </cell>
        </row>
        <row r="780">
          <cell r="S780">
            <v>0</v>
          </cell>
        </row>
        <row r="781">
          <cell r="S781">
            <v>0</v>
          </cell>
        </row>
        <row r="782">
          <cell r="A782" t="str">
            <v>SUBTOTAL</v>
          </cell>
          <cell r="S782">
            <v>0</v>
          </cell>
        </row>
        <row r="784">
          <cell r="A784" t="str">
            <v>2.  Materiales</v>
          </cell>
        </row>
        <row r="785">
          <cell r="A785" t="str">
            <v>Descripción</v>
          </cell>
          <cell r="L785" t="str">
            <v>Unidad</v>
          </cell>
          <cell r="N785" t="str">
            <v>Cantidad</v>
          </cell>
          <cell r="P785" t="str">
            <v>Precio Unit.</v>
          </cell>
          <cell r="S785" t="str">
            <v>Vr Unitario</v>
          </cell>
        </row>
        <row r="786">
          <cell r="A786" t="str">
            <v>Cable de Cobre No 8</v>
          </cell>
          <cell r="L786" t="str">
            <v>Ml</v>
          </cell>
          <cell r="N786">
            <v>1</v>
          </cell>
          <cell r="S786">
            <v>0</v>
          </cell>
        </row>
        <row r="787">
          <cell r="A787" t="str">
            <v>Tubo conduit PVC 3/4"</v>
          </cell>
          <cell r="L787" t="str">
            <v>Ml</v>
          </cell>
          <cell r="N787">
            <v>1</v>
          </cell>
          <cell r="S787">
            <v>0</v>
          </cell>
        </row>
        <row r="788">
          <cell r="S788">
            <v>0</v>
          </cell>
        </row>
        <row r="789">
          <cell r="S789">
            <v>0</v>
          </cell>
        </row>
        <row r="790">
          <cell r="S790">
            <v>0</v>
          </cell>
        </row>
        <row r="791">
          <cell r="S791">
            <v>0</v>
          </cell>
        </row>
        <row r="792">
          <cell r="S792">
            <v>0</v>
          </cell>
        </row>
        <row r="793">
          <cell r="S793">
            <v>0</v>
          </cell>
        </row>
        <row r="794">
          <cell r="S794">
            <v>0</v>
          </cell>
        </row>
        <row r="795">
          <cell r="S795">
            <v>0</v>
          </cell>
        </row>
        <row r="796">
          <cell r="S796">
            <v>0</v>
          </cell>
        </row>
        <row r="797">
          <cell r="S797">
            <v>0</v>
          </cell>
        </row>
        <row r="798">
          <cell r="A798" t="str">
            <v>Desperdicio</v>
          </cell>
          <cell r="L798" t="str">
            <v>%</v>
          </cell>
          <cell r="N798">
            <v>0.03</v>
          </cell>
          <cell r="P798">
            <v>0</v>
          </cell>
          <cell r="S798">
            <v>0</v>
          </cell>
        </row>
        <row r="799">
          <cell r="A799" t="str">
            <v>SUBTOTAL</v>
          </cell>
          <cell r="S799">
            <v>0</v>
          </cell>
        </row>
        <row r="801">
          <cell r="A801" t="str">
            <v>3. Transportes</v>
          </cell>
        </row>
        <row r="802">
          <cell r="A802" t="str">
            <v>Material</v>
          </cell>
          <cell r="J802" t="str">
            <v>Vol. o Peso</v>
          </cell>
          <cell r="L802" t="str">
            <v>Distancia</v>
          </cell>
          <cell r="N802" t="str">
            <v>m2 o Ton/Km</v>
          </cell>
          <cell r="Q802" t="str">
            <v>Tarifa</v>
          </cell>
          <cell r="S802" t="str">
            <v>Vr. Unitario</v>
          </cell>
        </row>
        <row r="806">
          <cell r="A806" t="str">
            <v>SUBTOTAL</v>
          </cell>
        </row>
        <row r="808">
          <cell r="A808" t="str">
            <v>4. Mano de Obra</v>
          </cell>
        </row>
        <row r="809">
          <cell r="A809" t="str">
            <v>Trabajador</v>
          </cell>
          <cell r="I809" t="str">
            <v>Jornal</v>
          </cell>
          <cell r="K809" t="str">
            <v>Prestac.</v>
          </cell>
          <cell r="M809" t="str">
            <v>Jornal Total</v>
          </cell>
          <cell r="P809" t="str">
            <v>Rendimiento</v>
          </cell>
          <cell r="S809" t="str">
            <v>Vr. Unitario</v>
          </cell>
        </row>
        <row r="810">
          <cell r="A810" t="str">
            <v>Electricista II</v>
          </cell>
          <cell r="K810">
            <v>0.57999999999999996</v>
          </cell>
          <cell r="M810">
            <v>0</v>
          </cell>
          <cell r="S810">
            <v>0</v>
          </cell>
        </row>
        <row r="811">
          <cell r="A811" t="str">
            <v>Ayudante</v>
          </cell>
          <cell r="K811">
            <v>0.57999999999999996</v>
          </cell>
          <cell r="M811">
            <v>0</v>
          </cell>
          <cell r="S811">
            <v>0</v>
          </cell>
        </row>
        <row r="812">
          <cell r="S812">
            <v>0</v>
          </cell>
        </row>
        <row r="813">
          <cell r="A813" t="str">
            <v>SUBTOTAL</v>
          </cell>
          <cell r="S813">
            <v>0</v>
          </cell>
        </row>
        <row r="814">
          <cell r="A814" t="str">
            <v>TOTAL COSTO DIRECTO</v>
          </cell>
          <cell r="S814">
            <v>0</v>
          </cell>
        </row>
        <row r="815">
          <cell r="A815" t="str">
            <v>AIU CONTRACTUAL</v>
          </cell>
          <cell r="D815">
            <v>0</v>
          </cell>
          <cell r="R815" t="str">
            <v>TOTAL COSTO INDIRECTO</v>
          </cell>
          <cell r="S815">
            <v>0</v>
          </cell>
        </row>
        <row r="816">
          <cell r="A816" t="str">
            <v xml:space="preserve">VALOR TOTAL ACTIVIDAD </v>
          </cell>
          <cell r="S816">
            <v>0</v>
          </cell>
        </row>
        <row r="817">
          <cell r="A817" t="str">
            <v xml:space="preserve">VALOR RECURSOS NECESARIOS PARA LA EJECUCIÓN DE LA ACTIVIDAD </v>
          </cell>
          <cell r="S817">
            <v>0</v>
          </cell>
        </row>
        <row r="819">
          <cell r="A819" t="str">
            <v>Para constancia de lo anterior, se firma la presente acta bajo la responsabilidad expresa de los que intervienen en ella, de  conformidad  con las funciones  desempeñadas por cada uno de los mismos,  de acuerdo con el manual de interventoría, en _________</v>
          </cell>
        </row>
        <row r="822">
          <cell r="D822" t="str">
            <v>Firma:</v>
          </cell>
        </row>
        <row r="823">
          <cell r="D823" t="str">
            <v xml:space="preserve">Nombre: </v>
          </cell>
        </row>
        <row r="824">
          <cell r="D824" t="str">
            <v>REPRESENTATE LEGAL Ó DIRECTOR DE CONSULTORIA</v>
          </cell>
        </row>
        <row r="826">
          <cell r="A826" t="str">
            <v>C. OBSERVACIONES INTERVENTORIA (Campo de obligatorio diligenciamiento)</v>
          </cell>
        </row>
        <row r="833">
          <cell r="D833" t="str">
            <v>Firma:</v>
          </cell>
        </row>
        <row r="834">
          <cell r="D834" t="str">
            <v xml:space="preserve">Nombre: </v>
          </cell>
          <cell r="U834" t="str">
            <v>Original  - DPS</v>
          </cell>
        </row>
        <row r="835">
          <cell r="D835" t="str">
            <v>REPRESENTANTE LEGAL Ó DIRECTOR DE INTERVENTORÍA</v>
          </cell>
          <cell r="U835" t="str">
            <v>Copias: Contratista, Interventor</v>
          </cell>
        </row>
        <row r="836">
          <cell r="A836" t="str">
            <v>B. DATOS ESPECIFICOS</v>
          </cell>
        </row>
        <row r="837">
          <cell r="A837" t="str">
            <v>Item</v>
          </cell>
          <cell r="C837" t="str">
            <v>Descripción</v>
          </cell>
          <cell r="Q837" t="str">
            <v>Unidad</v>
          </cell>
          <cell r="S837" t="str">
            <v>Cantidad</v>
          </cell>
        </row>
        <row r="838">
          <cell r="A838" t="str">
            <v>06.06.03</v>
          </cell>
          <cell r="C838" t="str">
            <v>Suministro y armado de soldadura tipo cadweld 120 grs para empalmes del sistema de apantallamiento y puestas a tierra. Incluye moldes, encendedor, pinzas y accesorios.</v>
          </cell>
          <cell r="Q838" t="str">
            <v>UN</v>
          </cell>
          <cell r="S838">
            <v>1</v>
          </cell>
          <cell r="V838">
            <v>0</v>
          </cell>
        </row>
        <row r="840">
          <cell r="A840" t="str">
            <v>1.  Equipo</v>
          </cell>
        </row>
        <row r="841">
          <cell r="A841" t="str">
            <v>Descripción</v>
          </cell>
          <cell r="G841" t="str">
            <v>Marca</v>
          </cell>
          <cell r="J841" t="str">
            <v>Tipo</v>
          </cell>
          <cell r="N841" t="str">
            <v>Tarifa/Hora</v>
          </cell>
          <cell r="Q841" t="str">
            <v>Rendimiento</v>
          </cell>
          <cell r="S841" t="str">
            <v>Vr. Unitario</v>
          </cell>
        </row>
        <row r="842">
          <cell r="A842" t="str">
            <v>Herramienta menor (% de mano de obra)</v>
          </cell>
          <cell r="S842">
            <v>0</v>
          </cell>
        </row>
        <row r="843">
          <cell r="A843" t="str">
            <v>Pinza</v>
          </cell>
          <cell r="S843">
            <v>0</v>
          </cell>
        </row>
        <row r="844">
          <cell r="A844" t="str">
            <v>Encendedor</v>
          </cell>
          <cell r="S844">
            <v>0</v>
          </cell>
        </row>
        <row r="845">
          <cell r="S845">
            <v>0</v>
          </cell>
        </row>
        <row r="846">
          <cell r="A846" t="str">
            <v>SUBTOTAL</v>
          </cell>
          <cell r="S846">
            <v>0</v>
          </cell>
        </row>
        <row r="848">
          <cell r="A848" t="str">
            <v>2.  Materiales</v>
          </cell>
        </row>
        <row r="849">
          <cell r="A849" t="str">
            <v>Descripción</v>
          </cell>
          <cell r="L849" t="str">
            <v>Unidad</v>
          </cell>
          <cell r="N849" t="str">
            <v>Cantidad</v>
          </cell>
          <cell r="P849" t="str">
            <v>Precio Unit.</v>
          </cell>
          <cell r="S849" t="str">
            <v>Vr Unitario</v>
          </cell>
        </row>
        <row r="850">
          <cell r="A850" t="str">
            <v>Soldadura cadweld 125 gramos</v>
          </cell>
          <cell r="L850" t="str">
            <v>Un</v>
          </cell>
          <cell r="N850">
            <v>1</v>
          </cell>
          <cell r="S850">
            <v>0</v>
          </cell>
        </row>
        <row r="851">
          <cell r="S851">
            <v>0</v>
          </cell>
        </row>
        <row r="852">
          <cell r="S852">
            <v>0</v>
          </cell>
        </row>
        <row r="853">
          <cell r="S853">
            <v>0</v>
          </cell>
        </row>
        <row r="854">
          <cell r="S854">
            <v>0</v>
          </cell>
        </row>
        <row r="855">
          <cell r="S855">
            <v>0</v>
          </cell>
        </row>
        <row r="856">
          <cell r="S856">
            <v>0</v>
          </cell>
        </row>
        <row r="857">
          <cell r="S857">
            <v>0</v>
          </cell>
        </row>
        <row r="858">
          <cell r="S858">
            <v>0</v>
          </cell>
        </row>
        <row r="859">
          <cell r="S859">
            <v>0</v>
          </cell>
        </row>
        <row r="860">
          <cell r="S860">
            <v>0</v>
          </cell>
        </row>
        <row r="861">
          <cell r="S861">
            <v>0</v>
          </cell>
        </row>
        <row r="862">
          <cell r="A862" t="str">
            <v>Desperdicio</v>
          </cell>
          <cell r="L862" t="str">
            <v>%</v>
          </cell>
          <cell r="P862">
            <v>0</v>
          </cell>
          <cell r="S862">
            <v>0</v>
          </cell>
        </row>
        <row r="863">
          <cell r="A863" t="str">
            <v>SUBTOTAL</v>
          </cell>
          <cell r="S863">
            <v>0</v>
          </cell>
        </row>
        <row r="865">
          <cell r="A865" t="str">
            <v>3. Transportes</v>
          </cell>
        </row>
        <row r="866">
          <cell r="A866" t="str">
            <v>Material</v>
          </cell>
          <cell r="J866" t="str">
            <v>Vol. o Peso</v>
          </cell>
          <cell r="L866" t="str">
            <v>Distancia</v>
          </cell>
          <cell r="N866" t="str">
            <v>m2 o Ton/Km</v>
          </cell>
          <cell r="Q866" t="str">
            <v>Tarifa</v>
          </cell>
          <cell r="S866" t="str">
            <v>Vr. Unitario</v>
          </cell>
        </row>
        <row r="870">
          <cell r="A870" t="str">
            <v>SUBTOTAL</v>
          </cell>
        </row>
        <row r="872">
          <cell r="A872" t="str">
            <v>4. Mano de Obra</v>
          </cell>
        </row>
        <row r="873">
          <cell r="A873" t="str">
            <v>Trabajador</v>
          </cell>
          <cell r="I873" t="str">
            <v>Jornal</v>
          </cell>
          <cell r="K873" t="str">
            <v>Prestac.</v>
          </cell>
          <cell r="M873" t="str">
            <v>Jornal Total</v>
          </cell>
          <cell r="P873" t="str">
            <v>Rendimiento</v>
          </cell>
          <cell r="S873" t="str">
            <v>Vr. Unitario</v>
          </cell>
        </row>
        <row r="874">
          <cell r="A874" t="str">
            <v>Electricista II</v>
          </cell>
          <cell r="K874">
            <v>0.57999999999999996</v>
          </cell>
          <cell r="M874">
            <v>0</v>
          </cell>
          <cell r="S874">
            <v>0</v>
          </cell>
        </row>
        <row r="875">
          <cell r="A875" t="str">
            <v>Ayudante</v>
          </cell>
          <cell r="K875">
            <v>0.57999999999999996</v>
          </cell>
          <cell r="M875">
            <v>0</v>
          </cell>
          <cell r="S875">
            <v>0</v>
          </cell>
        </row>
        <row r="876">
          <cell r="S876">
            <v>0</v>
          </cell>
        </row>
        <row r="877">
          <cell r="A877" t="str">
            <v>SUBTOTAL</v>
          </cell>
          <cell r="S877">
            <v>0</v>
          </cell>
        </row>
        <row r="878">
          <cell r="A878" t="str">
            <v>TOTAL COSTO DIRECTO</v>
          </cell>
          <cell r="S878">
            <v>0</v>
          </cell>
        </row>
        <row r="879">
          <cell r="A879" t="str">
            <v>AIU CONTRACTUAL</v>
          </cell>
          <cell r="D879">
            <v>0</v>
          </cell>
          <cell r="R879" t="str">
            <v>TOTAL COSTO INDIRECTO</v>
          </cell>
          <cell r="S879">
            <v>0</v>
          </cell>
        </row>
        <row r="880">
          <cell r="A880" t="str">
            <v xml:space="preserve">VALOR TOTAL ACTIVIDAD </v>
          </cell>
          <cell r="S880">
            <v>0</v>
          </cell>
        </row>
        <row r="881">
          <cell r="A881" t="str">
            <v xml:space="preserve">VALOR RECURSOS NECESARIOS PARA LA EJECUCIÓN DE LA ACTIVIDAD </v>
          </cell>
          <cell r="S881">
            <v>0</v>
          </cell>
        </row>
        <row r="883">
          <cell r="A883" t="str">
            <v>Para constancia de lo anterior, se firma la presente acta bajo la responsabilidad expresa de los que intervienen en ella, de  conformidad  con las funciones  desempeñadas por cada uno de los mismos,  de acuerdo con el manual de interventoría, en _________</v>
          </cell>
        </row>
        <row r="886">
          <cell r="D886" t="str">
            <v>Firma:</v>
          </cell>
        </row>
        <row r="887">
          <cell r="D887" t="str">
            <v xml:space="preserve">Nombre: </v>
          </cell>
        </row>
        <row r="888">
          <cell r="D888" t="str">
            <v>REPRESENTATE LEGAL Ó DIRECTOR DE CONSULTORIA</v>
          </cell>
        </row>
        <row r="890">
          <cell r="A890" t="str">
            <v>C. OBSERVACIONES INTERVENTORIA (Campo de obligatorio diligenciamiento)</v>
          </cell>
        </row>
        <row r="897">
          <cell r="D897" t="str">
            <v>Firma:</v>
          </cell>
        </row>
        <row r="898">
          <cell r="D898" t="str">
            <v xml:space="preserve">Nombre: </v>
          </cell>
          <cell r="U898" t="str">
            <v>Original  - DPS</v>
          </cell>
        </row>
        <row r="899">
          <cell r="D899" t="str">
            <v>REPRESENTANTE LEGAL Ó DIRECTOR DE INTERVENTORÍA</v>
          </cell>
          <cell r="U899" t="str">
            <v>Copias: Contratista, Interventor</v>
          </cell>
        </row>
      </sheetData>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v>0</v>
          </cell>
        </row>
        <row r="15">
          <cell r="A15" t="str">
            <v>EH-33</v>
          </cell>
          <cell r="B15" t="str">
            <v xml:space="preserve">HERRAMIENTA MENOR 5 %  DE LA MANO OBRA </v>
          </cell>
          <cell r="D15" t="str">
            <v xml:space="preserve">Global </v>
          </cell>
          <cell r="E15">
            <v>0</v>
          </cell>
          <cell r="I15">
            <v>0</v>
          </cell>
          <cell r="L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v>0</v>
          </cell>
        </row>
        <row r="22">
          <cell r="A22" t="str">
            <v>S73</v>
          </cell>
          <cell r="B22" t="str">
            <v>UNION SANITARIA 3" PVC</v>
          </cell>
          <cell r="D22" t="str">
            <v>und</v>
          </cell>
          <cell r="F22">
            <v>0</v>
          </cell>
          <cell r="I22">
            <v>0</v>
          </cell>
          <cell r="L22">
            <v>0</v>
          </cell>
        </row>
        <row r="23">
          <cell r="A23" t="str">
            <v>S13</v>
          </cell>
          <cell r="B23" t="str">
            <v>CODO 90° 1/4 CxC SANITARIO 3''</v>
          </cell>
          <cell r="D23" t="str">
            <v>und</v>
          </cell>
          <cell r="F23">
            <v>0</v>
          </cell>
          <cell r="I23">
            <v>0</v>
          </cell>
          <cell r="L23">
            <v>0</v>
          </cell>
        </row>
        <row r="24">
          <cell r="A24" t="str">
            <v>S100</v>
          </cell>
          <cell r="B24" t="str">
            <v>CODO 45° 1/8 CxE SANITARIO 3''</v>
          </cell>
          <cell r="D24" t="str">
            <v>und</v>
          </cell>
          <cell r="F24">
            <v>0</v>
          </cell>
          <cell r="I24">
            <v>0</v>
          </cell>
          <cell r="L24">
            <v>0</v>
          </cell>
        </row>
        <row r="25">
          <cell r="A25" t="str">
            <v>S36</v>
          </cell>
          <cell r="B25" t="str">
            <v>SOLDADURA PVC LIQUIDA 1/4</v>
          </cell>
          <cell r="D25" t="str">
            <v>und</v>
          </cell>
          <cell r="F25">
            <v>0</v>
          </cell>
          <cell r="I25">
            <v>0</v>
          </cell>
          <cell r="L25">
            <v>0</v>
          </cell>
        </row>
        <row r="26">
          <cell r="A26" t="str">
            <v>S22</v>
          </cell>
          <cell r="B26" t="str">
            <v>LIMPIADOR REM PVC 760 grms. (1/4)</v>
          </cell>
          <cell r="D26" t="str">
            <v>und</v>
          </cell>
          <cell r="F26">
            <v>0</v>
          </cell>
          <cell r="I26">
            <v>0</v>
          </cell>
          <cell r="L26">
            <v>0</v>
          </cell>
        </row>
        <row r="27">
          <cell r="A27" t="str">
            <v>S247</v>
          </cell>
          <cell r="B27" t="str">
            <v>ESTOPA x 500 Gms</v>
          </cell>
          <cell r="D27" t="str">
            <v>und</v>
          </cell>
          <cell r="F27">
            <v>0</v>
          </cell>
          <cell r="I27">
            <v>0</v>
          </cell>
          <cell r="L27">
            <v>0</v>
          </cell>
        </row>
        <row r="28">
          <cell r="L28">
            <v>0</v>
          </cell>
        </row>
        <row r="29">
          <cell r="L29">
            <v>0</v>
          </cell>
        </row>
        <row r="30">
          <cell r="L30">
            <v>0</v>
          </cell>
        </row>
        <row r="31">
          <cell r="L31">
            <v>0</v>
          </cell>
        </row>
        <row r="32">
          <cell r="L32">
            <v>0</v>
          </cell>
        </row>
        <row r="34">
          <cell r="A34" t="str">
            <v>SUBTOTAL</v>
          </cell>
          <cell r="I34">
            <v>0</v>
          </cell>
          <cell r="L34">
            <v>0</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v>0</v>
          </cell>
        </row>
        <row r="39">
          <cell r="A39" t="str">
            <v>EH-44</v>
          </cell>
          <cell r="B39" t="str">
            <v>TRANSPORTE DE MATERIALES O EQUIPO</v>
          </cell>
          <cell r="D39" t="str">
            <v>Viaje</v>
          </cell>
          <cell r="G39">
            <v>0</v>
          </cell>
          <cell r="I39">
            <v>0</v>
          </cell>
          <cell r="L39">
            <v>0</v>
          </cell>
        </row>
        <row r="40">
          <cell r="L40">
            <v>0</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v>0</v>
          </cell>
        </row>
        <row r="46">
          <cell r="A46" t="str">
            <v>MO-06</v>
          </cell>
          <cell r="B46" t="str">
            <v>CUADRILLA PLOMERIA (1 Ayudante+1 Oficial)</v>
          </cell>
          <cell r="C46" t="str">
            <v>hc</v>
          </cell>
          <cell r="D46">
            <v>0.57999999999999996</v>
          </cell>
          <cell r="E46">
            <v>0</v>
          </cell>
          <cell r="I46">
            <v>0</v>
          </cell>
          <cell r="L46">
            <v>0</v>
          </cell>
        </row>
        <row r="48">
          <cell r="L48">
            <v>0</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v>0</v>
          </cell>
        </row>
        <row r="82">
          <cell r="A82" t="str">
            <v>S43</v>
          </cell>
          <cell r="B82" t="str">
            <v xml:space="preserve">TUBO ALCANTARILLADO NOVAFORT  PVC  160 mm  </v>
          </cell>
          <cell r="D82" t="str">
            <v>ml</v>
          </cell>
          <cell r="F82">
            <v>0</v>
          </cell>
          <cell r="I82">
            <v>0</v>
          </cell>
          <cell r="L82">
            <v>0</v>
          </cell>
        </row>
        <row r="83">
          <cell r="A83" t="str">
            <v>S01</v>
          </cell>
          <cell r="B83" t="str">
            <v>ACONDICIONADOR NOVAFORT  Tarro 500 grs. o Similar.</v>
          </cell>
          <cell r="D83" t="str">
            <v>und</v>
          </cell>
          <cell r="F83">
            <v>0</v>
          </cell>
          <cell r="I83">
            <v>0</v>
          </cell>
          <cell r="L83">
            <v>0</v>
          </cell>
        </row>
        <row r="84">
          <cell r="A84" t="str">
            <v>S179</v>
          </cell>
          <cell r="B84" t="str">
            <v>ACCESORIOS NOVAFORT 160MM "Codo , unión y tapón.Etc"</v>
          </cell>
          <cell r="D84" t="str">
            <v>und</v>
          </cell>
          <cell r="F84">
            <v>0</v>
          </cell>
          <cell r="I84">
            <v>0</v>
          </cell>
          <cell r="L84">
            <v>0</v>
          </cell>
        </row>
        <row r="85">
          <cell r="A85" t="str">
            <v>AA06</v>
          </cell>
          <cell r="B85" t="str">
            <v>RELLENO EN ARENA DE PEÑA</v>
          </cell>
          <cell r="D85" t="str">
            <v>m3</v>
          </cell>
          <cell r="F85">
            <v>0</v>
          </cell>
          <cell r="I85">
            <v>0</v>
          </cell>
          <cell r="L85">
            <v>0</v>
          </cell>
        </row>
        <row r="86">
          <cell r="A86" t="str">
            <v>S247</v>
          </cell>
          <cell r="B86" t="str">
            <v>ESTOPA x 500 Gms</v>
          </cell>
          <cell r="D86" t="str">
            <v>und</v>
          </cell>
          <cell r="F86">
            <v>0</v>
          </cell>
          <cell r="I86">
            <v>0</v>
          </cell>
          <cell r="L86">
            <v>0</v>
          </cell>
        </row>
        <row r="87">
          <cell r="L87">
            <v>0</v>
          </cell>
        </row>
        <row r="88">
          <cell r="L88">
            <v>0</v>
          </cell>
        </row>
        <row r="89">
          <cell r="L89">
            <v>0</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v>0</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v>0</v>
          </cell>
        </row>
        <row r="142">
          <cell r="A142" t="str">
            <v>S42</v>
          </cell>
          <cell r="B142" t="str">
            <v xml:space="preserve">TUBO ALCANTARILLADO NOVAFORT  PVC  110 mm  </v>
          </cell>
          <cell r="D142" t="str">
            <v>ml</v>
          </cell>
          <cell r="F142">
            <v>0</v>
          </cell>
          <cell r="I142">
            <v>0</v>
          </cell>
          <cell r="L142">
            <v>0</v>
          </cell>
        </row>
        <row r="143">
          <cell r="A143" t="str">
            <v>S01</v>
          </cell>
          <cell r="B143" t="str">
            <v>ACONDICIONADOR NOVAFORT  Tarro 500 grs. o Similar.</v>
          </cell>
          <cell r="D143" t="str">
            <v>und</v>
          </cell>
          <cell r="F143">
            <v>0</v>
          </cell>
          <cell r="I143">
            <v>0</v>
          </cell>
          <cell r="L143">
            <v>0</v>
          </cell>
        </row>
        <row r="144">
          <cell r="A144" t="str">
            <v>S179</v>
          </cell>
          <cell r="B144" t="str">
            <v>ACCESORIOS NOVAFORT 160MM "Codo , unión y tapón.Etc"</v>
          </cell>
          <cell r="D144" t="str">
            <v>und</v>
          </cell>
          <cell r="F144">
            <v>0</v>
          </cell>
          <cell r="I144">
            <v>0</v>
          </cell>
          <cell r="L144">
            <v>0</v>
          </cell>
        </row>
        <row r="145">
          <cell r="A145" t="str">
            <v>AA06</v>
          </cell>
          <cell r="B145" t="str">
            <v>RELLENO EN ARENA DE PEÑA</v>
          </cell>
          <cell r="D145" t="str">
            <v>m3</v>
          </cell>
          <cell r="F145">
            <v>0</v>
          </cell>
          <cell r="I145">
            <v>0</v>
          </cell>
          <cell r="L145">
            <v>0</v>
          </cell>
        </row>
        <row r="146">
          <cell r="A146" t="str">
            <v>S247</v>
          </cell>
          <cell r="B146" t="str">
            <v>ESTOPA x 500 Gms</v>
          </cell>
          <cell r="D146" t="str">
            <v>und</v>
          </cell>
          <cell r="F146">
            <v>0</v>
          </cell>
          <cell r="I146">
            <v>0</v>
          </cell>
          <cell r="L146">
            <v>0</v>
          </cell>
        </row>
        <row r="147">
          <cell r="L147">
            <v>0</v>
          </cell>
        </row>
        <row r="148">
          <cell r="L148">
            <v>0</v>
          </cell>
        </row>
        <row r="149">
          <cell r="L149">
            <v>0</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v>0</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v>0</v>
          </cell>
        </row>
        <row r="201">
          <cell r="A201" t="str">
            <v>S57</v>
          </cell>
          <cell r="B201" t="str">
            <v xml:space="preserve">TUBO PVC SANITARIO 2'' </v>
          </cell>
          <cell r="D201" t="str">
            <v>ml</v>
          </cell>
          <cell r="F201">
            <v>0</v>
          </cell>
          <cell r="I201">
            <v>0</v>
          </cell>
          <cell r="L201">
            <v>0</v>
          </cell>
        </row>
        <row r="202">
          <cell r="A202" t="str">
            <v>S135</v>
          </cell>
          <cell r="B202" t="str">
            <v>CODO 45° 1/8 CxE SANITARIO 2''</v>
          </cell>
          <cell r="D202" t="str">
            <v>und</v>
          </cell>
          <cell r="F202">
            <v>0</v>
          </cell>
          <cell r="I202">
            <v>0</v>
          </cell>
          <cell r="L202">
            <v>0</v>
          </cell>
        </row>
        <row r="203">
          <cell r="A203" t="str">
            <v>S2341</v>
          </cell>
          <cell r="B203" t="str">
            <v>CODO PVC-S C x E 90 1/4  2``</v>
          </cell>
          <cell r="D203" t="str">
            <v>und</v>
          </cell>
          <cell r="F203">
            <v>0</v>
          </cell>
          <cell r="I203">
            <v>0</v>
          </cell>
          <cell r="L203">
            <v>0</v>
          </cell>
        </row>
        <row r="204">
          <cell r="A204" t="str">
            <v>S36</v>
          </cell>
          <cell r="B204" t="str">
            <v>SOLDADURA PVC LIQUIDA 1/4</v>
          </cell>
          <cell r="D204" t="str">
            <v>und</v>
          </cell>
          <cell r="F204">
            <v>0</v>
          </cell>
          <cell r="I204">
            <v>0</v>
          </cell>
          <cell r="L204">
            <v>0</v>
          </cell>
        </row>
        <row r="205">
          <cell r="A205" t="str">
            <v>S22</v>
          </cell>
          <cell r="B205" t="str">
            <v>LIMPIADOR REM PVC 760 grms. (1/4)</v>
          </cell>
          <cell r="D205" t="str">
            <v>und</v>
          </cell>
          <cell r="F205">
            <v>0</v>
          </cell>
          <cell r="I205">
            <v>0</v>
          </cell>
          <cell r="L205">
            <v>0</v>
          </cell>
        </row>
        <row r="206">
          <cell r="A206" t="str">
            <v>S247</v>
          </cell>
          <cell r="B206" t="str">
            <v>ESTOPA x 500 Gms</v>
          </cell>
          <cell r="D206" t="str">
            <v>und</v>
          </cell>
          <cell r="F206">
            <v>0</v>
          </cell>
          <cell r="I206">
            <v>0</v>
          </cell>
          <cell r="L206">
            <v>0</v>
          </cell>
        </row>
        <row r="209">
          <cell r="L209">
            <v>0</v>
          </cell>
        </row>
        <row r="210">
          <cell r="L210">
            <v>0</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v>0</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Para constancia de lo anterior, se firma la presente acta bajo la responsabilidad expresa de los que intervienen en ella, de  conformidad  con las funciones  desempeñadas por cada uno de los mismos,  de acuerdo con el manual de interventoría, en _________</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v>0</v>
          </cell>
        </row>
        <row r="262">
          <cell r="A262" t="str">
            <v>S62</v>
          </cell>
          <cell r="B262" t="str">
            <v>TUBO PVC SANITARIO 3"</v>
          </cell>
          <cell r="D262" t="str">
            <v>ml</v>
          </cell>
          <cell r="F262">
            <v>0</v>
          </cell>
          <cell r="I262">
            <v>0</v>
          </cell>
          <cell r="L262">
            <v>0</v>
          </cell>
        </row>
        <row r="263">
          <cell r="A263" t="str">
            <v>S100</v>
          </cell>
          <cell r="B263" t="str">
            <v>CODO 45° 1/8 CxE SANITARIO 3''</v>
          </cell>
          <cell r="D263" t="str">
            <v>und</v>
          </cell>
          <cell r="F263">
            <v>0</v>
          </cell>
          <cell r="I263">
            <v>0</v>
          </cell>
          <cell r="L263">
            <v>0</v>
          </cell>
        </row>
        <row r="264">
          <cell r="A264" t="str">
            <v>S13</v>
          </cell>
          <cell r="B264" t="str">
            <v>CODO 90° 1/4 CxC SANITARIO 3''</v>
          </cell>
          <cell r="D264" t="str">
            <v>und</v>
          </cell>
          <cell r="F264">
            <v>0</v>
          </cell>
          <cell r="I264">
            <v>0</v>
          </cell>
          <cell r="L264">
            <v>0</v>
          </cell>
        </row>
        <row r="265">
          <cell r="A265" t="str">
            <v>S36</v>
          </cell>
          <cell r="B265" t="str">
            <v>SOLDADURA PVC LIQUIDA 1/4</v>
          </cell>
          <cell r="D265" t="str">
            <v>und</v>
          </cell>
          <cell r="F265">
            <v>0</v>
          </cell>
          <cell r="I265">
            <v>0</v>
          </cell>
          <cell r="L265">
            <v>0</v>
          </cell>
        </row>
        <row r="266">
          <cell r="A266" t="str">
            <v>S22</v>
          </cell>
          <cell r="B266" t="str">
            <v>LIMPIADOR REM PVC 760 grms. (1/4)</v>
          </cell>
          <cell r="D266" t="str">
            <v>und</v>
          </cell>
          <cell r="F266">
            <v>0</v>
          </cell>
          <cell r="I266">
            <v>0</v>
          </cell>
          <cell r="L266">
            <v>0</v>
          </cell>
        </row>
        <row r="267">
          <cell r="A267" t="str">
            <v>S247</v>
          </cell>
          <cell r="B267" t="str">
            <v>ESTOPA x 500 Gms</v>
          </cell>
          <cell r="D267" t="str">
            <v>und</v>
          </cell>
          <cell r="F267">
            <v>0</v>
          </cell>
          <cell r="I267">
            <v>0</v>
          </cell>
          <cell r="L267">
            <v>0</v>
          </cell>
        </row>
        <row r="268">
          <cell r="L268">
            <v>0</v>
          </cell>
        </row>
        <row r="269">
          <cell r="L269">
            <v>0</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v>0</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Para constancia de lo anterior, se firma la presente acta bajo la responsabilidad expresa de los que intervienen en ella, de  conformidad  con las funciones  desempeñadas por cada uno de los mismos,  de acuerdo con el manual de interventoría, en _________</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v>0</v>
          </cell>
        </row>
        <row r="321">
          <cell r="A321" t="str">
            <v>S63</v>
          </cell>
          <cell r="B321" t="str">
            <v xml:space="preserve">TUBO PVC SANITARIO 4" </v>
          </cell>
          <cell r="D321" t="str">
            <v>ml</v>
          </cell>
          <cell r="F321">
            <v>0</v>
          </cell>
          <cell r="I321">
            <v>0</v>
          </cell>
          <cell r="L321">
            <v>0</v>
          </cell>
        </row>
        <row r="322">
          <cell r="A322" t="str">
            <v>S101</v>
          </cell>
          <cell r="B322" t="str">
            <v>CODO 45° 1/8 CxE SANITARIO 4''</v>
          </cell>
          <cell r="D322" t="str">
            <v>und</v>
          </cell>
          <cell r="F322">
            <v>0</v>
          </cell>
          <cell r="I322">
            <v>0</v>
          </cell>
          <cell r="L322">
            <v>0</v>
          </cell>
        </row>
        <row r="323">
          <cell r="A323" t="str">
            <v>S14</v>
          </cell>
          <cell r="B323" t="str">
            <v>CODO 90° 1/4 CxC SANITARIO 4''</v>
          </cell>
          <cell r="D323" t="str">
            <v>und</v>
          </cell>
          <cell r="F323">
            <v>0</v>
          </cell>
          <cell r="I323">
            <v>0</v>
          </cell>
          <cell r="L323">
            <v>0</v>
          </cell>
        </row>
        <row r="324">
          <cell r="A324" t="str">
            <v>S36</v>
          </cell>
          <cell r="B324" t="str">
            <v>SOLDADURA PVC LIQUIDA 1/4</v>
          </cell>
          <cell r="D324" t="str">
            <v>und</v>
          </cell>
          <cell r="F324">
            <v>0</v>
          </cell>
          <cell r="I324">
            <v>0</v>
          </cell>
          <cell r="L324">
            <v>0</v>
          </cell>
        </row>
        <row r="325">
          <cell r="A325" t="str">
            <v>S22</v>
          </cell>
          <cell r="B325" t="str">
            <v>LIMPIADOR REM PVC 760 grms. (1/4)</v>
          </cell>
          <cell r="D325" t="str">
            <v>und</v>
          </cell>
          <cell r="F325">
            <v>0</v>
          </cell>
          <cell r="I325">
            <v>0</v>
          </cell>
          <cell r="L325">
            <v>0</v>
          </cell>
        </row>
        <row r="326">
          <cell r="A326" t="str">
            <v>S247</v>
          </cell>
          <cell r="B326" t="str">
            <v>ESTOPA x 500 Gms</v>
          </cell>
          <cell r="D326" t="str">
            <v>und</v>
          </cell>
          <cell r="F326">
            <v>0</v>
          </cell>
          <cell r="I326">
            <v>0</v>
          </cell>
          <cell r="L326">
            <v>0</v>
          </cell>
        </row>
        <row r="331">
          <cell r="L331">
            <v>0</v>
          </cell>
        </row>
        <row r="332">
          <cell r="L332">
            <v>0</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v>0</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Para constancia de lo anterior, se firma la presente acta bajo la responsabilidad expresa de los que intervienen en ella, de  conformidad  con las funciones  desempeñadas por cada uno de los mismos,  de acuerdo con el manual de interventoría, en _________</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v>0</v>
          </cell>
        </row>
        <row r="384">
          <cell r="A384" t="str">
            <v>S57</v>
          </cell>
          <cell r="B384" t="str">
            <v xml:space="preserve">TUBO PVC SANITARIO 2'' </v>
          </cell>
          <cell r="D384" t="str">
            <v>ml</v>
          </cell>
          <cell r="F384">
            <v>0</v>
          </cell>
          <cell r="I384">
            <v>0</v>
          </cell>
          <cell r="L384">
            <v>0</v>
          </cell>
        </row>
        <row r="385">
          <cell r="A385" t="str">
            <v>S135</v>
          </cell>
          <cell r="B385" t="str">
            <v>CODO 45° 1/8 CxE SANITARIO 2''</v>
          </cell>
          <cell r="D385" t="str">
            <v>und</v>
          </cell>
          <cell r="F385">
            <v>0</v>
          </cell>
          <cell r="I385">
            <v>0</v>
          </cell>
          <cell r="L385">
            <v>0</v>
          </cell>
        </row>
        <row r="386">
          <cell r="A386" t="str">
            <v>S2341</v>
          </cell>
          <cell r="B386" t="str">
            <v>CODO PVC-S C x E 90 1/4  2``</v>
          </cell>
          <cell r="D386" t="str">
            <v>und</v>
          </cell>
          <cell r="F386">
            <v>0</v>
          </cell>
          <cell r="I386">
            <v>0</v>
          </cell>
          <cell r="L386">
            <v>0</v>
          </cell>
        </row>
        <row r="387">
          <cell r="A387" t="str">
            <v>S84</v>
          </cell>
          <cell r="B387" t="str">
            <v xml:space="preserve">YEE SANITARIA 2'' </v>
          </cell>
          <cell r="D387" t="str">
            <v>und</v>
          </cell>
          <cell r="F387">
            <v>0</v>
          </cell>
          <cell r="I387">
            <v>0</v>
          </cell>
          <cell r="L387">
            <v>0</v>
          </cell>
        </row>
        <row r="388">
          <cell r="A388" t="str">
            <v>S36</v>
          </cell>
          <cell r="B388" t="str">
            <v>SOLDADURA PVC LIQUIDA 1/4</v>
          </cell>
          <cell r="D388" t="str">
            <v>und</v>
          </cell>
          <cell r="F388">
            <v>0</v>
          </cell>
          <cell r="I388">
            <v>0</v>
          </cell>
          <cell r="L388">
            <v>0</v>
          </cell>
        </row>
        <row r="389">
          <cell r="A389" t="str">
            <v>S22</v>
          </cell>
          <cell r="B389" t="str">
            <v>LIMPIADOR REM PVC 760 grms. (1/4)</v>
          </cell>
          <cell r="D389" t="str">
            <v>und</v>
          </cell>
          <cell r="F389">
            <v>0</v>
          </cell>
          <cell r="I389">
            <v>0</v>
          </cell>
          <cell r="L389">
            <v>0</v>
          </cell>
        </row>
        <row r="390">
          <cell r="A390" t="str">
            <v>S247</v>
          </cell>
          <cell r="B390" t="str">
            <v>ESTOPA x 500 Gms</v>
          </cell>
          <cell r="D390" t="str">
            <v>und</v>
          </cell>
          <cell r="F390">
            <v>0</v>
          </cell>
          <cell r="I390">
            <v>0</v>
          </cell>
          <cell r="L390">
            <v>0</v>
          </cell>
        </row>
        <row r="393">
          <cell r="L393">
            <v>0</v>
          </cell>
        </row>
        <row r="394">
          <cell r="L394">
            <v>0</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v>0</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Para constancia de lo anterior, se firma la presente acta bajo la responsabilidad expresa de los que intervienen en ella, de  conformidad  con las funciones  desempeñadas por cada uno de los mismos,  de acuerdo con el manual de interventoría, en _________</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v>0</v>
          </cell>
        </row>
        <row r="446">
          <cell r="A446" t="str">
            <v>S63</v>
          </cell>
          <cell r="B446" t="str">
            <v xml:space="preserve">TUBO PVC SANITARIO 4" </v>
          </cell>
          <cell r="D446" t="str">
            <v>ml</v>
          </cell>
          <cell r="F446">
            <v>0</v>
          </cell>
          <cell r="I446">
            <v>0</v>
          </cell>
          <cell r="L446">
            <v>0</v>
          </cell>
        </row>
        <row r="447">
          <cell r="A447" t="str">
            <v>S101</v>
          </cell>
          <cell r="B447" t="str">
            <v>CODO 45° 1/8 CxE SANITARIO 4''</v>
          </cell>
          <cell r="D447" t="str">
            <v>und</v>
          </cell>
          <cell r="F447">
            <v>0</v>
          </cell>
          <cell r="I447">
            <v>0</v>
          </cell>
          <cell r="L447">
            <v>0</v>
          </cell>
        </row>
        <row r="448">
          <cell r="A448" t="str">
            <v>S14</v>
          </cell>
          <cell r="B448" t="str">
            <v>CODO 90° 1/4 CxC SANITARIO 4''</v>
          </cell>
          <cell r="D448" t="str">
            <v>und</v>
          </cell>
          <cell r="F448">
            <v>0</v>
          </cell>
          <cell r="I448">
            <v>0</v>
          </cell>
          <cell r="L448">
            <v>0</v>
          </cell>
        </row>
        <row r="449">
          <cell r="A449" t="str">
            <v>S36</v>
          </cell>
          <cell r="B449" t="str">
            <v>SOLDADURA PVC LIQUIDA 1/4</v>
          </cell>
          <cell r="D449" t="str">
            <v>und</v>
          </cell>
          <cell r="F449">
            <v>0</v>
          </cell>
          <cell r="I449">
            <v>0</v>
          </cell>
          <cell r="L449">
            <v>0</v>
          </cell>
        </row>
        <row r="450">
          <cell r="A450" t="str">
            <v>S22</v>
          </cell>
          <cell r="B450" t="str">
            <v>LIMPIADOR REM PVC 760 grms. (1/4)</v>
          </cell>
          <cell r="D450" t="str">
            <v>und</v>
          </cell>
          <cell r="F450">
            <v>0</v>
          </cell>
          <cell r="I450">
            <v>0</v>
          </cell>
          <cell r="L450">
            <v>0</v>
          </cell>
        </row>
        <row r="451">
          <cell r="A451" t="str">
            <v>S247</v>
          </cell>
          <cell r="B451" t="str">
            <v>ESTOPA x 500 Gms</v>
          </cell>
          <cell r="D451" t="str">
            <v>und</v>
          </cell>
          <cell r="F451">
            <v>0</v>
          </cell>
          <cell r="I451">
            <v>0</v>
          </cell>
          <cell r="L451">
            <v>0</v>
          </cell>
        </row>
        <row r="456">
          <cell r="L456">
            <v>0</v>
          </cell>
        </row>
        <row r="457">
          <cell r="L457">
            <v>0</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v>0</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Para constancia de lo anterior, se firma la presente acta bajo la responsabilidad expresa de los que intervienen en ella, de  conformidad  con las funciones  desempeñadas por cada uno de los mismos,  de acuerdo con el manual de interventoría, en _________</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v>0</v>
          </cell>
        </row>
        <row r="509">
          <cell r="A509" t="str">
            <v>S57</v>
          </cell>
          <cell r="B509" t="str">
            <v xml:space="preserve">TUBO PVC SANITARIO 2'' </v>
          </cell>
          <cell r="D509" t="str">
            <v>ml</v>
          </cell>
          <cell r="F509">
            <v>0</v>
          </cell>
          <cell r="I509">
            <v>0</v>
          </cell>
          <cell r="L509">
            <v>0</v>
          </cell>
        </row>
        <row r="510">
          <cell r="A510" t="str">
            <v>S135</v>
          </cell>
          <cell r="B510" t="str">
            <v>CODO 45° 1/8 CxE SANITARIO 2''</v>
          </cell>
          <cell r="D510" t="str">
            <v>und</v>
          </cell>
          <cell r="F510">
            <v>0</v>
          </cell>
          <cell r="I510">
            <v>0</v>
          </cell>
          <cell r="L510">
            <v>0</v>
          </cell>
        </row>
        <row r="511">
          <cell r="A511" t="str">
            <v>S2341</v>
          </cell>
          <cell r="B511" t="str">
            <v>CODO PVC-S C x E 90 1/4  2``</v>
          </cell>
          <cell r="D511" t="str">
            <v>und</v>
          </cell>
          <cell r="F511">
            <v>0</v>
          </cell>
          <cell r="I511">
            <v>0</v>
          </cell>
          <cell r="L511">
            <v>0</v>
          </cell>
        </row>
        <row r="512">
          <cell r="A512" t="str">
            <v>S34</v>
          </cell>
          <cell r="B512" t="str">
            <v xml:space="preserve">SIFON 180º PVC-S 2`` CON TAPON </v>
          </cell>
          <cell r="D512" t="str">
            <v>ml</v>
          </cell>
          <cell r="F512">
            <v>0</v>
          </cell>
          <cell r="I512">
            <v>0</v>
          </cell>
          <cell r="L512">
            <v>0</v>
          </cell>
        </row>
        <row r="513">
          <cell r="A513" t="str">
            <v>S36</v>
          </cell>
          <cell r="B513" t="str">
            <v>SOLDADURA PVC LIQUIDA 1/4</v>
          </cell>
          <cell r="D513" t="str">
            <v>und</v>
          </cell>
          <cell r="F513">
            <v>0</v>
          </cell>
          <cell r="I513">
            <v>0</v>
          </cell>
          <cell r="L513">
            <v>0</v>
          </cell>
        </row>
        <row r="514">
          <cell r="A514" t="str">
            <v>S22</v>
          </cell>
          <cell r="B514" t="str">
            <v>LIMPIADOR REM PVC 760 grms. (1/4)</v>
          </cell>
          <cell r="D514" t="str">
            <v>und</v>
          </cell>
          <cell r="F514">
            <v>0</v>
          </cell>
          <cell r="I514">
            <v>0</v>
          </cell>
          <cell r="L514">
            <v>0</v>
          </cell>
        </row>
        <row r="515">
          <cell r="A515" t="str">
            <v>S247</v>
          </cell>
          <cell r="B515" t="str">
            <v>ESTOPA x 500 Gms</v>
          </cell>
          <cell r="D515" t="str">
            <v>und</v>
          </cell>
          <cell r="F515">
            <v>0</v>
          </cell>
          <cell r="I515">
            <v>0</v>
          </cell>
          <cell r="L515">
            <v>0</v>
          </cell>
        </row>
        <row r="518">
          <cell r="L518">
            <v>0</v>
          </cell>
        </row>
        <row r="519">
          <cell r="L519">
            <v>0</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v>0</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Para constancia de lo anterior, se firma la presente acta bajo la responsabilidad expresa de los que intervienen en ella, de  conformidad  con las funciones  desempeñadas por cada uno de los mismos,  de acuerdo con el manual de interventoría, en _________</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v>0</v>
          </cell>
        </row>
        <row r="571">
          <cell r="A571" t="str">
            <v>T05</v>
          </cell>
          <cell r="B571" t="str">
            <v>LADRILLO TOLETE RECOCIDO (24,5 x 12 x 6 cm)</v>
          </cell>
          <cell r="D571" t="str">
            <v>und</v>
          </cell>
          <cell r="F571">
            <v>0</v>
          </cell>
          <cell r="I571">
            <v>0</v>
          </cell>
          <cell r="L571">
            <v>0</v>
          </cell>
        </row>
        <row r="572">
          <cell r="A572" t="str">
            <v>H06</v>
          </cell>
          <cell r="B572" t="str">
            <v>MORTERO 1:3 ( arena semilavada de peña, cemento y agua)</v>
          </cell>
          <cell r="D572" t="str">
            <v>m3</v>
          </cell>
          <cell r="F572">
            <v>0</v>
          </cell>
          <cell r="I572">
            <v>0</v>
          </cell>
          <cell r="L572">
            <v>0</v>
          </cell>
        </row>
        <row r="573">
          <cell r="A573" t="str">
            <v>AA10</v>
          </cell>
          <cell r="B573" t="str">
            <v>RECEBO COMUN  ( Extendido y compactado )</v>
          </cell>
          <cell r="D573" t="str">
            <v>m3</v>
          </cell>
          <cell r="F573">
            <v>0</v>
          </cell>
          <cell r="I573">
            <v>0</v>
          </cell>
          <cell r="L573">
            <v>0</v>
          </cell>
        </row>
        <row r="574">
          <cell r="A574" t="str">
            <v>AA06</v>
          </cell>
          <cell r="B574" t="str">
            <v>RELLENO EN ARENA DE PEÑA</v>
          </cell>
          <cell r="D574" t="str">
            <v>m3</v>
          </cell>
          <cell r="F574">
            <v>0</v>
          </cell>
          <cell r="I574">
            <v>0</v>
          </cell>
          <cell r="L574">
            <v>0</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v>0</v>
          </cell>
        </row>
        <row r="576">
          <cell r="A576" t="str">
            <v>H03</v>
          </cell>
          <cell r="B576" t="str">
            <v>CONCRETO 2.500 Psi premezcado o fabricado en obra</v>
          </cell>
          <cell r="D576" t="str">
            <v>m3</v>
          </cell>
          <cell r="F576">
            <v>0</v>
          </cell>
          <cell r="I576">
            <v>0</v>
          </cell>
          <cell r="L576">
            <v>0</v>
          </cell>
        </row>
        <row r="577">
          <cell r="L577">
            <v>0</v>
          </cell>
        </row>
        <row r="578">
          <cell r="L578">
            <v>0</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v>0</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Para constancia de lo anterior, se firma la presente acta bajo la responsabilidad expresa de los que intervienen en ella, de  conformidad  con las funciones  desempeñadas por cada uno de los mismos,  de acuerdo con el manual de interventoría, en _________</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v>0</v>
          </cell>
        </row>
        <row r="630">
          <cell r="A630" t="str">
            <v>T05</v>
          </cell>
          <cell r="B630" t="str">
            <v>LADRILLO TOLETE RECOCIDO (24,5 x 12 x 6 cm)</v>
          </cell>
          <cell r="D630" t="str">
            <v>und</v>
          </cell>
          <cell r="F630">
            <v>0</v>
          </cell>
          <cell r="I630">
            <v>0</v>
          </cell>
          <cell r="L630">
            <v>0</v>
          </cell>
        </row>
        <row r="631">
          <cell r="A631" t="str">
            <v>H06</v>
          </cell>
          <cell r="B631" t="str">
            <v>MORTERO 1:3 ( arena semilavada de peña, cemento y agua)</v>
          </cell>
          <cell r="D631" t="str">
            <v>m3</v>
          </cell>
          <cell r="F631">
            <v>0</v>
          </cell>
          <cell r="I631">
            <v>0</v>
          </cell>
          <cell r="L631">
            <v>0</v>
          </cell>
        </row>
        <row r="632">
          <cell r="A632" t="str">
            <v>AA10</v>
          </cell>
          <cell r="B632" t="str">
            <v>RECEBO COMUN  ( Extendido y compactado )</v>
          </cell>
          <cell r="D632" t="str">
            <v>m3</v>
          </cell>
          <cell r="F632">
            <v>0</v>
          </cell>
          <cell r="I632">
            <v>0</v>
          </cell>
          <cell r="L632">
            <v>0</v>
          </cell>
        </row>
        <row r="633">
          <cell r="A633" t="str">
            <v>AA06</v>
          </cell>
          <cell r="B633" t="str">
            <v>RELLENO EN ARENA DE PEÑA</v>
          </cell>
          <cell r="D633" t="str">
            <v>m3</v>
          </cell>
          <cell r="F633">
            <v>0</v>
          </cell>
          <cell r="I633">
            <v>0</v>
          </cell>
          <cell r="L633">
            <v>0</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v>0</v>
          </cell>
        </row>
        <row r="635">
          <cell r="A635" t="str">
            <v>H12</v>
          </cell>
          <cell r="B635" t="str">
            <v>CONCRETO 1500 psi</v>
          </cell>
          <cell r="D635" t="str">
            <v>m3</v>
          </cell>
          <cell r="F635">
            <v>0</v>
          </cell>
          <cell r="I635">
            <v>0</v>
          </cell>
          <cell r="L635">
            <v>0</v>
          </cell>
        </row>
        <row r="636">
          <cell r="L636">
            <v>0</v>
          </cell>
        </row>
        <row r="637">
          <cell r="L637">
            <v>0</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v>0</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Para constancia de lo anterior, se firma la presente acta bajo la responsabilidad expresa de los que intervienen en ella, de  conformidad  con las funciones  desempeñadas por cada uno de los mismos,  de acuerdo con el manual de interventoría, en _________</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v>0</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v>0</v>
          </cell>
        </row>
        <row r="689">
          <cell r="A689" t="str">
            <v>S58</v>
          </cell>
          <cell r="B689" t="str">
            <v xml:space="preserve">TUBO PVC A.LL-VENTILACION  2'' </v>
          </cell>
          <cell r="D689" t="str">
            <v>ml</v>
          </cell>
          <cell r="F689">
            <v>0</v>
          </cell>
          <cell r="I689">
            <v>0</v>
          </cell>
          <cell r="L689">
            <v>0</v>
          </cell>
        </row>
        <row r="690">
          <cell r="A690" t="str">
            <v>S135</v>
          </cell>
          <cell r="B690" t="str">
            <v>CODO 45° 1/8 CxE SANITARIO 2''</v>
          </cell>
          <cell r="D690" t="str">
            <v>und</v>
          </cell>
          <cell r="F690">
            <v>0</v>
          </cell>
          <cell r="I690">
            <v>0</v>
          </cell>
          <cell r="L690">
            <v>0</v>
          </cell>
        </row>
        <row r="691">
          <cell r="A691" t="str">
            <v>S2341</v>
          </cell>
          <cell r="B691" t="str">
            <v>CODO PVC-S C x E 90 1/4  2``</v>
          </cell>
          <cell r="D691" t="str">
            <v>und</v>
          </cell>
          <cell r="F691">
            <v>0</v>
          </cell>
          <cell r="I691">
            <v>0</v>
          </cell>
          <cell r="L691">
            <v>0</v>
          </cell>
        </row>
        <row r="692">
          <cell r="A692" t="str">
            <v>S36</v>
          </cell>
          <cell r="B692" t="str">
            <v>SOLDADURA PVC LIQUIDA 1/4</v>
          </cell>
          <cell r="D692" t="str">
            <v>und</v>
          </cell>
          <cell r="F692">
            <v>0</v>
          </cell>
          <cell r="I692">
            <v>0</v>
          </cell>
          <cell r="L692">
            <v>0</v>
          </cell>
        </row>
        <row r="693">
          <cell r="A693" t="str">
            <v>S22</v>
          </cell>
          <cell r="B693" t="str">
            <v>LIMPIADOR REM PVC 760 grms. (1/4)</v>
          </cell>
          <cell r="D693" t="str">
            <v>und</v>
          </cell>
          <cell r="F693">
            <v>0</v>
          </cell>
          <cell r="I693">
            <v>0</v>
          </cell>
          <cell r="L693">
            <v>0</v>
          </cell>
        </row>
        <row r="694">
          <cell r="A694" t="str">
            <v>S247</v>
          </cell>
          <cell r="B694" t="str">
            <v>ESTOPA x 500 Gms</v>
          </cell>
          <cell r="D694" t="str">
            <v>und</v>
          </cell>
          <cell r="F694">
            <v>0</v>
          </cell>
          <cell r="I694">
            <v>0</v>
          </cell>
          <cell r="L694">
            <v>0</v>
          </cell>
        </row>
        <row r="695">
          <cell r="A695" t="str">
            <v>BB669</v>
          </cell>
          <cell r="B695" t="str">
            <v>ABRAZADERA EN  U TIPO 2</v>
          </cell>
          <cell r="D695" t="str">
            <v>und</v>
          </cell>
          <cell r="F695">
            <v>0</v>
          </cell>
          <cell r="I695">
            <v>0</v>
          </cell>
          <cell r="L695">
            <v>0</v>
          </cell>
        </row>
        <row r="697">
          <cell r="L697">
            <v>0</v>
          </cell>
        </row>
        <row r="698">
          <cell r="L698">
            <v>0</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v>0</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Para constancia de lo anterior, se firma la presente acta bajo la responsabilidad expresa de los que intervienen en ella, de  conformidad  con las funciones  desempeñadas por cada uno de los mismos,  de acuerdo con el manual de interventoría, en _________</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v>0</v>
          </cell>
        </row>
        <row r="744">
          <cell r="A744" t="str">
            <v>EH-33</v>
          </cell>
          <cell r="B744" t="str">
            <v xml:space="preserve">HERRAMIENTA MENOR 5 %  DE LA MANO OBRA </v>
          </cell>
          <cell r="D744" t="str">
            <v xml:space="preserve">Global </v>
          </cell>
          <cell r="E744">
            <v>0</v>
          </cell>
          <cell r="I744">
            <v>0</v>
          </cell>
          <cell r="L744">
            <v>0</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v>0</v>
          </cell>
        </row>
        <row r="750">
          <cell r="A750" t="str">
            <v>S52</v>
          </cell>
          <cell r="B750" t="str">
            <v xml:space="preserve">TUBO PRESION RDE 21 PVC 200 psi  -  1" </v>
          </cell>
          <cell r="D750" t="str">
            <v>ml</v>
          </cell>
          <cell r="F750">
            <v>0</v>
          </cell>
          <cell r="I750">
            <v>0</v>
          </cell>
          <cell r="L750">
            <v>0</v>
          </cell>
        </row>
        <row r="751">
          <cell r="A751" t="str">
            <v>S91</v>
          </cell>
          <cell r="B751" t="str">
            <v>ACCESORIOS PVC-P  1" ( Codo, unión y tapón )</v>
          </cell>
          <cell r="D751" t="str">
            <v>und</v>
          </cell>
          <cell r="F751">
            <v>0</v>
          </cell>
          <cell r="I751">
            <v>0</v>
          </cell>
          <cell r="L751">
            <v>0</v>
          </cell>
        </row>
        <row r="752">
          <cell r="A752" t="str">
            <v>S36</v>
          </cell>
          <cell r="B752" t="str">
            <v>SOLDADURA PVC LIQUIDA 1/4</v>
          </cell>
          <cell r="D752" t="str">
            <v>und</v>
          </cell>
          <cell r="F752">
            <v>0</v>
          </cell>
          <cell r="I752">
            <v>0</v>
          </cell>
          <cell r="L752">
            <v>0</v>
          </cell>
        </row>
        <row r="753">
          <cell r="A753" t="str">
            <v>S22</v>
          </cell>
          <cell r="B753" t="str">
            <v>LIMPIADOR REM PVC 760 grms. (1/4)</v>
          </cell>
          <cell r="D753" t="str">
            <v>und</v>
          </cell>
          <cell r="F753">
            <v>0</v>
          </cell>
          <cell r="I753">
            <v>0</v>
          </cell>
          <cell r="L753">
            <v>0</v>
          </cell>
        </row>
        <row r="754">
          <cell r="A754" t="str">
            <v>S247</v>
          </cell>
          <cell r="B754" t="str">
            <v>ESTOPA x 500 Gms</v>
          </cell>
          <cell r="D754" t="str">
            <v>und</v>
          </cell>
          <cell r="F754">
            <v>0</v>
          </cell>
          <cell r="I754">
            <v>0</v>
          </cell>
          <cell r="L754">
            <v>0</v>
          </cell>
        </row>
        <row r="755">
          <cell r="L755">
            <v>0</v>
          </cell>
        </row>
        <row r="756">
          <cell r="L756">
            <v>0</v>
          </cell>
        </row>
        <row r="758">
          <cell r="L758">
            <v>0</v>
          </cell>
        </row>
        <row r="759">
          <cell r="L759">
            <v>0</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v>0</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Para constancia de lo anterior, se firma la presente acta bajo la responsabilidad expresa de los que intervienen en ella, de  conformidad  con las funciones  desempeñadas por cada uno de los mismos,  de acuerdo con el manual de interventoría, en _________</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v>0</v>
          </cell>
        </row>
        <row r="805">
          <cell r="A805" t="str">
            <v>EH-33</v>
          </cell>
          <cell r="B805" t="str">
            <v xml:space="preserve">HERRAMIENTA MENOR 5 %  DE LA MANO OBRA </v>
          </cell>
          <cell r="D805" t="str">
            <v xml:space="preserve">Global </v>
          </cell>
          <cell r="E805">
            <v>0</v>
          </cell>
          <cell r="I805">
            <v>0</v>
          </cell>
          <cell r="L805">
            <v>0</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v>0</v>
          </cell>
        </row>
        <row r="811">
          <cell r="A811" t="str">
            <v>S55</v>
          </cell>
          <cell r="B811" t="str">
            <v xml:space="preserve">TUBO PRESION RDE 9 PVC 500 psi  -  1/2" </v>
          </cell>
          <cell r="D811" t="str">
            <v>ml</v>
          </cell>
          <cell r="F811">
            <v>0</v>
          </cell>
          <cell r="I811">
            <v>0</v>
          </cell>
          <cell r="L811">
            <v>0</v>
          </cell>
        </row>
        <row r="812">
          <cell r="A812" t="str">
            <v>S89</v>
          </cell>
          <cell r="B812" t="str">
            <v>ACCESORIOS PVC-P  1/2" ( Codo , unión y tapón )</v>
          </cell>
          <cell r="D812" t="str">
            <v>und</v>
          </cell>
          <cell r="F812">
            <v>0</v>
          </cell>
          <cell r="I812">
            <v>0</v>
          </cell>
          <cell r="L812">
            <v>0</v>
          </cell>
        </row>
        <row r="813">
          <cell r="A813" t="str">
            <v>S36</v>
          </cell>
          <cell r="B813" t="str">
            <v>SOLDADURA PVC LIQUIDA 1/4</v>
          </cell>
          <cell r="D813" t="str">
            <v>und</v>
          </cell>
          <cell r="F813">
            <v>0</v>
          </cell>
          <cell r="I813">
            <v>0</v>
          </cell>
          <cell r="L813">
            <v>0</v>
          </cell>
        </row>
        <row r="814">
          <cell r="A814" t="str">
            <v>S22</v>
          </cell>
          <cell r="B814" t="str">
            <v>LIMPIADOR REM PVC 760 grms. (1/4)</v>
          </cell>
          <cell r="D814" t="str">
            <v>und</v>
          </cell>
          <cell r="F814">
            <v>0</v>
          </cell>
          <cell r="I814">
            <v>0</v>
          </cell>
          <cell r="L814">
            <v>0</v>
          </cell>
        </row>
        <row r="815">
          <cell r="A815" t="str">
            <v>S247</v>
          </cell>
          <cell r="B815" t="str">
            <v>ESTOPA x 500 Gms</v>
          </cell>
          <cell r="D815" t="str">
            <v>und</v>
          </cell>
          <cell r="F815">
            <v>0</v>
          </cell>
          <cell r="I815">
            <v>0</v>
          </cell>
          <cell r="L815">
            <v>0</v>
          </cell>
        </row>
        <row r="816">
          <cell r="L816">
            <v>0</v>
          </cell>
        </row>
        <row r="817">
          <cell r="L817">
            <v>0</v>
          </cell>
        </row>
        <row r="819">
          <cell r="L819">
            <v>0</v>
          </cell>
        </row>
        <row r="820">
          <cell r="L820">
            <v>0</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v>0</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Para constancia de lo anterior, se firma la presente acta bajo la responsabilidad expresa de los que intervienen en ella, de  conformidad  con las funciones  desempeñadas por cada uno de los mismos,  de acuerdo con el manual de interventoría, en _________</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v>0</v>
          </cell>
        </row>
        <row r="866">
          <cell r="A866" t="str">
            <v>EH-33</v>
          </cell>
          <cell r="B866" t="str">
            <v xml:space="preserve">HERRAMIENTA MENOR 5 %  DE LA MANO OBRA </v>
          </cell>
          <cell r="D866" t="str">
            <v xml:space="preserve">Global </v>
          </cell>
          <cell r="E866">
            <v>0</v>
          </cell>
          <cell r="I866">
            <v>0</v>
          </cell>
          <cell r="L866">
            <v>0</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v>0</v>
          </cell>
        </row>
        <row r="872">
          <cell r="A872" t="str">
            <v>S49</v>
          </cell>
          <cell r="B872" t="str">
            <v>TUBO PRESION RDE 21 PVC  200 psi  -  3/4"</v>
          </cell>
          <cell r="D872" t="str">
            <v>ml</v>
          </cell>
          <cell r="F872">
            <v>0</v>
          </cell>
          <cell r="I872">
            <v>0</v>
          </cell>
          <cell r="L872">
            <v>0</v>
          </cell>
        </row>
        <row r="873">
          <cell r="A873" t="str">
            <v>S93</v>
          </cell>
          <cell r="B873" t="str">
            <v>ACCESORIOS PVC-P  3/4" ( Codo , unión y tapón )</v>
          </cell>
          <cell r="D873" t="str">
            <v>und</v>
          </cell>
          <cell r="F873">
            <v>0</v>
          </cell>
          <cell r="I873">
            <v>0</v>
          </cell>
          <cell r="L873">
            <v>0</v>
          </cell>
        </row>
        <row r="874">
          <cell r="A874" t="str">
            <v>S36</v>
          </cell>
          <cell r="B874" t="str">
            <v>SOLDADURA PVC LIQUIDA 1/4</v>
          </cell>
          <cell r="D874" t="str">
            <v>und</v>
          </cell>
          <cell r="F874">
            <v>0</v>
          </cell>
          <cell r="I874">
            <v>0</v>
          </cell>
          <cell r="L874">
            <v>0</v>
          </cell>
        </row>
        <row r="875">
          <cell r="A875" t="str">
            <v>S22</v>
          </cell>
          <cell r="B875" t="str">
            <v>LIMPIADOR REM PVC 760 grms. (1/4)</v>
          </cell>
          <cell r="D875" t="str">
            <v>und</v>
          </cell>
          <cell r="F875">
            <v>0</v>
          </cell>
          <cell r="I875">
            <v>0</v>
          </cell>
          <cell r="L875">
            <v>0</v>
          </cell>
        </row>
        <row r="876">
          <cell r="A876" t="str">
            <v>S247</v>
          </cell>
          <cell r="B876" t="str">
            <v>ESTOPA x 500 Gms</v>
          </cell>
          <cell r="D876" t="str">
            <v>und</v>
          </cell>
          <cell r="F876">
            <v>0</v>
          </cell>
          <cell r="I876">
            <v>0</v>
          </cell>
          <cell r="L876">
            <v>0</v>
          </cell>
        </row>
        <row r="877">
          <cell r="L877">
            <v>0</v>
          </cell>
        </row>
        <row r="878">
          <cell r="L878">
            <v>0</v>
          </cell>
        </row>
        <row r="880">
          <cell r="L880">
            <v>0</v>
          </cell>
        </row>
        <row r="881">
          <cell r="L881">
            <v>0</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v>0</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Para constancia de lo anterior, se firma la presente acta bajo la responsabilidad expresa de los que intervienen en ella, de  conformidad  con las funciones  desempeñadas por cada uno de los mismos,  de acuerdo con el manual de interventoría, en _________</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v>0</v>
          </cell>
        </row>
        <row r="927">
          <cell r="A927" t="str">
            <v>EH-33</v>
          </cell>
          <cell r="B927" t="str">
            <v xml:space="preserve">HERRAMIENTA MENOR 5 %  DE LA MANO OBRA </v>
          </cell>
          <cell r="D927" t="str">
            <v xml:space="preserve">Global </v>
          </cell>
          <cell r="E927">
            <v>0</v>
          </cell>
          <cell r="I927">
            <v>0</v>
          </cell>
          <cell r="L927">
            <v>0</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v>0</v>
          </cell>
        </row>
        <row r="933">
          <cell r="A933" t="str">
            <v>S50</v>
          </cell>
          <cell r="B933" t="str">
            <v xml:space="preserve">TUBO PRESION RDE 21 PVC  200 psi  -  1 1/2" </v>
          </cell>
          <cell r="D933" t="str">
            <v>ml</v>
          </cell>
          <cell r="F933">
            <v>0</v>
          </cell>
          <cell r="I933">
            <v>0</v>
          </cell>
          <cell r="L933">
            <v>0</v>
          </cell>
        </row>
        <row r="934">
          <cell r="A934" t="str">
            <v>S90</v>
          </cell>
          <cell r="B934" t="str">
            <v>ACCESORIOS PVC-P  1 1/2"  ( Codo , unión y tapón )</v>
          </cell>
          <cell r="D934" t="str">
            <v>und</v>
          </cell>
          <cell r="F934">
            <v>0</v>
          </cell>
          <cell r="I934">
            <v>0</v>
          </cell>
          <cell r="L934">
            <v>0</v>
          </cell>
        </row>
        <row r="935">
          <cell r="A935" t="str">
            <v>S36</v>
          </cell>
          <cell r="B935" t="str">
            <v>SOLDADURA PVC LIQUIDA 1/4</v>
          </cell>
          <cell r="D935" t="str">
            <v>und</v>
          </cell>
          <cell r="F935">
            <v>0</v>
          </cell>
          <cell r="I935">
            <v>0</v>
          </cell>
          <cell r="L935">
            <v>0</v>
          </cell>
        </row>
        <row r="936">
          <cell r="A936" t="str">
            <v>S22</v>
          </cell>
          <cell r="B936" t="str">
            <v>LIMPIADOR REM PVC 760 grms. (1/4)</v>
          </cell>
          <cell r="D936" t="str">
            <v>und</v>
          </cell>
          <cell r="F936">
            <v>0</v>
          </cell>
          <cell r="I936">
            <v>0</v>
          </cell>
          <cell r="L936">
            <v>0</v>
          </cell>
        </row>
        <row r="937">
          <cell r="A937" t="str">
            <v>S247</v>
          </cell>
          <cell r="B937" t="str">
            <v>ESTOPA x 500 Gms</v>
          </cell>
          <cell r="D937" t="str">
            <v>und</v>
          </cell>
          <cell r="F937">
            <v>0</v>
          </cell>
          <cell r="I937">
            <v>0</v>
          </cell>
          <cell r="L937">
            <v>0</v>
          </cell>
        </row>
        <row r="938">
          <cell r="L938">
            <v>0</v>
          </cell>
        </row>
        <row r="939">
          <cell r="L939">
            <v>0</v>
          </cell>
        </row>
        <row r="941">
          <cell r="L941">
            <v>0</v>
          </cell>
        </row>
        <row r="942">
          <cell r="L942">
            <v>0</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v>0</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Para constancia de lo anterior, se firma la presente acta bajo la responsabilidad expresa de los que intervienen en ella, de  conformidad  con las funciones  desempeñadas por cada uno de los mismos,  de acuerdo con el manual de interventoría, en _________</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v>0</v>
          </cell>
        </row>
        <row r="988">
          <cell r="A988" t="str">
            <v>EH-33</v>
          </cell>
          <cell r="B988" t="str">
            <v xml:space="preserve">HERRAMIENTA MENOR 5 %  DE LA MANO OBRA </v>
          </cell>
          <cell r="D988" t="str">
            <v xml:space="preserve">Global </v>
          </cell>
          <cell r="E988">
            <v>0</v>
          </cell>
          <cell r="I988">
            <v>0</v>
          </cell>
          <cell r="L988">
            <v>0</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v>0</v>
          </cell>
        </row>
        <row r="994">
          <cell r="A994" t="str">
            <v>S29</v>
          </cell>
          <cell r="B994" t="str">
            <v>REGISTRO Tipo R&amp;W - 3/4'' (de cortina) Ref. 206 o Similar</v>
          </cell>
          <cell r="D994" t="str">
            <v>und</v>
          </cell>
          <cell r="F994">
            <v>0</v>
          </cell>
          <cell r="I994">
            <v>0</v>
          </cell>
          <cell r="L994">
            <v>0</v>
          </cell>
        </row>
        <row r="995">
          <cell r="A995" t="str">
            <v>S37</v>
          </cell>
          <cell r="B995" t="str">
            <v>CINTA TEFLON 10 m 1/2"</v>
          </cell>
          <cell r="D995" t="str">
            <v>und</v>
          </cell>
          <cell r="F995">
            <v>0</v>
          </cell>
          <cell r="I995">
            <v>0</v>
          </cell>
          <cell r="L995">
            <v>0</v>
          </cell>
        </row>
        <row r="996">
          <cell r="A996" t="str">
            <v>S36</v>
          </cell>
          <cell r="B996" t="str">
            <v>SOLDADURA PVC LIQUIDA 1/4</v>
          </cell>
          <cell r="D996" t="str">
            <v>und</v>
          </cell>
          <cell r="F996">
            <v>0</v>
          </cell>
          <cell r="I996">
            <v>0</v>
          </cell>
          <cell r="L996">
            <v>0</v>
          </cell>
        </row>
        <row r="997">
          <cell r="A997" t="str">
            <v>S247</v>
          </cell>
          <cell r="B997" t="str">
            <v>ESTOPA x 500 Gms</v>
          </cell>
          <cell r="D997" t="str">
            <v>und</v>
          </cell>
          <cell r="F997">
            <v>0</v>
          </cell>
          <cell r="I997">
            <v>0</v>
          </cell>
        </row>
        <row r="999">
          <cell r="L999">
            <v>0</v>
          </cell>
        </row>
        <row r="1000">
          <cell r="L1000">
            <v>0</v>
          </cell>
        </row>
        <row r="1002">
          <cell r="L1002">
            <v>0</v>
          </cell>
        </row>
        <row r="1003">
          <cell r="L1003">
            <v>0</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v>0</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Para constancia de lo anterior, se firma la presente acta bajo la responsabilidad expresa de los que intervienen en ella, de  conformidad  con las funciones  desempeñadas por cada uno de los mismos,  de acuerdo con el manual de interventoría, en _________</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v>0</v>
          </cell>
        </row>
        <row r="1049">
          <cell r="A1049" t="str">
            <v>EH-33</v>
          </cell>
          <cell r="B1049" t="str">
            <v xml:space="preserve">HERRAMIENTA MENOR 5 %  DE LA MANO OBRA </v>
          </cell>
          <cell r="D1049" t="str">
            <v xml:space="preserve">Global </v>
          </cell>
          <cell r="E1049">
            <v>0</v>
          </cell>
          <cell r="I1049">
            <v>0</v>
          </cell>
          <cell r="L1049">
            <v>0</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v>0</v>
          </cell>
        </row>
        <row r="1055">
          <cell r="A1055" t="str">
            <v>S25</v>
          </cell>
          <cell r="B1055" t="str">
            <v>REGISTRO Tipo R&amp;W - 1'' (de cortina) Ref. 206 o Similar</v>
          </cell>
          <cell r="D1055" t="str">
            <v>und</v>
          </cell>
          <cell r="F1055">
            <v>0</v>
          </cell>
          <cell r="I1055">
            <v>0</v>
          </cell>
          <cell r="L1055">
            <v>0</v>
          </cell>
        </row>
        <row r="1056">
          <cell r="A1056" t="str">
            <v>S37</v>
          </cell>
          <cell r="B1056" t="str">
            <v>CINTA TEFLON 10 m 1/2"</v>
          </cell>
          <cell r="D1056" t="str">
            <v>und</v>
          </cell>
          <cell r="F1056">
            <v>0</v>
          </cell>
          <cell r="I1056">
            <v>0</v>
          </cell>
          <cell r="L1056">
            <v>0</v>
          </cell>
        </row>
        <row r="1057">
          <cell r="A1057" t="str">
            <v>S36</v>
          </cell>
          <cell r="B1057" t="str">
            <v>SOLDADURA PVC LIQUIDA 1/4</v>
          </cell>
          <cell r="D1057" t="str">
            <v>und</v>
          </cell>
          <cell r="F1057">
            <v>0</v>
          </cell>
          <cell r="I1057">
            <v>0</v>
          </cell>
          <cell r="L1057">
            <v>0</v>
          </cell>
        </row>
        <row r="1058">
          <cell r="A1058" t="str">
            <v>S247</v>
          </cell>
          <cell r="B1058" t="str">
            <v>ESTOPA x 500 Gms</v>
          </cell>
          <cell r="D1058" t="str">
            <v>und</v>
          </cell>
          <cell r="F1058">
            <v>0</v>
          </cell>
          <cell r="I1058">
            <v>0</v>
          </cell>
        </row>
        <row r="1060">
          <cell r="L1060">
            <v>0</v>
          </cell>
        </row>
        <row r="1061">
          <cell r="L1061">
            <v>0</v>
          </cell>
        </row>
        <row r="1063">
          <cell r="L1063">
            <v>0</v>
          </cell>
        </row>
        <row r="1064">
          <cell r="L1064">
            <v>0</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v>0</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Para constancia de lo anterior, se firma la presente acta bajo la responsabilidad expresa de los que intervienen en ella, de  conformidad  con las funciones  desempeñadas por cada uno de los mismos,  de acuerdo con el manual de interventoría, en _________</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v>0</v>
          </cell>
        </row>
        <row r="1110">
          <cell r="A1110" t="str">
            <v>EH-33</v>
          </cell>
          <cell r="B1110" t="str">
            <v xml:space="preserve">HERRAMIENTA MENOR 5 %  DE LA MANO OBRA </v>
          </cell>
          <cell r="D1110" t="str">
            <v xml:space="preserve">Global </v>
          </cell>
          <cell r="E1110">
            <v>0</v>
          </cell>
          <cell r="I1110">
            <v>0</v>
          </cell>
          <cell r="L1110">
            <v>0</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v>0</v>
          </cell>
        </row>
        <row r="1116">
          <cell r="A1116" t="str">
            <v>S27</v>
          </cell>
          <cell r="B1116" t="str">
            <v>REGISTRO Tipo R&amp;W - 1 1/2''  (de cortina) Ref. 206 o Similar</v>
          </cell>
          <cell r="D1116" t="str">
            <v>und</v>
          </cell>
          <cell r="F1116">
            <v>0</v>
          </cell>
          <cell r="I1116">
            <v>0</v>
          </cell>
          <cell r="L1116">
            <v>0</v>
          </cell>
        </row>
        <row r="1117">
          <cell r="A1117" t="str">
            <v>S37</v>
          </cell>
          <cell r="B1117" t="str">
            <v>CINTA TEFLON 10 m 1/2"</v>
          </cell>
          <cell r="D1117" t="str">
            <v>und</v>
          </cell>
          <cell r="F1117">
            <v>0</v>
          </cell>
          <cell r="I1117">
            <v>0</v>
          </cell>
          <cell r="L1117">
            <v>0</v>
          </cell>
        </row>
        <row r="1118">
          <cell r="A1118" t="str">
            <v>S36</v>
          </cell>
          <cell r="B1118" t="str">
            <v>SOLDADURA PVC LIQUIDA 1/4</v>
          </cell>
          <cell r="D1118" t="str">
            <v>und</v>
          </cell>
          <cell r="F1118">
            <v>0</v>
          </cell>
          <cell r="I1118">
            <v>0</v>
          </cell>
          <cell r="L1118">
            <v>0</v>
          </cell>
        </row>
        <row r="1119">
          <cell r="A1119" t="str">
            <v>S247</v>
          </cell>
          <cell r="B1119" t="str">
            <v>ESTOPA x 500 Gms</v>
          </cell>
          <cell r="D1119" t="str">
            <v>und</v>
          </cell>
          <cell r="F1119">
            <v>0</v>
          </cell>
          <cell r="I1119">
            <v>0</v>
          </cell>
        </row>
        <row r="1121">
          <cell r="L1121">
            <v>0</v>
          </cell>
        </row>
        <row r="1122">
          <cell r="L1122">
            <v>0</v>
          </cell>
        </row>
        <row r="1124">
          <cell r="L1124">
            <v>0</v>
          </cell>
        </row>
        <row r="1125">
          <cell r="L1125">
            <v>0</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v>0</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Para constancia de lo anterior, se firma la presente acta bajo la responsabilidad expresa de los que intervienen en ella, de  conformidad  con las funciones  desempeñadas por cada uno de los mismos,  de acuerdo con el manual de interventoría, en _________</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v>0</v>
          </cell>
        </row>
        <row r="1171">
          <cell r="A1171" t="str">
            <v>EH-33</v>
          </cell>
          <cell r="B1171" t="str">
            <v xml:space="preserve">HERRAMIENTA MENOR 5 %  DE LA MANO OBRA </v>
          </cell>
          <cell r="D1171" t="str">
            <v xml:space="preserve">Global </v>
          </cell>
          <cell r="E1171">
            <v>0</v>
          </cell>
          <cell r="I1171">
            <v>0</v>
          </cell>
          <cell r="L1171">
            <v>0</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v>0</v>
          </cell>
        </row>
        <row r="1177">
          <cell r="A1177" t="str">
            <v>S152</v>
          </cell>
          <cell r="B1177" t="str">
            <v>CHEQUE Tipo R&amp;W Roscado  1 1/2" Ref. 236 o Similar</v>
          </cell>
          <cell r="D1177" t="str">
            <v>und</v>
          </cell>
          <cell r="F1177">
            <v>0</v>
          </cell>
          <cell r="I1177">
            <v>0</v>
          </cell>
          <cell r="L1177">
            <v>0</v>
          </cell>
        </row>
        <row r="1178">
          <cell r="A1178" t="str">
            <v>S37</v>
          </cell>
          <cell r="B1178" t="str">
            <v>CINTA TEFLON 10 m 1/2"</v>
          </cell>
          <cell r="D1178" t="str">
            <v>und</v>
          </cell>
          <cell r="F1178">
            <v>0</v>
          </cell>
          <cell r="I1178">
            <v>0</v>
          </cell>
          <cell r="L1178">
            <v>0</v>
          </cell>
        </row>
        <row r="1179">
          <cell r="A1179" t="str">
            <v>S36</v>
          </cell>
          <cell r="B1179" t="str">
            <v>SOLDADURA PVC LIQUIDA 1/4</v>
          </cell>
          <cell r="D1179" t="str">
            <v>und</v>
          </cell>
          <cell r="F1179">
            <v>0</v>
          </cell>
          <cell r="I1179">
            <v>0</v>
          </cell>
          <cell r="L1179">
            <v>0</v>
          </cell>
        </row>
        <row r="1180">
          <cell r="A1180" t="str">
            <v>S247</v>
          </cell>
          <cell r="B1180" t="str">
            <v>ESTOPA x 500 Gms</v>
          </cell>
          <cell r="D1180" t="str">
            <v>und</v>
          </cell>
          <cell r="F1180">
            <v>0</v>
          </cell>
          <cell r="I1180">
            <v>0</v>
          </cell>
        </row>
        <row r="1182">
          <cell r="L1182">
            <v>0</v>
          </cell>
        </row>
        <row r="1183">
          <cell r="L1183">
            <v>0</v>
          </cell>
        </row>
        <row r="1185">
          <cell r="L1185">
            <v>0</v>
          </cell>
        </row>
        <row r="1186">
          <cell r="L1186">
            <v>0</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v>0</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v>0</v>
          </cell>
        </row>
        <row r="1232">
          <cell r="A1232" t="str">
            <v>EH-33</v>
          </cell>
          <cell r="B1232" t="str">
            <v xml:space="preserve">HERRAMIENTA MENOR 5 %  DE LA MANO OBRA </v>
          </cell>
          <cell r="D1232" t="str">
            <v xml:space="preserve">Global </v>
          </cell>
          <cell r="E1232">
            <v>0</v>
          </cell>
          <cell r="I1232">
            <v>0</v>
          </cell>
          <cell r="L1232">
            <v>0</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v>0</v>
          </cell>
        </row>
        <row r="1238">
          <cell r="A1238" t="str">
            <v>S223</v>
          </cell>
          <cell r="B1238" t="str">
            <v>VALVULA FLOTADORA DE 1" COBRE</v>
          </cell>
          <cell r="D1238" t="str">
            <v>und</v>
          </cell>
          <cell r="F1238">
            <v>0</v>
          </cell>
          <cell r="I1238">
            <v>0</v>
          </cell>
          <cell r="L1238">
            <v>0</v>
          </cell>
        </row>
        <row r="1239">
          <cell r="A1239" t="str">
            <v>S37</v>
          </cell>
          <cell r="B1239" t="str">
            <v>CINTA TEFLON 10 m 1/2"</v>
          </cell>
          <cell r="D1239" t="str">
            <v>und</v>
          </cell>
          <cell r="F1239">
            <v>0</v>
          </cell>
          <cell r="I1239">
            <v>0</v>
          </cell>
          <cell r="L1239">
            <v>0</v>
          </cell>
        </row>
        <row r="1240">
          <cell r="A1240" t="str">
            <v>S36</v>
          </cell>
          <cell r="B1240" t="str">
            <v>SOLDADURA PVC LIQUIDA 1/4</v>
          </cell>
          <cell r="D1240" t="str">
            <v>und</v>
          </cell>
          <cell r="F1240">
            <v>0</v>
          </cell>
          <cell r="I1240">
            <v>0</v>
          </cell>
          <cell r="L1240">
            <v>0</v>
          </cell>
        </row>
        <row r="1241">
          <cell r="A1241" t="str">
            <v>S247</v>
          </cell>
          <cell r="B1241" t="str">
            <v>ESTOPA x 500 Gms</v>
          </cell>
          <cell r="D1241" t="str">
            <v>und</v>
          </cell>
          <cell r="F1241">
            <v>0</v>
          </cell>
          <cell r="I1241">
            <v>0</v>
          </cell>
        </row>
        <row r="1243">
          <cell r="L1243">
            <v>0</v>
          </cell>
        </row>
        <row r="1244">
          <cell r="L1244">
            <v>0</v>
          </cell>
        </row>
        <row r="1246">
          <cell r="L1246">
            <v>0</v>
          </cell>
        </row>
        <row r="1247">
          <cell r="L1247">
            <v>0</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v>0</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Para constancia de lo anterior, se firma la presente acta bajo la responsabilidad expresa de los que intervienen en ella, de  conformidad  con las funciones  desempeñadas por cada uno de los mismos,  de acuerdo con el manual de interventoría, en _________</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v>0</v>
          </cell>
        </row>
        <row r="1294">
          <cell r="A1294" t="str">
            <v>EH-33</v>
          </cell>
          <cell r="B1294" t="str">
            <v xml:space="preserve">HERRAMIENTA MENOR 5 %  DE LA MANO OBRA </v>
          </cell>
          <cell r="D1294" t="str">
            <v xml:space="preserve">Global </v>
          </cell>
          <cell r="E1294">
            <v>0</v>
          </cell>
          <cell r="I1294">
            <v>0</v>
          </cell>
          <cell r="L1294">
            <v>0</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v>0</v>
          </cell>
        </row>
        <row r="1300">
          <cell r="A1300" t="str">
            <v>S248</v>
          </cell>
          <cell r="B1300" t="str">
            <v>TAPAS REGISTRO 20X20 PLASTICO</v>
          </cell>
          <cell r="D1300" t="str">
            <v>und</v>
          </cell>
          <cell r="F1300">
            <v>0</v>
          </cell>
          <cell r="I1300">
            <v>0</v>
          </cell>
          <cell r="L1300">
            <v>0</v>
          </cell>
        </row>
        <row r="1301">
          <cell r="A1301" t="str">
            <v>O18</v>
          </cell>
          <cell r="B1301" t="str">
            <v>SILICONA Tubo 280 ml</v>
          </cell>
          <cell r="D1301" t="str">
            <v>und</v>
          </cell>
          <cell r="F1301">
            <v>0</v>
          </cell>
          <cell r="I1301">
            <v>0</v>
          </cell>
          <cell r="L1301">
            <v>0</v>
          </cell>
        </row>
        <row r="1302">
          <cell r="A1302" t="str">
            <v>T05</v>
          </cell>
          <cell r="B1302" t="str">
            <v>LADRILLO TOLETE RECOCIDO (24,5 x 12 x 6 cm)</v>
          </cell>
          <cell r="D1302" t="str">
            <v>und</v>
          </cell>
          <cell r="F1302">
            <v>0</v>
          </cell>
          <cell r="I1302">
            <v>0</v>
          </cell>
          <cell r="L1302">
            <v>0</v>
          </cell>
        </row>
        <row r="1303">
          <cell r="A1303" t="str">
            <v>H06</v>
          </cell>
          <cell r="B1303" t="str">
            <v>MORTERO 1:3 ( arena semilavada de peña, cemento y agua)</v>
          </cell>
          <cell r="D1303" t="str">
            <v>m3</v>
          </cell>
          <cell r="F1303">
            <v>0</v>
          </cell>
          <cell r="I1303">
            <v>0</v>
          </cell>
        </row>
        <row r="1305">
          <cell r="L1305">
            <v>0</v>
          </cell>
        </row>
        <row r="1306">
          <cell r="L1306">
            <v>0</v>
          </cell>
        </row>
        <row r="1308">
          <cell r="L1308">
            <v>0</v>
          </cell>
        </row>
        <row r="1309">
          <cell r="L1309">
            <v>0</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v>0</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Para constancia de lo anterior, se firma la presente acta bajo la responsabilidad expresa de los que intervienen en ella, de  conformidad  con las funciones  desempeñadas por cada uno de los mismos,  de acuerdo con el manual de interventoría, en _________</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v>0</v>
          </cell>
        </row>
        <row r="1355">
          <cell r="A1355" t="str">
            <v>EH-33</v>
          </cell>
          <cell r="B1355" t="str">
            <v xml:space="preserve">HERRAMIENTA MENOR 5 %  DE LA MANO OBRA </v>
          </cell>
          <cell r="D1355" t="str">
            <v xml:space="preserve">Global </v>
          </cell>
          <cell r="E1355">
            <v>0</v>
          </cell>
          <cell r="I1355">
            <v>0</v>
          </cell>
          <cell r="L1355">
            <v>0</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v>0</v>
          </cell>
        </row>
        <row r="1361">
          <cell r="A1361" t="str">
            <v>S55</v>
          </cell>
          <cell r="B1361" t="str">
            <v xml:space="preserve">TUBO PRESION RDE 9 PVC 500 psi  -  1/2" </v>
          </cell>
          <cell r="D1361" t="str">
            <v>ml</v>
          </cell>
          <cell r="F1361">
            <v>0</v>
          </cell>
          <cell r="I1361">
            <v>0</v>
          </cell>
          <cell r="L1361">
            <v>0</v>
          </cell>
        </row>
        <row r="1362">
          <cell r="A1362" t="str">
            <v>S89</v>
          </cell>
          <cell r="B1362" t="str">
            <v>ACCESORIOS PVC-P  1/2" ( Codo , unión y tapón )</v>
          </cell>
          <cell r="D1362" t="str">
            <v>und</v>
          </cell>
          <cell r="F1362">
            <v>0</v>
          </cell>
          <cell r="I1362">
            <v>0</v>
          </cell>
          <cell r="L1362">
            <v>0</v>
          </cell>
        </row>
        <row r="1363">
          <cell r="A1363" t="str">
            <v>S36</v>
          </cell>
          <cell r="B1363" t="str">
            <v>SOLDADURA PVC LIQUIDA 1/4</v>
          </cell>
          <cell r="D1363" t="str">
            <v>und</v>
          </cell>
          <cell r="F1363">
            <v>0</v>
          </cell>
          <cell r="I1363">
            <v>0</v>
          </cell>
          <cell r="L1363">
            <v>0</v>
          </cell>
        </row>
        <row r="1364">
          <cell r="A1364" t="str">
            <v>S22</v>
          </cell>
          <cell r="B1364" t="str">
            <v>LIMPIADOR REM PVC 760 grms. (1/4)</v>
          </cell>
          <cell r="D1364" t="str">
            <v>und</v>
          </cell>
          <cell r="F1364">
            <v>0</v>
          </cell>
          <cell r="I1364">
            <v>0</v>
          </cell>
          <cell r="L1364">
            <v>0</v>
          </cell>
        </row>
        <row r="1365">
          <cell r="A1365" t="str">
            <v>S247</v>
          </cell>
          <cell r="B1365" t="str">
            <v>ESTOPA x 500 Gms</v>
          </cell>
          <cell r="D1365" t="str">
            <v>und</v>
          </cell>
          <cell r="F1365">
            <v>0</v>
          </cell>
          <cell r="I1365">
            <v>0</v>
          </cell>
          <cell r="L1365">
            <v>0</v>
          </cell>
        </row>
        <row r="1366">
          <cell r="L1366">
            <v>0</v>
          </cell>
        </row>
        <row r="1367">
          <cell r="L1367">
            <v>0</v>
          </cell>
        </row>
        <row r="1369">
          <cell r="L1369">
            <v>0</v>
          </cell>
        </row>
        <row r="1370">
          <cell r="L1370">
            <v>0</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v>0</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Para constancia de lo anterior, se firma la presente acta bajo la responsabilidad expresa de los que intervienen en ella, de  conformidad  con las funciones  desempeñadas por cada uno de los mismos,  de acuerdo con el manual de interventoría, en _________</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v>0</v>
          </cell>
        </row>
        <row r="1416">
          <cell r="A1416" t="str">
            <v>EH-33</v>
          </cell>
          <cell r="B1416" t="str">
            <v xml:space="preserve">HERRAMIENTA MENOR 5 %  DE LA MANO OBRA </v>
          </cell>
          <cell r="D1416" t="str">
            <v xml:space="preserve">Global </v>
          </cell>
          <cell r="E1416">
            <v>0</v>
          </cell>
          <cell r="I1416">
            <v>0</v>
          </cell>
          <cell r="L1416">
            <v>0</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v>0</v>
          </cell>
        </row>
        <row r="1422">
          <cell r="A1422" t="str">
            <v>S250</v>
          </cell>
          <cell r="B1422" t="str">
            <v>TANQUE 2000 LTS, INCLUYE FLOTADOR</v>
          </cell>
          <cell r="D1422" t="str">
            <v>und</v>
          </cell>
          <cell r="F1422">
            <v>0</v>
          </cell>
          <cell r="I1422">
            <v>0</v>
          </cell>
          <cell r="L1422">
            <v>0</v>
          </cell>
        </row>
        <row r="1423">
          <cell r="L1423">
            <v>0</v>
          </cell>
        </row>
        <row r="1424">
          <cell r="L1424">
            <v>0</v>
          </cell>
        </row>
        <row r="1425">
          <cell r="L1425">
            <v>0</v>
          </cell>
        </row>
        <row r="1426">
          <cell r="L1426">
            <v>0</v>
          </cell>
        </row>
        <row r="1427">
          <cell r="L1427">
            <v>0</v>
          </cell>
        </row>
        <row r="1428">
          <cell r="L1428">
            <v>0</v>
          </cell>
        </row>
        <row r="1430">
          <cell r="L1430">
            <v>0</v>
          </cell>
        </row>
        <row r="1431">
          <cell r="L1431">
            <v>0</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v>0</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Para constancia de lo anterior, se firma la presente acta bajo la responsabilidad expresa de los que intervienen en ella, de  conformidad  con las funciones  desempeñadas por cada uno de los mismos,  de acuerdo con el manual de interventoría, en _________</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Para constancia de lo anterior, se firma la presente acta bajo la responsabilidad expresa de los que intervienen en ella, de  conformidad  con las funciones  desempeñadas por cada uno de los mismos,  de acuerdo con el manual de interventoría, en _________</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Para constancia de lo anterior, se firma la presente acta bajo la responsabilidad expresa de los que intervienen en ella, de  conformidad  con las funciones  desempeñadas por cada uno de los mismos,  de acuerdo con el manual de interventoría, en _________</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Para constancia de lo anterior, se firma la presente acta bajo la responsabilidad expresa de los que intervienen en ella, de  conformidad  con las funciones  desempeñadas por cada uno de los mismos,  de acuerdo con el manual de interventoría, en _________</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Para constancia de lo anterior, se firma la presente acta bajo la responsabilidad expresa de los que intervienen en ella, de  conformidad  con las funciones  desempeñadas por cada uno de los mismos,  de acuerdo con el manual de interventoría, en _________</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sheetName val="aui 35%"/>
      <sheetName val="FACTOR PREST"/>
      <sheetName val="IV-5"/>
      <sheetName val="Cantiades de pavimento1"/>
      <sheetName val="PRECIOS"/>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3,1"/>
      <sheetName val="3,2"/>
      <sheetName val="3,3"/>
      <sheetName val="3,4"/>
      <sheetName val="4,1"/>
      <sheetName val="5,1"/>
      <sheetName val="5,2"/>
      <sheetName val="5,3"/>
      <sheetName val="5,4"/>
      <sheetName val="5,5"/>
      <sheetName val="5,6"/>
      <sheetName val="5,7"/>
      <sheetName val="5,8"/>
      <sheetName val="5,9"/>
      <sheetName val="6,1"/>
      <sheetName val="6,2"/>
      <sheetName val="6,3"/>
      <sheetName val="6,4"/>
      <sheetName val="6,5"/>
      <sheetName val="6,6"/>
      <sheetName val="6,7"/>
      <sheetName val="6,8"/>
      <sheetName val="6,9"/>
      <sheetName val="6,10"/>
      <sheetName val="6,11"/>
      <sheetName val="6,12"/>
      <sheetName val="7,1"/>
      <sheetName val="7,2"/>
      <sheetName val="7,3"/>
      <sheetName val="7,4"/>
      <sheetName val="8,1"/>
      <sheetName val="8,2"/>
      <sheetName val="8,3"/>
      <sheetName val="8,4"/>
      <sheetName val="8,5"/>
      <sheetName val="9,1"/>
      <sheetName val="9,2"/>
      <sheetName val="9,3"/>
      <sheetName val="9,4"/>
      <sheetName val="9,5"/>
      <sheetName val="9,6"/>
      <sheetName val="10,1"/>
      <sheetName val="10,2"/>
      <sheetName val="10,3"/>
      <sheetName val="10,4"/>
      <sheetName val="10,5"/>
      <sheetName val="10,6"/>
      <sheetName val="10,7"/>
      <sheetName val="10,8"/>
      <sheetName val="concreto 2000 psi"/>
      <sheetName val="Concreto2500"/>
      <sheetName val="Concreto3000"/>
      <sheetName val="concreto 4000 psi"/>
      <sheetName val="Mezcla para mr 42"/>
      <sheetName val="MORTERO 1-4"/>
      <sheetName val="morte  1-6"/>
    </sheetNames>
    <sheetDataSet>
      <sheetData sheetId="0"/>
      <sheetData sheetId="1"/>
      <sheetData sheetId="2"/>
      <sheetData sheetId="3"/>
      <sheetData sheetId="4"/>
      <sheetData sheetId="5">
        <row r="6">
          <cell r="A6" t="str">
            <v>Cama Alta - Baja - Según trayecto en la ciudad</v>
          </cell>
          <cell r="F6" t="str">
            <v>Abrazaderas Inoxidable 6" tub Novafort</v>
          </cell>
        </row>
        <row r="7">
          <cell r="A7" t="str">
            <v>Camioneta Estaca</v>
          </cell>
          <cell r="F7" t="str">
            <v>Acelerante para concreto</v>
          </cell>
        </row>
        <row r="8">
          <cell r="A8" t="str">
            <v>Cargador 930 ó similar</v>
          </cell>
          <cell r="F8" t="str">
            <v>Acero Corrugado</v>
          </cell>
        </row>
        <row r="9">
          <cell r="A9" t="str">
            <v>Carro-Grua</v>
          </cell>
          <cell r="F9" t="str">
            <v>Acero Liso Diametros mayores</v>
          </cell>
        </row>
        <row r="10">
          <cell r="A10" t="str">
            <v>Carrotanque de 3,000 Galones</v>
          </cell>
          <cell r="F10" t="str">
            <v xml:space="preserve">Acondicionador de superficie </v>
          </cell>
        </row>
        <row r="11">
          <cell r="A11" t="str">
            <v>Compresor hidroneumático de dos martillos</v>
          </cell>
          <cell r="F11" t="str">
            <v>Adhesivo Novafort</v>
          </cell>
        </row>
        <row r="12">
          <cell r="A12" t="str">
            <v xml:space="preserve">Cortadora de concreto </v>
          </cell>
          <cell r="F12" t="str">
            <v>Adoquin 10x20x6 color amarillo o salmón</v>
          </cell>
        </row>
        <row r="13">
          <cell r="A13" t="str">
            <v>Equipo compresor de pistola</v>
          </cell>
          <cell r="F13" t="str">
            <v>Adoquin 10x20x6 color (Rojo, negro, verde oliva, jaspeado, marron, anticado, arena, ocre, tamarindo)</v>
          </cell>
        </row>
        <row r="14">
          <cell r="A14" t="str">
            <v>Equipo de soldadura</v>
          </cell>
          <cell r="F14" t="str">
            <v>Adoquin 10x20x6 color Gris</v>
          </cell>
        </row>
        <row r="15">
          <cell r="A15" t="str">
            <v>Equipo de Topografía</v>
          </cell>
          <cell r="F15" t="str">
            <v>Agregado fino (arena)</v>
          </cell>
        </row>
        <row r="16">
          <cell r="A16" t="str">
            <v>Excavadora sobre orugas 200 ó similar</v>
          </cell>
          <cell r="F16" t="str">
            <v>Agregado grueso (piedra china)</v>
          </cell>
        </row>
        <row r="17">
          <cell r="A17" t="str">
            <v>Fumigadora Agricola</v>
          </cell>
          <cell r="F17" t="str">
            <v>Agua</v>
          </cell>
        </row>
        <row r="18">
          <cell r="A18" t="str">
            <v xml:space="preserve">Mezcladora de concreto </v>
          </cell>
          <cell r="F18" t="str">
            <v>Alambre negro</v>
          </cell>
        </row>
        <row r="19">
          <cell r="A19" t="str">
            <v>Motobomba 3" motor a Gasolina</v>
          </cell>
          <cell r="F19" t="str">
            <v>Angulo 1" x 1/4 x m</v>
          </cell>
        </row>
        <row r="20">
          <cell r="A20" t="str">
            <v>Motoniveladora 120G ó similar</v>
          </cell>
          <cell r="F20" t="str">
            <v>Angulo 1" x 1/8 x m</v>
          </cell>
        </row>
        <row r="21">
          <cell r="A21" t="str">
            <v>Motosierra</v>
          </cell>
          <cell r="F21" t="str">
            <v>Angulo 1-1/2 x 1/4 x m</v>
          </cell>
        </row>
        <row r="22">
          <cell r="A22" t="str">
            <v>Regla vibratoria</v>
          </cell>
          <cell r="F22" t="str">
            <v>Angulo 1-1/2 x 1/8 x m</v>
          </cell>
        </row>
        <row r="23">
          <cell r="A23" t="str">
            <v>Riel metálico</v>
          </cell>
          <cell r="F23" t="str">
            <v>Angulo de 2"x2"x1/4"</v>
          </cell>
        </row>
        <row r="24">
          <cell r="A24" t="str">
            <v>Vibrador para concreto</v>
          </cell>
          <cell r="F24" t="str">
            <v>Angulo de 2"x2"x1/8"</v>
          </cell>
        </row>
        <row r="25">
          <cell r="A25" t="str">
            <v>Vibrocompactador SD 100 ó similar</v>
          </cell>
          <cell r="F25" t="str">
            <v>Angulo de 3" x 3" x 3/8"</v>
          </cell>
        </row>
        <row r="26">
          <cell r="A26" t="str">
            <v>Vibrocompactador tipo rana</v>
          </cell>
          <cell r="F26" t="str">
            <v>Apoyo de neopreno dureza 60 de 0.25x0.25x0.01m</v>
          </cell>
        </row>
        <row r="27">
          <cell r="A27" t="str">
            <v>Volqueta</v>
          </cell>
          <cell r="F27" t="str">
            <v>Arbol Talla Media</v>
          </cell>
        </row>
        <row r="28">
          <cell r="A28" t="str">
            <v>Vehiculo delineador</v>
          </cell>
          <cell r="F28" t="str">
            <v>Banca con Espaldar</v>
          </cell>
        </row>
        <row r="29">
          <cell r="A29" t="str">
            <v xml:space="preserve">Pistola Calafateo </v>
          </cell>
          <cell r="F29" t="str">
            <v>Banca tipo prisma</v>
          </cell>
        </row>
        <row r="30">
          <cell r="A30" t="str">
            <v>Cortadora de Adobe</v>
          </cell>
          <cell r="F30" t="str">
            <v>Baños portatiles</v>
          </cell>
        </row>
        <row r="31">
          <cell r="A31" t="str">
            <v xml:space="preserve">Roto martillo SDS MAX 25". Con Operador </v>
          </cell>
          <cell r="F31" t="str">
            <v>Barra de 5/8" corrugada</v>
          </cell>
        </row>
        <row r="32">
          <cell r="A32" t="str">
            <v>Planta Elctrica</v>
          </cell>
          <cell r="F32" t="str">
            <v>Bastones de 1/2" para enrielar</v>
          </cell>
        </row>
        <row r="33">
          <cell r="A33" t="str">
            <v>Equipo para pintura termo plastica</v>
          </cell>
          <cell r="F33" t="str">
            <v>Bloque maciso 10*20*40</v>
          </cell>
        </row>
        <row r="34">
          <cell r="A34" t="str">
            <v>Equipo de Oxicorte</v>
          </cell>
          <cell r="F34" t="str">
            <v>Bolardo</v>
          </cell>
        </row>
        <row r="35">
          <cell r="A35" t="str">
            <v>Pulidora</v>
          </cell>
          <cell r="F35" t="str">
            <v>Botas de seguridad negra</v>
          </cell>
        </row>
        <row r="36">
          <cell r="A36">
            <v>0</v>
          </cell>
          <cell r="F36" t="str">
            <v>Botiquin equipado</v>
          </cell>
        </row>
        <row r="37">
          <cell r="A37">
            <v>0</v>
          </cell>
          <cell r="F37" t="str">
            <v>Brea</v>
          </cell>
        </row>
        <row r="38">
          <cell r="A38">
            <v>0</v>
          </cell>
          <cell r="F38" t="str">
            <v>Broca 1" para roto martillo</v>
          </cell>
        </row>
        <row r="39">
          <cell r="F39" t="str">
            <v>Cable de datos</v>
          </cell>
        </row>
        <row r="40">
          <cell r="F40" t="str">
            <v>Cable encauchetado 3x10</v>
          </cell>
        </row>
        <row r="41">
          <cell r="F41" t="str">
            <v>Caja de registro alcantarillado</v>
          </cell>
        </row>
        <row r="42">
          <cell r="F42" t="str">
            <v>Camilla</v>
          </cell>
        </row>
        <row r="43">
          <cell r="F43" t="str">
            <v xml:space="preserve">Camisa </v>
          </cell>
        </row>
        <row r="44">
          <cell r="F44" t="str">
            <v>Careta 1 filtro</v>
          </cell>
        </row>
        <row r="45">
          <cell r="F45" t="str">
            <v>Cascarilla de Arroz- Abonada</v>
          </cell>
        </row>
        <row r="46">
          <cell r="F46" t="str">
            <v>Casco con norma incontec</v>
          </cell>
        </row>
        <row r="47">
          <cell r="F47" t="str">
            <v>Cemento Gris</v>
          </cell>
        </row>
        <row r="48">
          <cell r="F48" t="str">
            <v>Cerchas y Parales metálicos para apuntalamiento</v>
          </cell>
        </row>
        <row r="49">
          <cell r="F49" t="str">
            <v>Cesta de Basura</v>
          </cell>
        </row>
        <row r="50">
          <cell r="F50" t="str">
            <v>Chalecos Reflectivos</v>
          </cell>
        </row>
        <row r="51">
          <cell r="F51" t="str">
            <v>China l</v>
          </cell>
        </row>
        <row r="52">
          <cell r="F52" t="str">
            <v>Ciclo parqueadero</v>
          </cell>
        </row>
        <row r="53">
          <cell r="F53" t="str">
            <v>Cimentacion Poste</v>
          </cell>
        </row>
        <row r="54">
          <cell r="F54" t="str">
            <v>Cinta de enmascarar 1" x 40</v>
          </cell>
        </row>
        <row r="55">
          <cell r="F55" t="str">
            <v>cinta preventiva de 500 m de largo</v>
          </cell>
        </row>
        <row r="56">
          <cell r="F56" t="str">
            <v>Círculo en lámina galvanizada calibre 18 75*75</v>
          </cell>
        </row>
        <row r="57">
          <cell r="F57" t="str">
            <v>Círculo en lámina galvanizada calibre 18 60*60</v>
          </cell>
        </row>
        <row r="58">
          <cell r="F58" t="str">
            <v>Concreto 4000 psi Planta 12 Ton</v>
          </cell>
        </row>
        <row r="59">
          <cell r="F59" t="str">
            <v>Conexiones ducto curvas gran radio de 90</v>
          </cell>
        </row>
        <row r="60">
          <cell r="F60" t="str">
            <v>Contenedor</v>
          </cell>
        </row>
        <row r="61">
          <cell r="F61" t="str">
            <v>Coral Enano</v>
          </cell>
        </row>
        <row r="62">
          <cell r="F62" t="str">
            <v>Cortes de madera para curvas</v>
          </cell>
        </row>
        <row r="63">
          <cell r="F63" t="str">
            <v>Curador para concreto Rojo</v>
          </cell>
        </row>
        <row r="64">
          <cell r="F64" t="str">
            <v>Delineadores vial tubulares</v>
          </cell>
        </row>
        <row r="65">
          <cell r="F65" t="str">
            <v>Disolvente</v>
          </cell>
        </row>
        <row r="66">
          <cell r="F66" t="str">
            <v>Ducto Electrico Tipo pesado DB Tramo de 3 m con campana</v>
          </cell>
        </row>
        <row r="67">
          <cell r="F67" t="str">
            <v>Duranta</v>
          </cell>
        </row>
        <row r="68">
          <cell r="F68" t="str">
            <v>Elementos metálicos de empotramiento al puente</v>
          </cell>
        </row>
        <row r="69">
          <cell r="F69" t="str">
            <v>Equipo de limpieza manual con tanque de 55 Gls, mangueras, bomba manual y montado sobre carreta</v>
          </cell>
        </row>
        <row r="70">
          <cell r="F70" t="str">
            <v>Estopa</v>
          </cell>
        </row>
        <row r="71">
          <cell r="F71" t="str">
            <v>Formaleta en madera</v>
          </cell>
        </row>
        <row r="72">
          <cell r="F72" t="str">
            <v>Formaleta Metálica</v>
          </cell>
        </row>
        <row r="73">
          <cell r="F73" t="str">
            <v>Gafas de seguridad</v>
          </cell>
        </row>
        <row r="74">
          <cell r="F74" t="str">
            <v>Ganchos figurados para anclajes</v>
          </cell>
        </row>
        <row r="75">
          <cell r="F75" t="str">
            <v>Geotextil NT 1600</v>
          </cell>
        </row>
        <row r="76">
          <cell r="F76" t="str">
            <v>Grasa 1/4</v>
          </cell>
        </row>
        <row r="77">
          <cell r="F77" t="str">
            <v>Guadua de 7m</v>
          </cell>
        </row>
        <row r="78">
          <cell r="F78" t="str">
            <v>Guante vaqueta reforzado</v>
          </cell>
        </row>
        <row r="79">
          <cell r="F79" t="str">
            <v>Hidrosello caucho 6" Novafort</v>
          </cell>
        </row>
        <row r="80">
          <cell r="F80" t="str">
            <v>Husillo 90x60</v>
          </cell>
        </row>
        <row r="81">
          <cell r="F81" t="str">
            <v>Impermeabilizante integral para morteros y concretos.</v>
          </cell>
        </row>
        <row r="82">
          <cell r="F82" t="str">
            <v>Kit reubicación gas</v>
          </cell>
        </row>
        <row r="83">
          <cell r="F83" t="str">
            <v>Kw</v>
          </cell>
        </row>
        <row r="84">
          <cell r="F84" t="str">
            <v>Ladrillo Cocido 0.25*0.12*0.06</v>
          </cell>
        </row>
        <row r="85">
          <cell r="F85" t="str">
            <v>Ladrillo de barro en calidad primera</v>
          </cell>
        </row>
        <row r="86">
          <cell r="F86" t="str">
            <v>Limpiador para PVC X 64 c.c.</v>
          </cell>
        </row>
        <row r="87">
          <cell r="F87" t="str">
            <v>Liston de 2"x2"x3m</v>
          </cell>
        </row>
        <row r="88">
          <cell r="F88" t="str">
            <v>Liston de 2"x4"x3m</v>
          </cell>
        </row>
        <row r="89">
          <cell r="F89" t="str">
            <v>Loseta cuadrada plana en concreto 20*20*6 color gris</v>
          </cell>
        </row>
        <row r="90">
          <cell r="F90" t="str">
            <v>Loseta táctil alerta y táctil guia 20x20x6 cm Color Amarillo.</v>
          </cell>
        </row>
        <row r="91">
          <cell r="F91" t="str">
            <v>Loseta táctil alerta y táctil guia 20x20x6 cm Color gris.</v>
          </cell>
        </row>
        <row r="92">
          <cell r="F92" t="str">
            <v>Lubricante 500 gr</v>
          </cell>
        </row>
        <row r="93">
          <cell r="F93" t="str">
            <v>Madera perdida en los cajones de la estructura</v>
          </cell>
        </row>
        <row r="94">
          <cell r="F94" t="str">
            <v>Malla D63</v>
          </cell>
        </row>
        <row r="95">
          <cell r="F95" t="str">
            <v>Malla Naranja 1m de alto</v>
          </cell>
        </row>
        <row r="96">
          <cell r="F96" t="str">
            <v>Material seleccionado de cantera</v>
          </cell>
        </row>
        <row r="97">
          <cell r="F97" t="str">
            <v>Material tamizado para subbase granular</v>
          </cell>
        </row>
        <row r="98">
          <cell r="F98" t="str">
            <v>Microesferas</v>
          </cell>
        </row>
        <row r="99">
          <cell r="F99" t="str">
            <v>Modulo de Servicios</v>
          </cell>
        </row>
        <row r="100">
          <cell r="F100" t="str">
            <v>Modulo de ventas</v>
          </cell>
        </row>
        <row r="101">
          <cell r="F101" t="str">
            <v>Naylon delgado</v>
          </cell>
        </row>
        <row r="102">
          <cell r="F102" t="str">
            <v>Paletas De Pare Y Siga * 30 Cm Daecorada Con Reflectivo</v>
          </cell>
        </row>
        <row r="103">
          <cell r="F103" t="str">
            <v>Pantalon Jeans</v>
          </cell>
        </row>
        <row r="104">
          <cell r="F104" t="str">
            <v>Papel reflectivo</v>
          </cell>
        </row>
        <row r="105">
          <cell r="F105" t="str">
            <v>parales acero negro 1.5"</v>
          </cell>
        </row>
        <row r="106">
          <cell r="F106" t="str">
            <v>Parales en platina de 3/16"</v>
          </cell>
        </row>
        <row r="107">
          <cell r="F107" t="str">
            <v>Pasa calles para  Información de desvios</v>
          </cell>
        </row>
        <row r="108">
          <cell r="F108" t="str">
            <v>Pegante para PVC X 128 c.c.</v>
          </cell>
        </row>
        <row r="109">
          <cell r="F109" t="str">
            <v>Piedra rajón</v>
          </cell>
        </row>
        <row r="110">
          <cell r="F110" t="str">
            <v>Pintura anticorrosiva</v>
          </cell>
        </row>
        <row r="111">
          <cell r="F111" t="str">
            <v>Pintura sintética</v>
          </cell>
        </row>
        <row r="112">
          <cell r="F112" t="str">
            <v>Pintura tráfico</v>
          </cell>
        </row>
        <row r="113">
          <cell r="F113" t="str">
            <v>Pintura vinilo</v>
          </cell>
        </row>
        <row r="114">
          <cell r="F114" t="str">
            <v>Plastico para platina</v>
          </cell>
        </row>
        <row r="115">
          <cell r="F115" t="str">
            <v>Platina 1/4" x 4"</v>
          </cell>
        </row>
        <row r="116">
          <cell r="F116" t="str">
            <v>Platina 1-1/2" x 1/4"</v>
          </cell>
        </row>
        <row r="117">
          <cell r="F117" t="str">
            <v>Platina 3/16" x 1/2"</v>
          </cell>
        </row>
        <row r="118">
          <cell r="F118" t="str">
            <v>Platina de 0.25mx0.25mx1mm</v>
          </cell>
        </row>
        <row r="119">
          <cell r="F119" t="str">
            <v>Platina de 0.30mx0.30mx3/8"</v>
          </cell>
        </row>
        <row r="120">
          <cell r="F120" t="str">
            <v>Protector Arbol  (Doble)</v>
          </cell>
        </row>
        <row r="121">
          <cell r="F121" t="str">
            <v>Puntillas surtidas 2-4</v>
          </cell>
        </row>
        <row r="122">
          <cell r="F122" t="str">
            <v>Quimico biodegradable, desodorizante y aromatizante</v>
          </cell>
        </row>
        <row r="123">
          <cell r="F123" t="str">
            <v>Rejilla del Alcorque en concreto y bordillo</v>
          </cell>
        </row>
        <row r="124">
          <cell r="F124" t="str">
            <v>Resina termoplastica</v>
          </cell>
        </row>
        <row r="125">
          <cell r="F125" t="str">
            <v>seguetas</v>
          </cell>
        </row>
        <row r="126">
          <cell r="F126" t="str">
            <v>Sellalon gris 3/8 x 1 m</v>
          </cell>
        </row>
        <row r="127">
          <cell r="F127" t="str">
            <v>Sellalon gris 3/8 x 25 m</v>
          </cell>
        </row>
        <row r="128">
          <cell r="F128" t="str">
            <v>Señales Informativas Metalica Movil Temporal Con Angulo De 1 X 1/2 X 1/8 Mts Pintada En Electroestatica Con Tablero En Lamina Galvanizada Cal 20 Con Reflectivo Grado Ingenieria Comercial</v>
          </cell>
        </row>
        <row r="129">
          <cell r="F129" t="str">
            <v>Señales Preventivas  Metalica Movil Temporal Con Angulo De 1 X 1/2 X 1/8 Mts Pintada En Electroestatica Con Tablero En Lamina Galvanizada Cal 20 Con Reflectivo Grado Ingenieria Comercial</v>
          </cell>
        </row>
        <row r="130">
          <cell r="F130" t="str">
            <v>Señales Reglamentarias Metalica Movil Temporal Con Angulo De 1 X 1/2 X 1/8 Mts Pintada En Electroestatica Con Tablero En Lamina Galvanizada Cal 20 Con Reflectivo Grado Ingenieria Comercial</v>
          </cell>
        </row>
        <row r="131">
          <cell r="F131" t="str">
            <v xml:space="preserve">SIKA FLEX - 1 CSL 300 cc </v>
          </cell>
        </row>
        <row r="132">
          <cell r="F132" t="str">
            <v>Sikadur 31</v>
          </cell>
        </row>
        <row r="133">
          <cell r="F133" t="str">
            <v>Silla yee de 8"x6"</v>
          </cell>
        </row>
        <row r="134">
          <cell r="F134" t="str">
            <v xml:space="preserve">Soldadura Electrica </v>
          </cell>
        </row>
        <row r="135">
          <cell r="F135" t="str">
            <v>Suministro de Placa Nomenclatura</v>
          </cell>
        </row>
        <row r="136">
          <cell r="F136" t="str">
            <v>Tableta Adoquin Gres Tipo corcho</v>
          </cell>
        </row>
        <row r="137">
          <cell r="F137" t="str">
            <v>Tablon 2"x10"x3m</v>
          </cell>
        </row>
        <row r="138">
          <cell r="F138" t="str">
            <v>Taches de madera o hierro para el anclaje de formaletas</v>
          </cell>
        </row>
        <row r="139">
          <cell r="F139" t="str">
            <v>Tapa oido copa</v>
          </cell>
        </row>
        <row r="140">
          <cell r="F140" t="str">
            <v>Tapa para pozo</v>
          </cell>
        </row>
        <row r="141">
          <cell r="F141" t="str">
            <v>Tapete Grama Japonesa</v>
          </cell>
        </row>
        <row r="142">
          <cell r="F142" t="str">
            <v>Tapón PVC 1/2"</v>
          </cell>
        </row>
        <row r="143">
          <cell r="F143" t="str">
            <v xml:space="preserve">Tarro rrelleno de arena </v>
          </cell>
        </row>
        <row r="144">
          <cell r="F144" t="str">
            <v>Tela verde sintetica</v>
          </cell>
        </row>
        <row r="145">
          <cell r="F145" t="str">
            <v>Tierra Negra-Aluvión</v>
          </cell>
        </row>
        <row r="146">
          <cell r="F146" t="str">
            <v>Tornillos de 2" x 3/4" con tuerca</v>
          </cell>
        </row>
        <row r="147">
          <cell r="F147" t="str">
            <v>Tornillos de 5/16" x 1" con tuerca</v>
          </cell>
        </row>
        <row r="148">
          <cell r="F148" t="str">
            <v xml:space="preserve">Tubería Galvanizada de 2 1/2" </v>
          </cell>
        </row>
        <row r="149">
          <cell r="F149" t="str">
            <v>Tubería galvanizada de 3"</v>
          </cell>
        </row>
        <row r="150">
          <cell r="F150" t="str">
            <v>Tubería PVC alcantarillado 16"</v>
          </cell>
        </row>
        <row r="151">
          <cell r="F151" t="str">
            <v>Tubería PVC alcantarillado 4"</v>
          </cell>
        </row>
        <row r="152">
          <cell r="F152" t="str">
            <v>Tubería PVC alcantarillado 6"</v>
          </cell>
        </row>
        <row r="153">
          <cell r="F153" t="str">
            <v>Tubería PVC alcantarillado 8"</v>
          </cell>
        </row>
        <row r="154">
          <cell r="F154" t="str">
            <v>Tubo acero inoxidable 2"</v>
          </cell>
        </row>
        <row r="155">
          <cell r="F155" t="str">
            <v>Tubo pvc 1/2"</v>
          </cell>
        </row>
        <row r="156">
          <cell r="F156" t="str">
            <v>Unión universal PVC 1/2"</v>
          </cell>
        </row>
        <row r="157">
          <cell r="F157" t="str">
            <v>Varilla 1/4"</v>
          </cell>
        </row>
        <row r="158">
          <cell r="F158" t="str">
            <v>Varilla 3/8"</v>
          </cell>
        </row>
        <row r="159">
          <cell r="F159" t="str">
            <v>Manejo residuos liquidos, aceites, combustibles y sustancias quimicas</v>
          </cell>
        </row>
        <row r="160">
          <cell r="F160" t="str">
            <v>Caneca punto ecologico</v>
          </cell>
        </row>
        <row r="161">
          <cell r="F161" t="str">
            <v>Arriendo Sanitario Portatil</v>
          </cell>
        </row>
        <row r="162">
          <cell r="F162" t="str">
            <v>Permiso Ambiental</v>
          </cell>
        </row>
        <row r="163">
          <cell r="F163" t="str">
            <v>Adoquin 10x20x6 color Blanco</v>
          </cell>
        </row>
        <row r="164">
          <cell r="F164" t="str">
            <v>Adoquin 40x20x6 color Blanco</v>
          </cell>
        </row>
        <row r="165">
          <cell r="F165" t="str">
            <v>Adoquin 40x20x6 color (Rojo, negro, verde oliva, jaspeado, marron, anticado, arena, ocre, tamarindo)</v>
          </cell>
        </row>
        <row r="166">
          <cell r="F166" t="str">
            <v>Adoquin 40x20x6 color Gris</v>
          </cell>
        </row>
        <row r="167">
          <cell r="F167" t="str">
            <v>Adoquin 40x20x6 color Amarillo o salmón</v>
          </cell>
        </row>
        <row r="168">
          <cell r="F168" t="str">
            <v>Adoquin 20x20x6 color (Rojo, negro, verde oliva, jaspeado, marron, anticado, arena, ocre, tamarindo)</v>
          </cell>
        </row>
        <row r="169">
          <cell r="F169" t="str">
            <v>Adoquin 20x20x8 color gris trafico pesado</v>
          </cell>
        </row>
        <row r="170">
          <cell r="F170" t="str">
            <v>arbol altura fuste 0,8m</v>
          </cell>
        </row>
        <row r="171">
          <cell r="F171" t="str">
            <v>Cadena 3/8</v>
          </cell>
        </row>
        <row r="172">
          <cell r="F172" t="str">
            <v>Tablon 2"x10"x4,5m</v>
          </cell>
        </row>
        <row r="173">
          <cell r="F173" t="str">
            <v>Tubería D=3" tipo pesado, E=1/4" (baranda metálica)</v>
          </cell>
        </row>
        <row r="174">
          <cell r="F174" t="str">
            <v>Perfil en W de D=1/4", H=1.50m, A=0.20m (baranda metálica)</v>
          </cell>
        </row>
        <row r="175">
          <cell r="F175" t="str">
            <v>pernos</v>
          </cell>
        </row>
        <row r="176">
          <cell r="F176" t="str">
            <v>Tubo galvanizado de 2 m * 6 m</v>
          </cell>
        </row>
        <row r="177">
          <cell r="F177" t="str">
            <v>Platina para base de cicloparqueadero</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101"/>
      <sheetName val="30301"/>
      <sheetName val="30302"/>
      <sheetName val="30303"/>
      <sheetName val="30304"/>
      <sheetName val="30305"/>
      <sheetName val="30201"/>
      <sheetName val="30202"/>
      <sheetName val="30401"/>
      <sheetName val="30405"/>
      <sheetName val="30507"/>
      <sheetName val="30508"/>
      <sheetName val="30509"/>
      <sheetName val="30510"/>
      <sheetName val="30511"/>
      <sheetName val="30512"/>
      <sheetName val="30601"/>
      <sheetName val="30602"/>
      <sheetName val="40201"/>
      <sheetName val="40302"/>
      <sheetName val="40303"/>
      <sheetName val="40401"/>
      <sheetName val="40402"/>
      <sheetName val="40601"/>
      <sheetName val="40602"/>
      <sheetName val="40603"/>
      <sheetName val="40604"/>
      <sheetName val="40701"/>
      <sheetName val="40702"/>
      <sheetName val="40703"/>
      <sheetName val="40704"/>
      <sheetName val="40705"/>
      <sheetName val="40706"/>
      <sheetName val="40707"/>
      <sheetName val="40708"/>
      <sheetName val="40709"/>
      <sheetName val="40710"/>
      <sheetName val="40711"/>
      <sheetName val="40712"/>
      <sheetName val="50401"/>
      <sheetName val="50404"/>
      <sheetName val="50501"/>
      <sheetName val="50502"/>
      <sheetName val="50503"/>
      <sheetName val="50512"/>
      <sheetName val="50504"/>
      <sheetName val="50505"/>
      <sheetName val="50506"/>
      <sheetName val="50507"/>
      <sheetName val="50508"/>
      <sheetName val="50509"/>
      <sheetName val="50510"/>
      <sheetName val="50511"/>
      <sheetName val="50605"/>
      <sheetName val="Hoja1"/>
      <sheetName val="MATERIALES"/>
      <sheetName val="EQUIPO"/>
      <sheetName val="TRANSPORTE"/>
      <sheetName val="MANO DE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row r="2">
          <cell r="A2">
            <v>1</v>
          </cell>
          <cell r="C2" t="str">
            <v>ACTIVIDADES PRELIMINARES</v>
          </cell>
          <cell r="G2" t="str">
            <v>ACTIVIDADES PRELIMINARES</v>
          </cell>
        </row>
        <row r="3">
          <cell r="A3">
            <v>3</v>
          </cell>
          <cell r="C3" t="str">
            <v>SISTEMA DE ACUEDUCTO</v>
          </cell>
          <cell r="E3">
            <v>0</v>
          </cell>
          <cell r="G3" t="str">
            <v>SISTEMA DE ACUEDUCTO</v>
          </cell>
        </row>
        <row r="4">
          <cell r="A4">
            <v>301</v>
          </cell>
          <cell r="C4" t="str">
            <v>EXCAVACIONES, DEMOLICIONES Y TRANSLADO ESTRUC.</v>
          </cell>
          <cell r="E4">
            <v>0</v>
          </cell>
          <cell r="G4" t="str">
            <v>SISTEMA DE ACUEDUCTO</v>
          </cell>
        </row>
        <row r="5">
          <cell r="A5">
            <v>30101</v>
          </cell>
          <cell r="B5">
            <v>1</v>
          </cell>
          <cell r="C5" t="str">
            <v xml:space="preserve">   EXCAVACION MECANICA EN MATERIAL COMUN</v>
          </cell>
          <cell r="D5" t="str">
            <v>M3</v>
          </cell>
          <cell r="E5">
            <v>7069</v>
          </cell>
          <cell r="F5">
            <v>704.73</v>
          </cell>
          <cell r="G5" t="str">
            <v>SISTEMA DE ACUEDUCTO</v>
          </cell>
        </row>
        <row r="6">
          <cell r="A6">
            <v>302</v>
          </cell>
          <cell r="C6" t="str">
            <v>RELLENOS</v>
          </cell>
          <cell r="E6">
            <v>0</v>
          </cell>
          <cell r="G6" t="str">
            <v>SISTEMA DE ACUEDUCTO</v>
          </cell>
        </row>
        <row r="7">
          <cell r="A7">
            <v>30201</v>
          </cell>
          <cell r="B7">
            <v>2</v>
          </cell>
          <cell r="C7" t="str">
            <v xml:space="preserve">   RELLENO EN MATERIAL SELECCIONADO  B-200</v>
          </cell>
          <cell r="D7" t="str">
            <v>M3</v>
          </cell>
          <cell r="E7">
            <v>27897</v>
          </cell>
          <cell r="F7">
            <v>197.03250000000003</v>
          </cell>
          <cell r="G7" t="str">
            <v>SISTEMA DE ACUEDUCTO</v>
          </cell>
        </row>
        <row r="8">
          <cell r="A8">
            <v>30202</v>
          </cell>
          <cell r="B8">
            <v>2</v>
          </cell>
          <cell r="C8" t="str">
            <v xml:space="preserve">   RELLENO EN ARENA DE PEÑA PARA TUBERÍA</v>
          </cell>
          <cell r="D8" t="str">
            <v>M3</v>
          </cell>
          <cell r="E8">
            <v>43042</v>
          </cell>
          <cell r="F8">
            <v>131.35499999999999</v>
          </cell>
          <cell r="G8" t="str">
            <v>SISTEMA DE ACUEDUCTO</v>
          </cell>
        </row>
        <row r="9">
          <cell r="A9">
            <v>303</v>
          </cell>
          <cell r="C9" t="str">
            <v>INTALACIÓN DE TUBERÍAS</v>
          </cell>
          <cell r="E9">
            <v>0</v>
          </cell>
          <cell r="G9" t="str">
            <v>SISTEMA DE ACUEDUCTO</v>
          </cell>
        </row>
        <row r="10">
          <cell r="A10">
            <v>30301</v>
          </cell>
          <cell r="B10">
            <v>4</v>
          </cell>
          <cell r="C10" t="str">
            <v>TUBERIA 3" PVC RDE 21</v>
          </cell>
          <cell r="D10" t="str">
            <v>ML</v>
          </cell>
          <cell r="E10">
            <v>2078</v>
          </cell>
          <cell r="F10">
            <v>834</v>
          </cell>
          <cell r="G10" t="str">
            <v>SISTEMA DE ACUEDUCTO</v>
          </cell>
        </row>
        <row r="11">
          <cell r="A11">
            <v>30302</v>
          </cell>
          <cell r="B11">
            <v>4</v>
          </cell>
          <cell r="C11" t="str">
            <v>TUBERIA 4" PVC RDE 37</v>
          </cell>
          <cell r="D11" t="str">
            <v>ML</v>
          </cell>
          <cell r="G11" t="str">
            <v>SISTEMA DE ACUEDUCTO</v>
          </cell>
        </row>
        <row r="12">
          <cell r="A12">
            <v>30303</v>
          </cell>
          <cell r="B12">
            <v>4</v>
          </cell>
          <cell r="C12" t="str">
            <v>TUBERIA 6" PVC RDE 46</v>
          </cell>
          <cell r="D12" t="str">
            <v>ML</v>
          </cell>
          <cell r="G12" t="str">
            <v>SISTEMA DE ACUEDUCTO</v>
          </cell>
        </row>
        <row r="13">
          <cell r="A13">
            <v>30304</v>
          </cell>
          <cell r="B13">
            <v>4</v>
          </cell>
          <cell r="C13" t="str">
            <v xml:space="preserve">TUBERIA 8" PVC RDE 46 </v>
          </cell>
          <cell r="D13" t="str">
            <v>ML</v>
          </cell>
          <cell r="G13" t="str">
            <v>SISTEMA DE ACUEDUCTO</v>
          </cell>
        </row>
        <row r="14">
          <cell r="A14">
            <v>30305</v>
          </cell>
          <cell r="B14">
            <v>4</v>
          </cell>
          <cell r="C14" t="str">
            <v xml:space="preserve">TUBERIA 12" PVC RDE 37 </v>
          </cell>
          <cell r="D14" t="str">
            <v>ML</v>
          </cell>
          <cell r="G14" t="str">
            <v>SISTEMA DE ACUEDUCTO</v>
          </cell>
        </row>
        <row r="15">
          <cell r="A15">
            <v>30405</v>
          </cell>
          <cell r="B15">
            <v>4</v>
          </cell>
          <cell r="C15" t="str">
            <v>REPLANTEO Y LOCALIZACION TOPOGRAFICA</v>
          </cell>
          <cell r="D15" t="str">
            <v>ML</v>
          </cell>
          <cell r="G15" t="str">
            <v>SISTEMA DE ACUEDUCTO</v>
          </cell>
        </row>
        <row r="16">
          <cell r="A16">
            <v>304</v>
          </cell>
          <cell r="C16" t="str">
            <v>INSTALACIÓN HIDRANTES, VÁLVULAS Y ACCESORIOS</v>
          </cell>
          <cell r="E16">
            <v>0</v>
          </cell>
          <cell r="G16" t="str">
            <v>SISTEMA DE ACUEDUCTO</v>
          </cell>
        </row>
        <row r="17">
          <cell r="A17">
            <v>30401</v>
          </cell>
          <cell r="B17">
            <v>4</v>
          </cell>
          <cell r="C17" t="str">
            <v xml:space="preserve">   CAJA PARA VÁLVULA EN MAMPOSTERÍA CON TAPA</v>
          </cell>
          <cell r="D17" t="str">
            <v>UN</v>
          </cell>
          <cell r="E17">
            <v>144758</v>
          </cell>
          <cell r="F17">
            <v>4</v>
          </cell>
          <cell r="G17" t="str">
            <v>SISTEMA DE ACUEDUCTO</v>
          </cell>
        </row>
        <row r="18">
          <cell r="A18">
            <v>305</v>
          </cell>
          <cell r="C18" t="str">
            <v>SUMINISTROS</v>
          </cell>
          <cell r="E18">
            <v>0</v>
          </cell>
          <cell r="G18" t="str">
            <v>SISTEMA DE ACUEDUCTO</v>
          </cell>
        </row>
        <row r="19">
          <cell r="A19">
            <v>30502</v>
          </cell>
          <cell r="B19">
            <v>4</v>
          </cell>
          <cell r="C19" t="str">
            <v xml:space="preserve">  UNION Z  6"(SUM.E INSTAL)</v>
          </cell>
          <cell r="D19" t="str">
            <v>UN</v>
          </cell>
          <cell r="E19">
            <v>151557</v>
          </cell>
          <cell r="F19">
            <v>160</v>
          </cell>
          <cell r="G19" t="str">
            <v>SISTEMA DE ACUEDUCTO</v>
          </cell>
        </row>
        <row r="20">
          <cell r="A20">
            <v>30503</v>
          </cell>
          <cell r="B20">
            <v>4</v>
          </cell>
          <cell r="C20" t="str">
            <v xml:space="preserve">   CODO 90° PVC 6" (SUM.E INSTAL)</v>
          </cell>
          <cell r="D20" t="str">
            <v>UN</v>
          </cell>
          <cell r="E20">
            <v>248313</v>
          </cell>
          <cell r="F20">
            <v>3</v>
          </cell>
          <cell r="G20" t="str">
            <v>SISTEMA DE ACUEDUCTO</v>
          </cell>
        </row>
        <row r="21">
          <cell r="A21">
            <v>30504</v>
          </cell>
          <cell r="B21">
            <v>4</v>
          </cell>
          <cell r="C21" t="str">
            <v xml:space="preserve">  CODO 45° PVC 6" (SUM.E INSTAL)</v>
          </cell>
          <cell r="D21" t="str">
            <v>UN</v>
          </cell>
          <cell r="E21">
            <v>174049</v>
          </cell>
          <cell r="F21">
            <v>10</v>
          </cell>
          <cell r="G21" t="str">
            <v>SISTEMA DE ACUEDUCTO</v>
          </cell>
        </row>
        <row r="22">
          <cell r="A22">
            <v>30505</v>
          </cell>
          <cell r="B22">
            <v>5</v>
          </cell>
          <cell r="C22" t="str">
            <v xml:space="preserve">   TAPÓN EXT LISO PVC 6" (SUM E INSTAL)</v>
          </cell>
          <cell r="D22" t="str">
            <v>UN</v>
          </cell>
          <cell r="E22">
            <v>185927</v>
          </cell>
          <cell r="F22">
            <v>7</v>
          </cell>
          <cell r="G22" t="str">
            <v>SISTEMA DE ACUEDUCTO</v>
          </cell>
        </row>
        <row r="23">
          <cell r="A23">
            <v>30506</v>
          </cell>
          <cell r="B23">
            <v>4</v>
          </cell>
          <cell r="C23" t="str">
            <v>TEE PVC 6"(SUM E INSTA)</v>
          </cell>
          <cell r="D23" t="str">
            <v>UN</v>
          </cell>
          <cell r="E23">
            <v>333990</v>
          </cell>
          <cell r="F23">
            <v>6</v>
          </cell>
          <cell r="G23" t="str">
            <v>SISTEMA DE ACUEDUCTO</v>
          </cell>
        </row>
        <row r="24">
          <cell r="A24">
            <v>30507</v>
          </cell>
          <cell r="B24">
            <v>5</v>
          </cell>
          <cell r="C24" t="str">
            <v>VALVULAS  DE CORTE DE 4"</v>
          </cell>
          <cell r="D24" t="str">
            <v>UN</v>
          </cell>
          <cell r="F24">
            <v>4</v>
          </cell>
          <cell r="G24" t="str">
            <v>SISTEMA DE ACUEDUCTO</v>
          </cell>
        </row>
        <row r="25">
          <cell r="A25">
            <v>30508</v>
          </cell>
          <cell r="B25">
            <v>5</v>
          </cell>
          <cell r="C25" t="str">
            <v>VALVULAS  DE CORTE DE 6"</v>
          </cell>
          <cell r="D25" t="str">
            <v>UN</v>
          </cell>
          <cell r="F25">
            <v>4</v>
          </cell>
          <cell r="G25" t="str">
            <v>SISTEMA DE ACUEDUCTO</v>
          </cell>
        </row>
        <row r="26">
          <cell r="A26">
            <v>30509</v>
          </cell>
          <cell r="B26">
            <v>5</v>
          </cell>
          <cell r="C26" t="str">
            <v>VALVULAS  DE CORTE DE 8"</v>
          </cell>
          <cell r="D26" t="str">
            <v>UN</v>
          </cell>
        </row>
        <row r="27">
          <cell r="A27">
            <v>30510</v>
          </cell>
          <cell r="B27">
            <v>5</v>
          </cell>
          <cell r="C27" t="str">
            <v>VALVULAS  DE CORTE DE 12"</v>
          </cell>
          <cell r="D27" t="str">
            <v>UN</v>
          </cell>
        </row>
        <row r="28">
          <cell r="A28">
            <v>30511</v>
          </cell>
          <cell r="B28">
            <v>5</v>
          </cell>
          <cell r="C28" t="str">
            <v>HIDRANTES TIPO TRAFICO 4"  EXTREMO LISO  PVC</v>
          </cell>
          <cell r="D28" t="str">
            <v>UN</v>
          </cell>
        </row>
        <row r="29">
          <cell r="A29">
            <v>30512</v>
          </cell>
          <cell r="B29">
            <v>5</v>
          </cell>
          <cell r="C29" t="str">
            <v>HIDRANTES TIPO TRAFICO 6"  EXTREMO LISO  PVC</v>
          </cell>
          <cell r="D29" t="str">
            <v>UN</v>
          </cell>
        </row>
        <row r="31">
          <cell r="A31">
            <v>306</v>
          </cell>
          <cell r="C31" t="str">
            <v>ANCLAJES TUBERIAS</v>
          </cell>
          <cell r="E31">
            <v>0</v>
          </cell>
          <cell r="G31" t="str">
            <v>SISTEMA DE ACUEDUCTO</v>
          </cell>
        </row>
        <row r="32">
          <cell r="A32">
            <v>30601</v>
          </cell>
          <cell r="B32">
            <v>4</v>
          </cell>
          <cell r="C32" t="str">
            <v>CONCRETO 3000 PSI 210 KG/CM2</v>
          </cell>
          <cell r="D32" t="str">
            <v>M3</v>
          </cell>
          <cell r="E32">
            <v>345901</v>
          </cell>
          <cell r="F32">
            <v>2</v>
          </cell>
          <cell r="G32" t="str">
            <v>SISTEMA DE ACUEDUCTO</v>
          </cell>
        </row>
        <row r="33">
          <cell r="A33">
            <v>30602</v>
          </cell>
          <cell r="B33">
            <v>5</v>
          </cell>
          <cell r="C33" t="str">
            <v xml:space="preserve">   TUBERIA GALV. 2" PARA ANCLAJE (SUM E INSTA)</v>
          </cell>
          <cell r="D33" t="str">
            <v>ML</v>
          </cell>
          <cell r="E33">
            <v>57970</v>
          </cell>
          <cell r="F33">
            <v>72</v>
          </cell>
          <cell r="G33" t="str">
            <v>SISTEMA DE ACUEDUCTO</v>
          </cell>
        </row>
        <row r="34">
          <cell r="A34">
            <v>4</v>
          </cell>
          <cell r="C34" t="str">
            <v>SISTEMA DE ALCANTARILLADO AGUAS RESIDUALES</v>
          </cell>
          <cell r="E34">
            <v>0</v>
          </cell>
          <cell r="G34" t="str">
            <v>SISTEMA DE ALCANTARILLADO AGUAS RESIDUALES</v>
          </cell>
        </row>
        <row r="35">
          <cell r="A35">
            <v>401</v>
          </cell>
          <cell r="C35" t="str">
            <v>EXCAVACIONES Y DEMOLICIONES</v>
          </cell>
          <cell r="E35">
            <v>0</v>
          </cell>
          <cell r="G35" t="str">
            <v>SISTEMA DE ALCANTARILLADO AGUAS RESIDUALES</v>
          </cell>
        </row>
        <row r="36">
          <cell r="A36">
            <v>402</v>
          </cell>
          <cell r="C36" t="str">
            <v>ENTIBADOS</v>
          </cell>
          <cell r="E36">
            <v>0</v>
          </cell>
          <cell r="G36" t="str">
            <v>SISTEMA DE ALCANTARILLADO AGUAS RESIDUALES</v>
          </cell>
        </row>
        <row r="37">
          <cell r="A37">
            <v>40201</v>
          </cell>
          <cell r="B37">
            <v>1</v>
          </cell>
          <cell r="C37" t="str">
            <v xml:space="preserve">   ENTIBADO TIPO EC2</v>
          </cell>
          <cell r="D37" t="str">
            <v>M2</v>
          </cell>
          <cell r="E37">
            <v>12522</v>
          </cell>
          <cell r="F37">
            <v>2540.8661499999998</v>
          </cell>
          <cell r="G37" t="str">
            <v>SISTEMA DE ALCANTARILLADO AGUAS RESIDUALES</v>
          </cell>
        </row>
        <row r="38">
          <cell r="A38">
            <v>403</v>
          </cell>
          <cell r="C38" t="str">
            <v>RELLENOS</v>
          </cell>
          <cell r="E38">
            <v>0</v>
          </cell>
          <cell r="G38" t="str">
            <v>SISTEMA DE ALCANTARILLADO AGUAS RESIDUALES</v>
          </cell>
        </row>
        <row r="39">
          <cell r="A39">
            <v>40301</v>
          </cell>
          <cell r="B39">
            <v>2</v>
          </cell>
          <cell r="C39" t="str">
            <v xml:space="preserve">   RELLENO EN MATERIAL COMUN</v>
          </cell>
          <cell r="D39" t="str">
            <v>M3</v>
          </cell>
          <cell r="E39">
            <v>7148</v>
          </cell>
          <cell r="F39">
            <v>1039.0234</v>
          </cell>
          <cell r="G39" t="str">
            <v>SISTEMA DE ALCANTARILLADO AGUAS RESIDUALES</v>
          </cell>
        </row>
        <row r="40">
          <cell r="A40">
            <v>40302</v>
          </cell>
          <cell r="B40">
            <v>2</v>
          </cell>
          <cell r="C40" t="str">
            <v xml:space="preserve">   RELLENO EN RECEBO   B-400</v>
          </cell>
          <cell r="D40" t="str">
            <v>M3</v>
          </cell>
          <cell r="E40">
            <v>36456</v>
          </cell>
          <cell r="F40">
            <v>180</v>
          </cell>
          <cell r="G40" t="str">
            <v>SISTEMA DE ALCANTARILLADO AGUAS RESIDUALES</v>
          </cell>
        </row>
        <row r="41">
          <cell r="A41">
            <v>40303</v>
          </cell>
          <cell r="B41">
            <v>2</v>
          </cell>
          <cell r="C41" t="str">
            <v xml:space="preserve">   RELLENO EN GRAVILLA TAM 3/4 A 1 1/2"</v>
          </cell>
          <cell r="D41" t="str">
            <v>M3</v>
          </cell>
          <cell r="E41">
            <v>64881</v>
          </cell>
          <cell r="F41">
            <v>154</v>
          </cell>
          <cell r="G41" t="str">
            <v>SISTEMA DE ALCANTARILLADO AGUAS RESIDUALES</v>
          </cell>
        </row>
        <row r="42">
          <cell r="A42">
            <v>404</v>
          </cell>
          <cell r="C42" t="str">
            <v>CONCRETOS, MORTEROS Y ACEROS</v>
          </cell>
          <cell r="E42">
            <v>0</v>
          </cell>
          <cell r="G42" t="str">
            <v>SISTEMA DE ALCANTARILLADO AGUAS RESIDUALES</v>
          </cell>
        </row>
        <row r="43">
          <cell r="A43">
            <v>40401</v>
          </cell>
          <cell r="B43">
            <v>4</v>
          </cell>
          <cell r="C43" t="str">
            <v xml:space="preserve">   CONCRETO 2000 PSI 140 KG/CM2</v>
          </cell>
          <cell r="D43" t="str">
            <v>M3</v>
          </cell>
          <cell r="E43">
            <v>215400</v>
          </cell>
          <cell r="F43">
            <v>4</v>
          </cell>
          <cell r="G43" t="str">
            <v>SISTEMA DE ALCANTARILLADO AGUAS RESIDUALES</v>
          </cell>
        </row>
        <row r="44">
          <cell r="A44">
            <v>40402</v>
          </cell>
          <cell r="B44">
            <v>6</v>
          </cell>
          <cell r="C44" t="str">
            <v xml:space="preserve">   VARILLA EN ACERO CORRUG. (60000PSI)</v>
          </cell>
          <cell r="D44" t="str">
            <v>KG</v>
          </cell>
          <cell r="E44">
            <v>3652</v>
          </cell>
          <cell r="F44">
            <v>550</v>
          </cell>
          <cell r="G44" t="str">
            <v>SISTEMA DE ALCANTARILLADO AGUAS RESIDUALES</v>
          </cell>
        </row>
        <row r="45">
          <cell r="A45">
            <v>405</v>
          </cell>
          <cell r="C45" t="str">
            <v>INSTALACIÓN DE TUBERÍAS</v>
          </cell>
          <cell r="E45">
            <v>0</v>
          </cell>
          <cell r="G45" t="str">
            <v>SISTEMA DE ALCANTARILLADO AGUAS RESIDUALES</v>
          </cell>
        </row>
        <row r="46">
          <cell r="A46">
            <v>40501</v>
          </cell>
          <cell r="B46">
            <v>4</v>
          </cell>
          <cell r="C46" t="str">
            <v xml:space="preserve">   INSTALACIÓN TUBERIA FLEXIBLE 8" </v>
          </cell>
          <cell r="D46" t="str">
            <v>ML</v>
          </cell>
          <cell r="E46">
            <v>10390</v>
          </cell>
          <cell r="F46">
            <v>307</v>
          </cell>
          <cell r="G46" t="str">
            <v>SISTEMA DE ALCANTARILLADO AGUAS RESIDUALES</v>
          </cell>
        </row>
        <row r="47">
          <cell r="A47">
            <v>40502</v>
          </cell>
          <cell r="B47">
            <v>4</v>
          </cell>
          <cell r="C47" t="str">
            <v xml:space="preserve">   INSTALACIÓN TUBERIA FLEXIBLE 16" </v>
          </cell>
          <cell r="D47" t="str">
            <v>ML</v>
          </cell>
          <cell r="E47">
            <v>13787</v>
          </cell>
          <cell r="F47">
            <v>387</v>
          </cell>
          <cell r="G47" t="str">
            <v>SISTEMA DE ALCANTARILLADO AGUAS RESIDUALES</v>
          </cell>
        </row>
        <row r="48">
          <cell r="A48">
            <v>406</v>
          </cell>
          <cell r="C48" t="str">
            <v>POZOS DE INSPECCIÓN</v>
          </cell>
          <cell r="E48">
            <v>0</v>
          </cell>
          <cell r="G48" t="str">
            <v>SISTEMA DE ALCANTARILLADO AGUAS RESIDUALES</v>
          </cell>
        </row>
        <row r="49">
          <cell r="A49">
            <v>40601</v>
          </cell>
          <cell r="B49">
            <v>4</v>
          </cell>
          <cell r="C49" t="str">
            <v xml:space="preserve">   PLACA CIRCULAR CUBIERTA PARA POZO E=0.25M</v>
          </cell>
          <cell r="D49" t="str">
            <v>UN</v>
          </cell>
          <cell r="E49">
            <v>558908</v>
          </cell>
          <cell r="F49">
            <v>16</v>
          </cell>
          <cell r="G49" t="str">
            <v>SISTEMA DE ALCANTARILLADO AGUAS RESIDUALES</v>
          </cell>
        </row>
        <row r="50">
          <cell r="A50">
            <v>40602</v>
          </cell>
          <cell r="B50">
            <v>4</v>
          </cell>
          <cell r="C50" t="str">
            <v xml:space="preserve">   TAPA PARA POZO DE INSPECCIÓN A.R. CONCRETO</v>
          </cell>
          <cell r="D50" t="str">
            <v>UN</v>
          </cell>
          <cell r="E50">
            <v>123443</v>
          </cell>
          <cell r="F50">
            <v>16</v>
          </cell>
          <cell r="G50" t="str">
            <v>SISTEMA DE ALCANTARILLADO AGUAS RESIDUALES</v>
          </cell>
        </row>
        <row r="51">
          <cell r="A51">
            <v>40603</v>
          </cell>
          <cell r="B51">
            <v>4</v>
          </cell>
          <cell r="C51" t="str">
            <v xml:space="preserve">   POZO A.R. CIRCULAR D=1.7M Y E=0.25M</v>
          </cell>
          <cell r="D51" t="str">
            <v>ML</v>
          </cell>
          <cell r="E51">
            <v>281112</v>
          </cell>
          <cell r="F51">
            <v>42</v>
          </cell>
          <cell r="G51" t="str">
            <v>SISTEMA DE ALCANTARILLADO AGUAS RESIDUALES</v>
          </cell>
        </row>
        <row r="52">
          <cell r="A52">
            <v>40604</v>
          </cell>
          <cell r="B52">
            <v>4</v>
          </cell>
          <cell r="C52" t="str">
            <v xml:space="preserve">   BASE Y CAÑUELA A.R.</v>
          </cell>
          <cell r="D52" t="str">
            <v>UN</v>
          </cell>
          <cell r="E52">
            <v>576767</v>
          </cell>
          <cell r="F52">
            <v>16</v>
          </cell>
          <cell r="G52" t="str">
            <v>SISTEMA DE ALCANTARILLADO AGUAS RESIDUALES</v>
          </cell>
        </row>
        <row r="54">
          <cell r="A54">
            <v>407</v>
          </cell>
          <cell r="C54" t="str">
            <v>SUMINISTROS</v>
          </cell>
          <cell r="E54">
            <v>0</v>
          </cell>
          <cell r="G54" t="str">
            <v>SISTEMA DE ALCANTARILLADO AGUAS RESIDUALES</v>
          </cell>
        </row>
        <row r="55">
          <cell r="A55">
            <v>40701</v>
          </cell>
          <cell r="B55">
            <v>4</v>
          </cell>
          <cell r="C55" t="str">
            <v>TUBERIA 10" (Profundidad de excavación: 0,00m a 1,50m)</v>
          </cell>
          <cell r="D55" t="str">
            <v>ML</v>
          </cell>
          <cell r="E55">
            <v>26780</v>
          </cell>
          <cell r="F55">
            <v>307</v>
          </cell>
          <cell r="G55" t="str">
            <v>SISTEMA DE ALCANTARILLADO AGUAS RESIDUALES</v>
          </cell>
        </row>
        <row r="56">
          <cell r="A56">
            <v>40702</v>
          </cell>
          <cell r="B56">
            <v>4</v>
          </cell>
          <cell r="C56" t="str">
            <v>TUBERIA 10" (Profundidad de excavación: 1,50m a 2,50m)</v>
          </cell>
          <cell r="D56" t="str">
            <v>ML</v>
          </cell>
          <cell r="E56">
            <v>88122</v>
          </cell>
          <cell r="F56">
            <v>387</v>
          </cell>
          <cell r="G56" t="str">
            <v>SISTEMA DE ALCANTARILLADO AGUAS RESIDUALES</v>
          </cell>
        </row>
        <row r="57">
          <cell r="A57">
            <v>40703</v>
          </cell>
          <cell r="B57">
            <v>4</v>
          </cell>
          <cell r="C57" t="str">
            <v>TUBERIA 12" (Profundidad de excavación: 1,50m a 2,50m)</v>
          </cell>
          <cell r="D57" t="str">
            <v>ML</v>
          </cell>
        </row>
        <row r="58">
          <cell r="A58">
            <v>40704</v>
          </cell>
          <cell r="B58">
            <v>4</v>
          </cell>
          <cell r="C58" t="str">
            <v xml:space="preserve">TUBERIA 12" (Profundidad de excavación: 2,50m a 3,50m) </v>
          </cell>
          <cell r="D58" t="str">
            <v>ML</v>
          </cell>
        </row>
        <row r="59">
          <cell r="A59">
            <v>40705</v>
          </cell>
          <cell r="B59">
            <v>4</v>
          </cell>
          <cell r="C59" t="str">
            <v>TUBERIA 30" (Profundidad de excavación: &gt; 4,50m)</v>
          </cell>
          <cell r="D59" t="str">
            <v>ML</v>
          </cell>
        </row>
        <row r="60">
          <cell r="A60">
            <v>40706</v>
          </cell>
          <cell r="B60">
            <v>4</v>
          </cell>
          <cell r="C60" t="str">
            <v>TUBERIA 33"  (Profundidad de excavación: &gt;4,50m)</v>
          </cell>
          <cell r="D60" t="str">
            <v>ML</v>
          </cell>
        </row>
        <row r="61">
          <cell r="A61">
            <v>40707</v>
          </cell>
          <cell r="B61">
            <v>4</v>
          </cell>
          <cell r="C61" t="str">
            <v>TUBERIA 39" (Profundidad de excavación:&gt;4,50m)</v>
          </cell>
          <cell r="D61" t="str">
            <v>ML</v>
          </cell>
        </row>
        <row r="62">
          <cell r="A62">
            <v>40708</v>
          </cell>
          <cell r="B62">
            <v>4</v>
          </cell>
          <cell r="C62" t="str">
            <v>TUBERIA 24" (h: 3,50m a 4,50m)</v>
          </cell>
          <cell r="D62" t="str">
            <v>ML</v>
          </cell>
        </row>
        <row r="63">
          <cell r="A63">
            <v>40709</v>
          </cell>
          <cell r="B63">
            <v>4</v>
          </cell>
          <cell r="C63" t="str">
            <v>TUBERIA 27" (h: 3,50m a 4,50m)</v>
          </cell>
          <cell r="D63" t="str">
            <v>ML</v>
          </cell>
        </row>
        <row r="64">
          <cell r="A64">
            <v>40710</v>
          </cell>
          <cell r="B64">
            <v>4</v>
          </cell>
          <cell r="C64" t="str">
            <v>TUBERIA 36" (h: mayor de 4,50m)(tuberia de conexión a microtunel)</v>
          </cell>
          <cell r="D64" t="str">
            <v>ML</v>
          </cell>
        </row>
        <row r="65">
          <cell r="A65">
            <v>40711</v>
          </cell>
          <cell r="B65">
            <v>4</v>
          </cell>
          <cell r="C65" t="str">
            <v>TUBERIA 39" (h: mayor de 4,50m)(tuberia de conexión a microtunel)</v>
          </cell>
          <cell r="D65" t="str">
            <v>ML</v>
          </cell>
        </row>
        <row r="66">
          <cell r="A66">
            <v>40712</v>
          </cell>
          <cell r="B66">
            <v>4</v>
          </cell>
          <cell r="C66" t="str">
            <v>TUBERIA 48" (h: mayor de 4,50m)(tuberia de conexión a microtunel)</v>
          </cell>
          <cell r="D66" t="str">
            <v>ML</v>
          </cell>
        </row>
        <row r="76">
          <cell r="A76">
            <v>5</v>
          </cell>
          <cell r="C76" t="str">
            <v>SISTEMA DE ALCANTARILLADO AGUAS LLUVIAS</v>
          </cell>
          <cell r="E76">
            <v>0</v>
          </cell>
          <cell r="G76" t="str">
            <v>SISTEMA DE ALCANTARILLADO AGUAS LLUVIAS</v>
          </cell>
        </row>
        <row r="77">
          <cell r="A77">
            <v>501</v>
          </cell>
          <cell r="C77" t="str">
            <v>EXCAVACIONES Y DEMOLICIONES</v>
          </cell>
          <cell r="E77">
            <v>0</v>
          </cell>
          <cell r="G77" t="str">
            <v>SISTEMA DE ALCANTARILLADO AGUAS LLUVIAS</v>
          </cell>
        </row>
        <row r="79">
          <cell r="A79">
            <v>502</v>
          </cell>
          <cell r="C79" t="str">
            <v>ENTIBADOS</v>
          </cell>
          <cell r="E79">
            <v>0</v>
          </cell>
          <cell r="G79" t="str">
            <v>SISTEMA DE ALCANTARILLADO AGUAS LLUVIAS</v>
          </cell>
        </row>
        <row r="81">
          <cell r="A81">
            <v>503</v>
          </cell>
          <cell r="C81" t="str">
            <v>RELLENOS</v>
          </cell>
          <cell r="E81">
            <v>0</v>
          </cell>
          <cell r="G81" t="str">
            <v>SISTEMA DE ALCANTARILLADO AGUAS LLUVIAS</v>
          </cell>
        </row>
        <row r="85">
          <cell r="A85">
            <v>504</v>
          </cell>
          <cell r="C85" t="str">
            <v>CONCRETOS, MORTEROS Y ACEROS</v>
          </cell>
          <cell r="E85">
            <v>0</v>
          </cell>
          <cell r="G85" t="str">
            <v>SISTEMA DE ALCANTARILLADO AGUAS LLUVIAS</v>
          </cell>
        </row>
        <row r="86">
          <cell r="A86">
            <v>50401</v>
          </cell>
          <cell r="B86">
            <v>4</v>
          </cell>
          <cell r="C86" t="str">
            <v xml:space="preserve">   CONCRETO 4000 PSI 280 KG/CM2</v>
          </cell>
          <cell r="D86" t="str">
            <v>M3</v>
          </cell>
          <cell r="E86">
            <v>431410</v>
          </cell>
          <cell r="F86">
            <v>242</v>
          </cell>
          <cell r="G86" t="str">
            <v>SISTEMA DE ALCANTARILLADO AGUAS LLUVIAS</v>
          </cell>
        </row>
        <row r="89">
          <cell r="A89">
            <v>50404</v>
          </cell>
          <cell r="B89">
            <v>4</v>
          </cell>
          <cell r="C89" t="str">
            <v xml:space="preserve">   PIEDRA PEGADA</v>
          </cell>
          <cell r="D89" t="str">
            <v>M3</v>
          </cell>
          <cell r="E89">
            <v>150816</v>
          </cell>
          <cell r="F89">
            <v>4</v>
          </cell>
          <cell r="G89" t="str">
            <v>SISTEMA DE ALCANTARILLADO AGUAS LLUVIAS</v>
          </cell>
        </row>
        <row r="90">
          <cell r="A90">
            <v>505</v>
          </cell>
          <cell r="C90" t="str">
            <v>INSTALACIÓN DE TUBERÍAS</v>
          </cell>
          <cell r="E90">
            <v>0</v>
          </cell>
          <cell r="G90" t="str">
            <v>SISTEMA DE ALCANTARILLADO AGUAS LLUVIAS</v>
          </cell>
        </row>
        <row r="91">
          <cell r="A91">
            <v>50501</v>
          </cell>
          <cell r="B91">
            <v>4</v>
          </cell>
          <cell r="C91" t="str">
            <v xml:space="preserve">TUBERIA 12" (h: 0,00m a 1,50m) </v>
          </cell>
          <cell r="D91" t="str">
            <v>ML</v>
          </cell>
          <cell r="E91">
            <v>10390</v>
          </cell>
          <cell r="F91">
            <v>434</v>
          </cell>
          <cell r="G91" t="str">
            <v>SISTEMA DE ALCANTARILLADO AGUAS LLUVIAS</v>
          </cell>
        </row>
        <row r="92">
          <cell r="A92">
            <v>50502</v>
          </cell>
          <cell r="B92">
            <v>4</v>
          </cell>
          <cell r="C92" t="str">
            <v xml:space="preserve">TUBERIA 14" (h: 1,50m a 2,50m) </v>
          </cell>
          <cell r="D92" t="str">
            <v>ML</v>
          </cell>
          <cell r="E92">
            <v>13787</v>
          </cell>
          <cell r="F92">
            <v>290</v>
          </cell>
          <cell r="G92" t="str">
            <v>SISTEMA DE ALCANTARILLADO AGUAS LLUVIAS</v>
          </cell>
        </row>
        <row r="93">
          <cell r="A93">
            <v>50503</v>
          </cell>
          <cell r="B93">
            <v>4</v>
          </cell>
          <cell r="C93" t="str">
            <v xml:space="preserve">TUBERIA 16" (h: 1,50m a 2,50m) </v>
          </cell>
          <cell r="D93" t="str">
            <v>ML</v>
          </cell>
          <cell r="E93">
            <v>13787</v>
          </cell>
          <cell r="F93">
            <v>181</v>
          </cell>
          <cell r="G93" t="str">
            <v>SISTEMA DE ALCANTARILLADO AGUAS LLUVIAS</v>
          </cell>
        </row>
        <row r="94">
          <cell r="A94">
            <v>50504</v>
          </cell>
          <cell r="B94">
            <v>4</v>
          </cell>
          <cell r="C94" t="str">
            <v>TUBERIA 20" (h: 0,00m a 1,50m)</v>
          </cell>
          <cell r="D94" t="str">
            <v>ML</v>
          </cell>
          <cell r="E94">
            <v>20680</v>
          </cell>
          <cell r="F94">
            <v>18</v>
          </cell>
          <cell r="G94" t="str">
            <v>SISTEMA DE ALCANTARILLADO AGUAS LLUVIAS</v>
          </cell>
        </row>
        <row r="95">
          <cell r="A95">
            <v>50505</v>
          </cell>
          <cell r="B95">
            <v>4</v>
          </cell>
          <cell r="C95" t="str">
            <v>TUBERIA 24" (h: 0,00m a 1,50m)</v>
          </cell>
          <cell r="D95" t="str">
            <v>ML</v>
          </cell>
          <cell r="E95">
            <v>24853</v>
          </cell>
          <cell r="F95">
            <v>137</v>
          </cell>
          <cell r="G95" t="str">
            <v>SISTEMA DE ALCANTARILLADO AGUAS LLUVIAS</v>
          </cell>
        </row>
        <row r="96">
          <cell r="A96">
            <v>50506</v>
          </cell>
          <cell r="B96">
            <v>4</v>
          </cell>
          <cell r="C96" t="str">
            <v>TUBERIA 27" (h: 0,00m a 1,50m)</v>
          </cell>
          <cell r="D96" t="str">
            <v>ML</v>
          </cell>
          <cell r="E96">
            <v>24853</v>
          </cell>
          <cell r="F96">
            <v>167</v>
          </cell>
          <cell r="G96" t="str">
            <v>SISTEMA DE ALCANTARILLADO AGUAS LLUVIAS</v>
          </cell>
        </row>
        <row r="97">
          <cell r="A97">
            <v>50507</v>
          </cell>
          <cell r="B97">
            <v>4</v>
          </cell>
          <cell r="C97" t="str">
            <v>TUBERIA 27" (h: 1,50m a 2,50m)</v>
          </cell>
          <cell r="D97" t="str">
            <v>ML</v>
          </cell>
        </row>
        <row r="98">
          <cell r="A98">
            <v>50508</v>
          </cell>
          <cell r="B98">
            <v>4</v>
          </cell>
          <cell r="C98" t="str">
            <v>TUBERIA 30" (h: 1,50m a 2,50m)</v>
          </cell>
          <cell r="D98" t="str">
            <v>ML</v>
          </cell>
        </row>
        <row r="99">
          <cell r="A99">
            <v>50509</v>
          </cell>
          <cell r="B99">
            <v>4</v>
          </cell>
          <cell r="C99" t="str">
            <v>TUBERIA 30" (h: 1,50m a 2,50m)</v>
          </cell>
          <cell r="D99" t="str">
            <v>ML</v>
          </cell>
        </row>
        <row r="100">
          <cell r="A100">
            <v>50510</v>
          </cell>
          <cell r="B100">
            <v>4</v>
          </cell>
          <cell r="C100" t="str">
            <v>SUMIDEROS</v>
          </cell>
          <cell r="D100" t="str">
            <v>ML</v>
          </cell>
        </row>
        <row r="101">
          <cell r="A101">
            <v>50511</v>
          </cell>
          <cell r="B101">
            <v>4</v>
          </cell>
          <cell r="C101" t="str">
            <v>CAJA DE INSPECCIÓN DOMICILIARIA Prof 1,60m.</v>
          </cell>
          <cell r="D101" t="str">
            <v>ML</v>
          </cell>
        </row>
        <row r="102">
          <cell r="A102">
            <v>50512</v>
          </cell>
          <cell r="B102">
            <v>4</v>
          </cell>
          <cell r="C102" t="str">
            <v xml:space="preserve">TUBERIA 18" (h: 1,50m a 2,50m) </v>
          </cell>
          <cell r="D102" t="str">
            <v>ML</v>
          </cell>
        </row>
        <row r="103">
          <cell r="A103">
            <v>506</v>
          </cell>
          <cell r="C103" t="str">
            <v>POZOS DE INSPECCIÓN</v>
          </cell>
          <cell r="E103">
            <v>0</v>
          </cell>
          <cell r="G103" t="str">
            <v>SISTEMA DE ALCANTARILLADO AGUAS LLUVIAS</v>
          </cell>
        </row>
        <row r="104">
          <cell r="A104">
            <v>50601</v>
          </cell>
          <cell r="B104">
            <v>4</v>
          </cell>
          <cell r="C104" t="str">
            <v xml:space="preserve">   PLACA CIRCULAR CUBIERTA PARA POZO E=0.25M</v>
          </cell>
          <cell r="D104" t="str">
            <v>UN</v>
          </cell>
          <cell r="E104">
            <v>558908</v>
          </cell>
          <cell r="F104">
            <v>20</v>
          </cell>
          <cell r="G104" t="str">
            <v>SISTEMA DE ALCANTARILLADO AGUAS LLUVIAS</v>
          </cell>
        </row>
        <row r="105">
          <cell r="A105">
            <v>50602</v>
          </cell>
          <cell r="B105">
            <v>4</v>
          </cell>
          <cell r="C105" t="str">
            <v xml:space="preserve">   TAPA PARA POZO DE INSPECCIÓN CONCRETO</v>
          </cell>
          <cell r="D105" t="str">
            <v>UN</v>
          </cell>
          <cell r="E105">
            <v>123443</v>
          </cell>
          <cell r="F105">
            <v>20</v>
          </cell>
          <cell r="G105" t="str">
            <v>SISTEMA DE ALCANTARILLADO AGUAS LLUVIAS</v>
          </cell>
        </row>
        <row r="106">
          <cell r="A106">
            <v>50603</v>
          </cell>
          <cell r="B106">
            <v>4</v>
          </cell>
          <cell r="C106" t="str">
            <v xml:space="preserve">   POZO CIRCULAR D=1.7M Y E=0.25M</v>
          </cell>
          <cell r="D106" t="str">
            <v>ML</v>
          </cell>
          <cell r="E106">
            <v>281112</v>
          </cell>
          <cell r="F106">
            <v>42</v>
          </cell>
          <cell r="G106" t="str">
            <v>SISTEMA DE ALCANTARILLADO AGUAS LLUVIAS</v>
          </cell>
        </row>
        <row r="107">
          <cell r="A107">
            <v>50604</v>
          </cell>
          <cell r="B107">
            <v>4</v>
          </cell>
          <cell r="C107" t="str">
            <v xml:space="preserve">   BASE Y CAÑUELA</v>
          </cell>
          <cell r="D107" t="str">
            <v>UN</v>
          </cell>
          <cell r="E107">
            <v>576767</v>
          </cell>
          <cell r="F107">
            <v>20</v>
          </cell>
          <cell r="G107" t="str">
            <v>SISTEMA DE ALCANTARILLADO AGUAS LLUVIAS</v>
          </cell>
        </row>
        <row r="108">
          <cell r="A108">
            <v>50605</v>
          </cell>
          <cell r="B108">
            <v>4</v>
          </cell>
          <cell r="C108" t="str">
            <v xml:space="preserve">   CAMARA DE CAIDA</v>
          </cell>
          <cell r="D108" t="str">
            <v>ML</v>
          </cell>
          <cell r="E108">
            <v>91352</v>
          </cell>
          <cell r="F108">
            <v>9</v>
          </cell>
          <cell r="G108" t="str">
            <v>SISTEMA DE ALCANTARILLADO AGUAS LLUVIAS</v>
          </cell>
        </row>
        <row r="109">
          <cell r="A109">
            <v>50606</v>
          </cell>
          <cell r="B109">
            <v>8</v>
          </cell>
          <cell r="C109" t="str">
            <v xml:space="preserve">   SUMINISTRO E INSTALACIÓN GEOTEXTIL</v>
          </cell>
          <cell r="D109" t="str">
            <v>M2</v>
          </cell>
          <cell r="E109">
            <v>10271</v>
          </cell>
          <cell r="F109">
            <v>192</v>
          </cell>
          <cell r="G109" t="str">
            <v>SISTEMA DE ALCANTARILLADO AGUAS LLUVIAS</v>
          </cell>
        </row>
        <row r="110">
          <cell r="A110">
            <v>507</v>
          </cell>
          <cell r="C110" t="str">
            <v>SUMIDEROS</v>
          </cell>
          <cell r="E110">
            <v>0</v>
          </cell>
          <cell r="G110" t="str">
            <v>SISTEMA DE ALCANTARILLADO AGUAS LLUVIAS</v>
          </cell>
        </row>
        <row r="111">
          <cell r="A111">
            <v>50703</v>
          </cell>
          <cell r="B111">
            <v>4</v>
          </cell>
          <cell r="C111" t="str">
            <v xml:space="preserve">   SUMIDERO LATERAL</v>
          </cell>
          <cell r="D111" t="str">
            <v>UN</v>
          </cell>
          <cell r="E111">
            <v>813124</v>
          </cell>
          <cell r="F111">
            <v>4</v>
          </cell>
          <cell r="G111" t="str">
            <v>SISTEMA DE ALCANTARILLADO AGUAS LLUVIAS</v>
          </cell>
        </row>
        <row r="112">
          <cell r="A112">
            <v>50000</v>
          </cell>
          <cell r="C112" t="str">
            <v>CONSULTORIA</v>
          </cell>
          <cell r="F112">
            <v>376259920</v>
          </cell>
          <cell r="G112" t="str">
            <v>CONSULTORIA</v>
          </cell>
        </row>
        <row r="128">
          <cell r="B128" t="str">
            <v xml:space="preserve">ANALISIS DE PRECIOS UNITARIOS </v>
          </cell>
        </row>
      </sheetData>
      <sheetData sheetId="55" refreshError="1">
        <row r="6">
          <cell r="A6">
            <v>1</v>
          </cell>
          <cell r="B6" t="str">
            <v>ACCESORIOS HIDRAULICOS 3</v>
          </cell>
          <cell r="C6" t="str">
            <v>CT</v>
          </cell>
          <cell r="D6" t="str">
            <v>GL</v>
          </cell>
          <cell r="E6">
            <v>606320</v>
          </cell>
        </row>
        <row r="7">
          <cell r="A7">
            <v>2</v>
          </cell>
          <cell r="B7" t="str">
            <v>ACCESORIOS HIDRAULICOS 4</v>
          </cell>
          <cell r="C7" t="str">
            <v>CT</v>
          </cell>
          <cell r="D7" t="str">
            <v>GL</v>
          </cell>
          <cell r="E7">
            <v>693247</v>
          </cell>
        </row>
        <row r="8">
          <cell r="A8">
            <v>3</v>
          </cell>
          <cell r="B8" t="str">
            <v>ACERO CORRUG (60.000 PSI)</v>
          </cell>
          <cell r="C8" t="str">
            <v>CT</v>
          </cell>
          <cell r="D8" t="str">
            <v>KG</v>
          </cell>
          <cell r="E8">
            <v>1914</v>
          </cell>
        </row>
        <row r="9">
          <cell r="A9">
            <v>4</v>
          </cell>
          <cell r="B9" t="str">
            <v>ACERO DE REFUERZO 60000 PSI</v>
          </cell>
          <cell r="C9" t="str">
            <v>CT</v>
          </cell>
          <cell r="D9" t="str">
            <v>KG</v>
          </cell>
          <cell r="E9">
            <v>1914</v>
          </cell>
        </row>
        <row r="10">
          <cell r="A10">
            <v>5</v>
          </cell>
          <cell r="B10" t="str">
            <v xml:space="preserve">ADOQUIN EN CONCRETO </v>
          </cell>
          <cell r="C10" t="str">
            <v>CT</v>
          </cell>
          <cell r="D10" t="str">
            <v>M2</v>
          </cell>
          <cell r="E10">
            <v>24780</v>
          </cell>
        </row>
        <row r="11">
          <cell r="A11">
            <v>6</v>
          </cell>
          <cell r="B11" t="str">
            <v xml:space="preserve">ADOQUIN EN EN ARCILLA </v>
          </cell>
          <cell r="C11" t="str">
            <v>CT</v>
          </cell>
          <cell r="D11" t="str">
            <v>M2</v>
          </cell>
          <cell r="E11">
            <v>19810</v>
          </cell>
        </row>
        <row r="12">
          <cell r="A12">
            <v>7</v>
          </cell>
          <cell r="B12" t="str">
            <v>ALAMBRE NEGRO</v>
          </cell>
          <cell r="C12" t="str">
            <v>CT</v>
          </cell>
          <cell r="D12" t="str">
            <v>KG</v>
          </cell>
          <cell r="E12">
            <v>2914</v>
          </cell>
        </row>
        <row r="13">
          <cell r="A13">
            <v>8</v>
          </cell>
          <cell r="B13" t="str">
            <v>ARENA DE PEÑA</v>
          </cell>
          <cell r="C13" t="str">
            <v>CT</v>
          </cell>
          <cell r="D13" t="str">
            <v>M3</v>
          </cell>
          <cell r="E13">
            <v>32000</v>
          </cell>
        </row>
        <row r="14">
          <cell r="A14">
            <v>9</v>
          </cell>
          <cell r="B14" t="str">
            <v>ARENA DEL GUAMO</v>
          </cell>
          <cell r="C14" t="str">
            <v>CT</v>
          </cell>
          <cell r="D14" t="str">
            <v>M3</v>
          </cell>
          <cell r="E14">
            <v>61000</v>
          </cell>
        </row>
        <row r="15">
          <cell r="A15">
            <v>10</v>
          </cell>
          <cell r="B15" t="str">
            <v>ARO Y TAPA REDONDA PARA CAMARA</v>
          </cell>
          <cell r="C15" t="str">
            <v>CT</v>
          </cell>
          <cell r="D15" t="str">
            <v>UND</v>
          </cell>
          <cell r="E15">
            <v>210000</v>
          </cell>
        </row>
        <row r="16">
          <cell r="A16">
            <v>11</v>
          </cell>
          <cell r="B16" t="str">
            <v>BANCAS M-31</v>
          </cell>
          <cell r="C16" t="str">
            <v>CT</v>
          </cell>
          <cell r="D16" t="str">
            <v>UND</v>
          </cell>
          <cell r="E16">
            <v>250000</v>
          </cell>
        </row>
        <row r="17">
          <cell r="A17">
            <v>12</v>
          </cell>
          <cell r="B17" t="str">
            <v>BARRICADAS</v>
          </cell>
          <cell r="C17" t="str">
            <v>CT</v>
          </cell>
          <cell r="D17" t="str">
            <v>UND</v>
          </cell>
          <cell r="E17">
            <v>159500</v>
          </cell>
        </row>
        <row r="18">
          <cell r="A18">
            <v>13</v>
          </cell>
          <cell r="B18" t="str">
            <v>BASE ASFALTICA MDC 1</v>
          </cell>
          <cell r="C18" t="str">
            <v>CT</v>
          </cell>
          <cell r="D18" t="str">
            <v>M3</v>
          </cell>
          <cell r="E18">
            <v>285000</v>
          </cell>
        </row>
        <row r="19">
          <cell r="A19">
            <v>14</v>
          </cell>
          <cell r="B19" t="str">
            <v>BASE GRANULAR</v>
          </cell>
          <cell r="C19" t="str">
            <v>CT</v>
          </cell>
          <cell r="D19" t="str">
            <v>M3</v>
          </cell>
          <cell r="E19">
            <v>31500</v>
          </cell>
        </row>
        <row r="20">
          <cell r="A20">
            <v>15</v>
          </cell>
          <cell r="B20" t="str">
            <v>BASE PARA POZO DE INSPECCION</v>
          </cell>
          <cell r="C20" t="str">
            <v>CT</v>
          </cell>
          <cell r="D20" t="str">
            <v>UND</v>
          </cell>
          <cell r="E20">
            <v>537500</v>
          </cell>
        </row>
        <row r="21">
          <cell r="A21">
            <v>16</v>
          </cell>
          <cell r="B21" t="str">
            <v>BLOQUE EN CONCRETO DE 10x20x40</v>
          </cell>
          <cell r="C21" t="str">
            <v>CT</v>
          </cell>
          <cell r="D21" t="str">
            <v>UND</v>
          </cell>
          <cell r="E21">
            <v>1750</v>
          </cell>
        </row>
        <row r="22">
          <cell r="A22">
            <v>17</v>
          </cell>
          <cell r="B22" t="str">
            <v xml:space="preserve">BOLARDO M-62 EN HIERRO </v>
          </cell>
          <cell r="C22" t="str">
            <v>CT</v>
          </cell>
          <cell r="D22" t="str">
            <v>UND</v>
          </cell>
          <cell r="E22">
            <v>75000</v>
          </cell>
        </row>
        <row r="23">
          <cell r="A23">
            <v>18</v>
          </cell>
          <cell r="B23" t="str">
            <v>BORDILLO BAJO RAMPA A 85</v>
          </cell>
          <cell r="C23" t="str">
            <v>CT</v>
          </cell>
          <cell r="D23" t="str">
            <v>UND</v>
          </cell>
          <cell r="E23">
            <v>21131</v>
          </cell>
        </row>
        <row r="24">
          <cell r="A24">
            <v>19</v>
          </cell>
          <cell r="B24" t="str">
            <v>BORDILLO PREFABRICADO A 80</v>
          </cell>
          <cell r="C24" t="str">
            <v>CT</v>
          </cell>
          <cell r="D24" t="str">
            <v>ML</v>
          </cell>
          <cell r="E24">
            <v>21131</v>
          </cell>
        </row>
        <row r="25">
          <cell r="A25">
            <v>20</v>
          </cell>
          <cell r="B25" t="str">
            <v>CANECAS M-120</v>
          </cell>
          <cell r="C25" t="str">
            <v>CT</v>
          </cell>
          <cell r="D25" t="str">
            <v>UND</v>
          </cell>
          <cell r="E25">
            <v>258000</v>
          </cell>
        </row>
        <row r="26">
          <cell r="A26">
            <v>21</v>
          </cell>
          <cell r="B26" t="str">
            <v>CANECAS PLASTICAS</v>
          </cell>
          <cell r="C26" t="str">
            <v>CT</v>
          </cell>
          <cell r="D26" t="str">
            <v>UND</v>
          </cell>
          <cell r="E26">
            <v>12400</v>
          </cell>
        </row>
        <row r="27">
          <cell r="A27">
            <v>22</v>
          </cell>
          <cell r="B27" t="str">
            <v>CERCO</v>
          </cell>
          <cell r="C27" t="str">
            <v>CT</v>
          </cell>
          <cell r="D27" t="str">
            <v>UND</v>
          </cell>
          <cell r="E27">
            <v>11500</v>
          </cell>
        </row>
        <row r="28">
          <cell r="A28">
            <v>23</v>
          </cell>
          <cell r="B28" t="str">
            <v xml:space="preserve">CINTA DE SEÑALIZACION </v>
          </cell>
          <cell r="C28" t="str">
            <v>CT</v>
          </cell>
          <cell r="D28" t="str">
            <v>RL</v>
          </cell>
          <cell r="E28">
            <v>42500</v>
          </cell>
        </row>
        <row r="29">
          <cell r="A29">
            <v>24</v>
          </cell>
          <cell r="B29" t="str">
            <v>CODO 90° PVC 6" (SUM. E. INST)</v>
          </cell>
          <cell r="C29" t="str">
            <v>CT</v>
          </cell>
          <cell r="D29" t="str">
            <v>UN</v>
          </cell>
          <cell r="E29">
            <v>199993</v>
          </cell>
        </row>
        <row r="30">
          <cell r="A30">
            <v>25</v>
          </cell>
          <cell r="B30" t="str">
            <v xml:space="preserve">CONCRETO  DE 2500 PSI </v>
          </cell>
          <cell r="C30" t="str">
            <v>CT</v>
          </cell>
          <cell r="D30" t="str">
            <v>M3</v>
          </cell>
          <cell r="E30">
            <v>220000</v>
          </cell>
        </row>
        <row r="31">
          <cell r="A31">
            <v>26</v>
          </cell>
          <cell r="B31" t="str">
            <v xml:space="preserve">CONCRETO 2000 PSI </v>
          </cell>
          <cell r="C31" t="str">
            <v>CT</v>
          </cell>
          <cell r="D31" t="str">
            <v>M3</v>
          </cell>
          <cell r="E31">
            <v>204044</v>
          </cell>
        </row>
        <row r="32">
          <cell r="A32">
            <v>27</v>
          </cell>
          <cell r="B32" t="str">
            <v>CONCRETO 2500 PSI GRAVILLA FINA</v>
          </cell>
          <cell r="C32" t="str">
            <v>CT</v>
          </cell>
          <cell r="D32" t="str">
            <v>M3</v>
          </cell>
          <cell r="E32">
            <v>218500</v>
          </cell>
        </row>
        <row r="33">
          <cell r="A33">
            <v>28</v>
          </cell>
          <cell r="B33" t="str">
            <v xml:space="preserve">CONCRETO 3000 PSI </v>
          </cell>
          <cell r="C33" t="str">
            <v>CT</v>
          </cell>
          <cell r="D33" t="str">
            <v>M3</v>
          </cell>
          <cell r="E33">
            <v>225587.52</v>
          </cell>
        </row>
        <row r="34">
          <cell r="A34">
            <v>29</v>
          </cell>
          <cell r="B34" t="str">
            <v>CONCRETO 3000 PSI 2</v>
          </cell>
          <cell r="C34" t="str">
            <v>CT</v>
          </cell>
          <cell r="D34" t="str">
            <v>M3</v>
          </cell>
          <cell r="E34">
            <v>235000</v>
          </cell>
        </row>
        <row r="35">
          <cell r="A35">
            <v>30</v>
          </cell>
          <cell r="B35" t="str">
            <v>CONCRETO 3500 PSI</v>
          </cell>
          <cell r="C35" t="str">
            <v>CT</v>
          </cell>
          <cell r="D35" t="str">
            <v>M3</v>
          </cell>
          <cell r="E35">
            <v>214129.25</v>
          </cell>
        </row>
        <row r="36">
          <cell r="A36">
            <v>31</v>
          </cell>
          <cell r="B36" t="str">
            <v>CONCRETO 4000 PSI</v>
          </cell>
          <cell r="C36" t="str">
            <v>CT</v>
          </cell>
          <cell r="D36" t="str">
            <v>M3</v>
          </cell>
          <cell r="E36">
            <v>250547.24</v>
          </cell>
        </row>
        <row r="37">
          <cell r="A37">
            <v>32</v>
          </cell>
          <cell r="B37" t="str">
            <v>CONOS PLASTICOS</v>
          </cell>
          <cell r="C37" t="str">
            <v>CT</v>
          </cell>
          <cell r="D37" t="str">
            <v>UND</v>
          </cell>
          <cell r="E37">
            <v>22040</v>
          </cell>
        </row>
        <row r="38">
          <cell r="A38">
            <v>33</v>
          </cell>
          <cell r="B38" t="str">
            <v>DELINEADORES</v>
          </cell>
          <cell r="C38" t="str">
            <v>CT</v>
          </cell>
          <cell r="D38" t="str">
            <v>UND</v>
          </cell>
          <cell r="E38">
            <v>147400</v>
          </cell>
        </row>
        <row r="39">
          <cell r="A39">
            <v>34</v>
          </cell>
          <cell r="B39" t="str">
            <v>DELINEADORES LUMINOSOS</v>
          </cell>
          <cell r="C39" t="str">
            <v>CT</v>
          </cell>
          <cell r="D39" t="str">
            <v>UND</v>
          </cell>
          <cell r="E39">
            <v>61600</v>
          </cell>
        </row>
        <row r="40">
          <cell r="A40">
            <v>35</v>
          </cell>
          <cell r="B40" t="str">
            <v>DERECHOS DE BOTADERO</v>
          </cell>
          <cell r="C40" t="str">
            <v>CT</v>
          </cell>
          <cell r="D40" t="str">
            <v>M3</v>
          </cell>
          <cell r="E40">
            <v>2500</v>
          </cell>
        </row>
        <row r="41">
          <cell r="A41">
            <v>36</v>
          </cell>
          <cell r="B41" t="str">
            <v>DERECHOS DE BOTADERO</v>
          </cell>
          <cell r="C41" t="str">
            <v>CT</v>
          </cell>
          <cell r="D41" t="str">
            <v>M3</v>
          </cell>
          <cell r="E41">
            <v>2500</v>
          </cell>
        </row>
        <row r="42">
          <cell r="A42">
            <v>37</v>
          </cell>
          <cell r="B42" t="str">
            <v>EMULSION ASFALTICA</v>
          </cell>
          <cell r="C42" t="str">
            <v>CT</v>
          </cell>
          <cell r="D42" t="str">
            <v>LT</v>
          </cell>
          <cell r="E42">
            <v>1300</v>
          </cell>
        </row>
        <row r="43">
          <cell r="A43">
            <v>38</v>
          </cell>
          <cell r="B43" t="str">
            <v>FORMALETA</v>
          </cell>
          <cell r="C43" t="str">
            <v>CT</v>
          </cell>
          <cell r="D43" t="str">
            <v>GL</v>
          </cell>
          <cell r="E43">
            <v>2000</v>
          </cell>
        </row>
        <row r="44">
          <cell r="A44">
            <v>39</v>
          </cell>
          <cell r="B44" t="str">
            <v>GEOTEXTIL 2400</v>
          </cell>
          <cell r="C44" t="str">
            <v>CT</v>
          </cell>
          <cell r="D44" t="str">
            <v>M2</v>
          </cell>
          <cell r="E44">
            <v>3542</v>
          </cell>
        </row>
        <row r="45">
          <cell r="A45">
            <v>40</v>
          </cell>
          <cell r="B45" t="str">
            <v>GEOTEXTIL NT 1600</v>
          </cell>
          <cell r="C45" t="str">
            <v>CT</v>
          </cell>
          <cell r="D45" t="str">
            <v>ML</v>
          </cell>
          <cell r="E45">
            <v>3400</v>
          </cell>
        </row>
        <row r="46">
          <cell r="A46">
            <v>41</v>
          </cell>
          <cell r="B46" t="str">
            <v>GEOTEXTIL NT 2000</v>
          </cell>
          <cell r="C46" t="str">
            <v>CT</v>
          </cell>
          <cell r="D46" t="str">
            <v>M2</v>
          </cell>
          <cell r="E46">
            <v>3542</v>
          </cell>
        </row>
        <row r="47">
          <cell r="A47">
            <v>42</v>
          </cell>
          <cell r="B47" t="str">
            <v>GRAVILLA</v>
          </cell>
          <cell r="C47" t="str">
            <v>CT</v>
          </cell>
          <cell r="D47" t="str">
            <v>M3</v>
          </cell>
          <cell r="E47">
            <v>70000</v>
          </cell>
        </row>
        <row r="48">
          <cell r="A48">
            <v>43</v>
          </cell>
          <cell r="B48" t="str">
            <v>HIDRANTE 3" TIPO CHICAGO</v>
          </cell>
          <cell r="C48" t="str">
            <v>CT</v>
          </cell>
          <cell r="D48" t="str">
            <v>UND</v>
          </cell>
          <cell r="E48">
            <v>2650995</v>
          </cell>
        </row>
        <row r="49">
          <cell r="A49">
            <v>44</v>
          </cell>
          <cell r="B49" t="str">
            <v xml:space="preserve">LADRILLO RECOCIDO </v>
          </cell>
          <cell r="C49" t="str">
            <v>CT</v>
          </cell>
          <cell r="D49" t="str">
            <v>UND</v>
          </cell>
          <cell r="E49">
            <v>325</v>
          </cell>
        </row>
        <row r="50">
          <cell r="A50">
            <v>45</v>
          </cell>
          <cell r="B50" t="str">
            <v>LIMATON 3m</v>
          </cell>
          <cell r="C50" t="str">
            <v>CT</v>
          </cell>
          <cell r="D50" t="str">
            <v>UND</v>
          </cell>
          <cell r="E50">
            <v>9200</v>
          </cell>
        </row>
        <row r="51">
          <cell r="A51">
            <v>46</v>
          </cell>
          <cell r="B51" t="str">
            <v>LOSETA EN CONCRETO A 50</v>
          </cell>
          <cell r="C51" t="str">
            <v>CT</v>
          </cell>
          <cell r="D51" t="str">
            <v>M2</v>
          </cell>
          <cell r="E51">
            <v>30834</v>
          </cell>
        </row>
        <row r="52">
          <cell r="A52">
            <v>47</v>
          </cell>
          <cell r="B52" t="str">
            <v xml:space="preserve">MALLA DE CERRAMIENTO H = 2,00 </v>
          </cell>
          <cell r="C52" t="str">
            <v>CT</v>
          </cell>
          <cell r="D52" t="str">
            <v>ML</v>
          </cell>
          <cell r="E52">
            <v>3200</v>
          </cell>
        </row>
        <row r="53">
          <cell r="A53">
            <v>48</v>
          </cell>
          <cell r="B53" t="str">
            <v>MARCO RECTANGULAR PARA CAJA</v>
          </cell>
          <cell r="C53" t="str">
            <v>CT</v>
          </cell>
          <cell r="D53" t="str">
            <v>UND</v>
          </cell>
          <cell r="E53">
            <v>85000</v>
          </cell>
        </row>
        <row r="54">
          <cell r="A54">
            <v>49</v>
          </cell>
          <cell r="B54" t="str">
            <v>MARCO Y TAPA PARA CAJA TIPO CS 275</v>
          </cell>
          <cell r="C54" t="str">
            <v>CT</v>
          </cell>
          <cell r="D54" t="str">
            <v>GL</v>
          </cell>
          <cell r="E54">
            <v>160000</v>
          </cell>
        </row>
        <row r="55">
          <cell r="A55">
            <v>50</v>
          </cell>
          <cell r="B55" t="str">
            <v>MARCO Y TAPA PARA CAJA TIPO CS 276</v>
          </cell>
          <cell r="C55" t="str">
            <v>CT</v>
          </cell>
          <cell r="D55" t="str">
            <v>GL</v>
          </cell>
          <cell r="E55">
            <v>160000</v>
          </cell>
        </row>
        <row r="56">
          <cell r="A56">
            <v>51</v>
          </cell>
          <cell r="B56" t="str">
            <v>MARCO Y TAPA PARA SUMIDERO</v>
          </cell>
          <cell r="C56" t="str">
            <v>CT</v>
          </cell>
          <cell r="D56" t="str">
            <v>UND</v>
          </cell>
          <cell r="E56">
            <v>140000</v>
          </cell>
        </row>
        <row r="57">
          <cell r="A57">
            <v>52</v>
          </cell>
          <cell r="B57" t="str">
            <v>MARCO Y TAPA PARA SUMIDERO 1</v>
          </cell>
          <cell r="C57" t="str">
            <v>CT</v>
          </cell>
          <cell r="D57" t="str">
            <v>UND</v>
          </cell>
          <cell r="E57">
            <v>200000</v>
          </cell>
        </row>
        <row r="58">
          <cell r="A58">
            <v>53</v>
          </cell>
          <cell r="B58" t="str">
            <v>MEDIOCODO 45° PVC 6"</v>
          </cell>
          <cell r="C58" t="str">
            <v>CT</v>
          </cell>
          <cell r="D58" t="str">
            <v>ML</v>
          </cell>
          <cell r="E58">
            <v>145520</v>
          </cell>
        </row>
        <row r="59">
          <cell r="A59">
            <v>54</v>
          </cell>
          <cell r="B59" t="str">
            <v>MORTERO</v>
          </cell>
          <cell r="C59" t="str">
            <v>CT</v>
          </cell>
          <cell r="D59" t="str">
            <v>M3</v>
          </cell>
          <cell r="E59">
            <v>285000</v>
          </cell>
        </row>
        <row r="60">
          <cell r="A60">
            <v>55</v>
          </cell>
          <cell r="B60" t="str">
            <v>MORTERO IMPERMEABILIZADO</v>
          </cell>
          <cell r="C60" t="str">
            <v>CT</v>
          </cell>
          <cell r="D60" t="str">
            <v>M3</v>
          </cell>
          <cell r="E60">
            <v>302000</v>
          </cell>
        </row>
        <row r="61">
          <cell r="A61">
            <v>56</v>
          </cell>
          <cell r="B61" t="str">
            <v>PELDAÑOS</v>
          </cell>
          <cell r="C61" t="str">
            <v>CT</v>
          </cell>
          <cell r="D61" t="str">
            <v>UND</v>
          </cell>
          <cell r="E61">
            <v>4000</v>
          </cell>
        </row>
        <row r="62">
          <cell r="A62">
            <v>57</v>
          </cell>
          <cell r="B62" t="str">
            <v>PIEDRA CAREADA</v>
          </cell>
          <cell r="C62" t="str">
            <v>CT</v>
          </cell>
          <cell r="D62" t="str">
            <v>M3</v>
          </cell>
          <cell r="E62">
            <v>35000</v>
          </cell>
        </row>
        <row r="63">
          <cell r="A63">
            <v>58</v>
          </cell>
          <cell r="B63" t="str">
            <v>PLACA PREFABICADA CARGUE SUPERIOR</v>
          </cell>
          <cell r="C63" t="str">
            <v>CT</v>
          </cell>
          <cell r="D63" t="str">
            <v>UND</v>
          </cell>
          <cell r="E63">
            <v>490000</v>
          </cell>
        </row>
        <row r="64">
          <cell r="A64">
            <v>59</v>
          </cell>
          <cell r="B64" t="str">
            <v>PLANCHON</v>
          </cell>
          <cell r="C64" t="str">
            <v>CT</v>
          </cell>
          <cell r="D64" t="str">
            <v>UND</v>
          </cell>
          <cell r="E64">
            <v>8100</v>
          </cell>
        </row>
        <row r="65">
          <cell r="A65">
            <v>60</v>
          </cell>
          <cell r="B65" t="str">
            <v>PREFABRICADO ( HOMBRO RAMPA)</v>
          </cell>
          <cell r="C65" t="str">
            <v>CT</v>
          </cell>
          <cell r="D65" t="str">
            <v>UND</v>
          </cell>
          <cell r="E65">
            <v>23000</v>
          </cell>
        </row>
        <row r="66">
          <cell r="A66">
            <v>61</v>
          </cell>
          <cell r="B66" t="str">
            <v>PREFABRICADO A 70</v>
          </cell>
          <cell r="C66" t="str">
            <v>CT</v>
          </cell>
          <cell r="D66" t="str">
            <v>UND</v>
          </cell>
          <cell r="E66">
            <v>15480</v>
          </cell>
        </row>
        <row r="67">
          <cell r="A67">
            <v>62</v>
          </cell>
          <cell r="B67" t="str">
            <v xml:space="preserve">PUNTILLA </v>
          </cell>
          <cell r="C67" t="str">
            <v>CT</v>
          </cell>
          <cell r="D67" t="str">
            <v>LB</v>
          </cell>
          <cell r="E67">
            <v>3200</v>
          </cell>
        </row>
        <row r="68">
          <cell r="A68">
            <v>63</v>
          </cell>
          <cell r="B68" t="str">
            <v>PUNTILLA 2</v>
          </cell>
          <cell r="C68" t="str">
            <v>CT</v>
          </cell>
          <cell r="D68" t="str">
            <v>LB</v>
          </cell>
          <cell r="E68">
            <v>3200</v>
          </cell>
        </row>
        <row r="69">
          <cell r="A69">
            <v>64</v>
          </cell>
          <cell r="B69" t="str">
            <v>RAJON</v>
          </cell>
          <cell r="C69" t="str">
            <v>CT</v>
          </cell>
          <cell r="D69" t="str">
            <v>M3</v>
          </cell>
          <cell r="E69">
            <v>40000</v>
          </cell>
        </row>
        <row r="70">
          <cell r="A70">
            <v>65</v>
          </cell>
          <cell r="B70" t="str">
            <v>RECEBO</v>
          </cell>
          <cell r="C70" t="str">
            <v>CT</v>
          </cell>
          <cell r="D70" t="str">
            <v>M3</v>
          </cell>
          <cell r="E70">
            <v>20000</v>
          </cell>
        </row>
        <row r="71">
          <cell r="A71">
            <v>66</v>
          </cell>
          <cell r="B71" t="str">
            <v>RECEBO  B 200</v>
          </cell>
          <cell r="C71" t="str">
            <v>CT</v>
          </cell>
          <cell r="D71" t="str">
            <v>M3</v>
          </cell>
          <cell r="E71">
            <v>23000</v>
          </cell>
        </row>
        <row r="72">
          <cell r="A72">
            <v>67</v>
          </cell>
          <cell r="B72" t="str">
            <v>RECEBO B 400</v>
          </cell>
          <cell r="C72" t="str">
            <v>CT</v>
          </cell>
          <cell r="D72" t="str">
            <v>M3</v>
          </cell>
          <cell r="E72">
            <v>26000</v>
          </cell>
        </row>
        <row r="73">
          <cell r="A73">
            <v>68</v>
          </cell>
          <cell r="B73" t="str">
            <v>REJILLA PREFABRICADA PARA SUMIDERO</v>
          </cell>
          <cell r="C73" t="str">
            <v>CT</v>
          </cell>
          <cell r="D73" t="str">
            <v>UND</v>
          </cell>
          <cell r="E73">
            <v>200000</v>
          </cell>
        </row>
        <row r="74">
          <cell r="A74">
            <v>69</v>
          </cell>
          <cell r="B74" t="str">
            <v>RODADURA ASFALTICA MDC-2</v>
          </cell>
          <cell r="C74" t="str">
            <v>CT</v>
          </cell>
          <cell r="D74" t="str">
            <v>M3</v>
          </cell>
          <cell r="E74">
            <v>298000</v>
          </cell>
        </row>
        <row r="75">
          <cell r="A75">
            <v>70</v>
          </cell>
          <cell r="B75" t="str">
            <v xml:space="preserve">SARDINEL EN CONCRETO </v>
          </cell>
          <cell r="C75" t="str">
            <v>CT</v>
          </cell>
          <cell r="D75" t="str">
            <v>ML</v>
          </cell>
          <cell r="E75">
            <v>34800</v>
          </cell>
        </row>
        <row r="76">
          <cell r="A76">
            <v>71</v>
          </cell>
          <cell r="B76" t="str">
            <v>SEÑAL PREVENTIVA</v>
          </cell>
          <cell r="C76" t="str">
            <v>CT</v>
          </cell>
          <cell r="D76" t="str">
            <v>UND</v>
          </cell>
          <cell r="E76">
            <v>198000</v>
          </cell>
        </row>
        <row r="77">
          <cell r="A77">
            <v>72</v>
          </cell>
          <cell r="B77" t="str">
            <v>SIKA</v>
          </cell>
          <cell r="C77" t="str">
            <v>CT</v>
          </cell>
          <cell r="D77" t="str">
            <v>KG</v>
          </cell>
          <cell r="E77">
            <v>5500</v>
          </cell>
        </row>
        <row r="78">
          <cell r="A78">
            <v>73</v>
          </cell>
          <cell r="B78" t="str">
            <v>SIKADUR 32 PRIMER</v>
          </cell>
          <cell r="C78" t="str">
            <v>CT</v>
          </cell>
          <cell r="D78" t="str">
            <v>KG</v>
          </cell>
          <cell r="E78">
            <v>56246</v>
          </cell>
        </row>
        <row r="79">
          <cell r="A79">
            <v>74</v>
          </cell>
          <cell r="B79" t="str">
            <v>SUBBASE GRANULAR</v>
          </cell>
          <cell r="C79" t="str">
            <v>CT</v>
          </cell>
          <cell r="D79" t="str">
            <v>M3</v>
          </cell>
          <cell r="E79">
            <v>31500</v>
          </cell>
        </row>
        <row r="80">
          <cell r="A80">
            <v>75</v>
          </cell>
          <cell r="B80" t="str">
            <v>TAPA PARA CAJA VALVULAS</v>
          </cell>
          <cell r="C80" t="str">
            <v>CT</v>
          </cell>
          <cell r="D80" t="str">
            <v>UND</v>
          </cell>
          <cell r="E80">
            <v>67800</v>
          </cell>
        </row>
        <row r="81">
          <cell r="A81">
            <v>76</v>
          </cell>
          <cell r="B81" t="str">
            <v>TAPA PARA POZO DE INSPECCION EN CONCRETO</v>
          </cell>
          <cell r="C81" t="str">
            <v>CT</v>
          </cell>
          <cell r="D81" t="str">
            <v>UND</v>
          </cell>
          <cell r="E81">
            <v>110000</v>
          </cell>
        </row>
        <row r="82">
          <cell r="A82">
            <v>77</v>
          </cell>
          <cell r="B82" t="str">
            <v>TAPA RECTANGULAR PARA CAJA</v>
          </cell>
          <cell r="C82" t="str">
            <v>CT</v>
          </cell>
          <cell r="D82" t="str">
            <v>UND</v>
          </cell>
          <cell r="E82">
            <v>90000</v>
          </cell>
        </row>
        <row r="83">
          <cell r="A83">
            <v>78</v>
          </cell>
          <cell r="B83" t="str">
            <v>TAPON PVC 6" (SUM. E. INST)</v>
          </cell>
          <cell r="C83" t="str">
            <v>CT</v>
          </cell>
          <cell r="D83" t="str">
            <v>ML</v>
          </cell>
          <cell r="E83">
            <v>168200</v>
          </cell>
        </row>
        <row r="84">
          <cell r="A84">
            <v>79</v>
          </cell>
          <cell r="B84" t="str">
            <v>TEE PVC 6"</v>
          </cell>
          <cell r="C84" t="str">
            <v>CT</v>
          </cell>
          <cell r="D84" t="str">
            <v>UND</v>
          </cell>
          <cell r="E84">
            <v>319000</v>
          </cell>
        </row>
        <row r="85">
          <cell r="A85">
            <v>80</v>
          </cell>
          <cell r="B85" t="str">
            <v>TUBERIA FLEXIBLE 1,00 M NOVAFORT</v>
          </cell>
          <cell r="C85" t="str">
            <v>CT</v>
          </cell>
          <cell r="D85" t="str">
            <v>ML</v>
          </cell>
          <cell r="E85">
            <v>406391</v>
          </cell>
        </row>
        <row r="86">
          <cell r="A86">
            <v>81</v>
          </cell>
          <cell r="B86" t="str">
            <v>TUBERIA FLEXIBLE 12" NOVAFORT</v>
          </cell>
          <cell r="C86" t="str">
            <v>CT</v>
          </cell>
          <cell r="D86" t="str">
            <v>ML</v>
          </cell>
          <cell r="E86">
            <v>48936</v>
          </cell>
        </row>
        <row r="87">
          <cell r="A87">
            <v>82</v>
          </cell>
          <cell r="B87" t="str">
            <v xml:space="preserve">TUBERIA FLEXIBLE 16"    </v>
          </cell>
          <cell r="C87" t="str">
            <v>CT</v>
          </cell>
          <cell r="D87" t="str">
            <v>ML</v>
          </cell>
          <cell r="E87">
            <v>75644</v>
          </cell>
        </row>
        <row r="88">
          <cell r="A88">
            <v>83</v>
          </cell>
          <cell r="B88" t="str">
            <v>TUBERIA FLEXIBLE 18  450 MM NOVAFORT</v>
          </cell>
          <cell r="C88" t="str">
            <v>CT</v>
          </cell>
          <cell r="D88" t="str">
            <v>ML</v>
          </cell>
          <cell r="E88">
            <v>99491</v>
          </cell>
        </row>
        <row r="89">
          <cell r="A89">
            <v>84</v>
          </cell>
          <cell r="B89" t="str">
            <v>TUBERIA FLEXIBLE 20" NOVAFORT 500 MM</v>
          </cell>
          <cell r="C89" t="str">
            <v>CT</v>
          </cell>
          <cell r="D89" t="str">
            <v>ML</v>
          </cell>
          <cell r="E89">
            <v>123424</v>
          </cell>
        </row>
        <row r="90">
          <cell r="A90">
            <v>85</v>
          </cell>
          <cell r="B90" t="str">
            <v>TUBERIA FLEXIBLE 30" NOVAFORT</v>
          </cell>
          <cell r="C90" t="str">
            <v>CT</v>
          </cell>
          <cell r="D90" t="str">
            <v>ML</v>
          </cell>
          <cell r="E90">
            <v>238555</v>
          </cell>
        </row>
        <row r="91">
          <cell r="A91">
            <v>86</v>
          </cell>
          <cell r="B91" t="str">
            <v>TUBERIA FLEXIBLE 36" NOVAFORT</v>
          </cell>
          <cell r="C91" t="str">
            <v>CT</v>
          </cell>
          <cell r="D91" t="str">
            <v>ML</v>
          </cell>
          <cell r="E91">
            <v>406391</v>
          </cell>
        </row>
        <row r="92">
          <cell r="A92">
            <v>87</v>
          </cell>
          <cell r="B92" t="str">
            <v>TUBERIA FLEXIBLE 8" NOVAFORT</v>
          </cell>
          <cell r="C92" t="str">
            <v>CT</v>
          </cell>
          <cell r="D92" t="str">
            <v>ML</v>
          </cell>
          <cell r="E92">
            <v>22730</v>
          </cell>
        </row>
        <row r="93">
          <cell r="A93">
            <v>88</v>
          </cell>
          <cell r="B93" t="str">
            <v>TUBERIA GALVANIZADA</v>
          </cell>
          <cell r="C93" t="str">
            <v>CT</v>
          </cell>
          <cell r="D93" t="str">
            <v>ML</v>
          </cell>
          <cell r="E93">
            <v>45000</v>
          </cell>
        </row>
        <row r="94">
          <cell r="A94">
            <v>89</v>
          </cell>
          <cell r="B94" t="str">
            <v>TUBERIA PRESION PVC U.Z 6" RDE 26</v>
          </cell>
          <cell r="C94" t="str">
            <v>CT</v>
          </cell>
          <cell r="D94" t="str">
            <v>ML</v>
          </cell>
          <cell r="E94">
            <v>36430</v>
          </cell>
        </row>
        <row r="95">
          <cell r="A95">
            <v>90</v>
          </cell>
          <cell r="B95" t="str">
            <v>TUBERIA PVC 3"</v>
          </cell>
          <cell r="C95" t="str">
            <v>CT</v>
          </cell>
          <cell r="D95" t="str">
            <v>ML</v>
          </cell>
          <cell r="E95">
            <v>8600</v>
          </cell>
        </row>
        <row r="96">
          <cell r="A96">
            <v>91</v>
          </cell>
          <cell r="B96" t="str">
            <v>TUBERIA PVC 4"</v>
          </cell>
          <cell r="C96" t="str">
            <v>CT</v>
          </cell>
          <cell r="D96" t="str">
            <v>ML</v>
          </cell>
          <cell r="E96">
            <v>12621</v>
          </cell>
        </row>
        <row r="97">
          <cell r="A97">
            <v>92</v>
          </cell>
          <cell r="B97" t="str">
            <v>TUBERIA PVC TDP 3"</v>
          </cell>
          <cell r="C97" t="str">
            <v>CT</v>
          </cell>
          <cell r="D97" t="str">
            <v>ML</v>
          </cell>
          <cell r="E97">
            <v>7722</v>
          </cell>
        </row>
        <row r="98">
          <cell r="A98">
            <v>93</v>
          </cell>
          <cell r="B98" t="str">
            <v>TUBERIA PVC TDP 4"</v>
          </cell>
          <cell r="C98" t="str">
            <v>CT</v>
          </cell>
          <cell r="D98" t="str">
            <v>ML</v>
          </cell>
          <cell r="E98">
            <v>12621</v>
          </cell>
        </row>
        <row r="99">
          <cell r="A99">
            <v>94</v>
          </cell>
          <cell r="B99" t="str">
            <v>TUBO PVC DE 3"</v>
          </cell>
          <cell r="C99" t="str">
            <v>CT</v>
          </cell>
          <cell r="D99" t="str">
            <v>ML</v>
          </cell>
          <cell r="E99">
            <v>8600</v>
          </cell>
        </row>
        <row r="100">
          <cell r="A100">
            <v>95</v>
          </cell>
          <cell r="B100" t="str">
            <v>UNION Z 6" (SUM. E INST)</v>
          </cell>
          <cell r="C100" t="str">
            <v>CT</v>
          </cell>
          <cell r="D100" t="str">
            <v>UND</v>
          </cell>
          <cell r="E100">
            <v>101449</v>
          </cell>
        </row>
        <row r="101">
          <cell r="A101">
            <v>96</v>
          </cell>
          <cell r="B101" t="str">
            <v>VALLA INFORMATIVA</v>
          </cell>
          <cell r="C101" t="str">
            <v>CT</v>
          </cell>
          <cell r="D101" t="str">
            <v>UND</v>
          </cell>
          <cell r="E101">
            <v>4000000</v>
          </cell>
        </row>
        <row r="102">
          <cell r="A102">
            <v>97</v>
          </cell>
          <cell r="B102" t="str">
            <v>VALVULA COMPUERTA HD EL 6"</v>
          </cell>
          <cell r="C102" t="str">
            <v>CT</v>
          </cell>
          <cell r="D102" t="str">
            <v>UND</v>
          </cell>
          <cell r="E102">
            <v>1339800</v>
          </cell>
        </row>
        <row r="103">
          <cell r="A103">
            <v>98</v>
          </cell>
          <cell r="B103" t="str">
            <v>VARA CORREDOR</v>
          </cell>
          <cell r="C103" t="str">
            <v>CT</v>
          </cell>
          <cell r="D103" t="str">
            <v>UND</v>
          </cell>
          <cell r="E103">
            <v>12110</v>
          </cell>
        </row>
        <row r="104">
          <cell r="A104">
            <v>99</v>
          </cell>
          <cell r="B104" t="str">
            <v>CONCRETO 2500 PSI</v>
          </cell>
          <cell r="C104" t="str">
            <v>CT</v>
          </cell>
          <cell r="D104" t="str">
            <v>M3</v>
          </cell>
          <cell r="E104">
            <v>220000</v>
          </cell>
        </row>
        <row r="105">
          <cell r="A105">
            <v>100</v>
          </cell>
          <cell r="B105" t="str">
            <v>CONCRETO 4000 PSI</v>
          </cell>
          <cell r="C105" t="str">
            <v>CT</v>
          </cell>
          <cell r="D105" t="str">
            <v>M3</v>
          </cell>
          <cell r="E105">
            <v>250000</v>
          </cell>
        </row>
        <row r="106">
          <cell r="A106">
            <v>101</v>
          </cell>
          <cell r="B106" t="str">
            <v>TUBERIA 3" PVC RDE 21</v>
          </cell>
          <cell r="C106" t="str">
            <v>CT</v>
          </cell>
          <cell r="D106" t="str">
            <v>ML</v>
          </cell>
          <cell r="E106">
            <v>10520.271999999997</v>
          </cell>
          <cell r="F106">
            <v>10520.271999999997</v>
          </cell>
        </row>
        <row r="107">
          <cell r="A107">
            <v>102</v>
          </cell>
          <cell r="B107" t="str">
            <v>TUBERIA 4" PVC RDE 37</v>
          </cell>
          <cell r="C107" t="str">
            <v>CT</v>
          </cell>
          <cell r="D107" t="str">
            <v>ML</v>
          </cell>
          <cell r="E107">
            <v>17357.311999999998</v>
          </cell>
          <cell r="F107">
            <v>17357.311999999998</v>
          </cell>
        </row>
        <row r="108">
          <cell r="A108">
            <v>103</v>
          </cell>
          <cell r="B108" t="str">
            <v>TUBERIA 6" PVC RDE 46</v>
          </cell>
          <cell r="C108" t="str">
            <v>CT</v>
          </cell>
          <cell r="D108" t="str">
            <v>ML</v>
          </cell>
          <cell r="E108">
            <v>37675.987999999998</v>
          </cell>
          <cell r="F108">
            <v>37675.987999999998</v>
          </cell>
        </row>
        <row r="109">
          <cell r="A109">
            <v>104</v>
          </cell>
          <cell r="B109" t="str">
            <v xml:space="preserve">TUBERIA 8" PVC RDE 46 </v>
          </cell>
          <cell r="C109" t="str">
            <v>CT</v>
          </cell>
          <cell r="D109" t="str">
            <v>ML</v>
          </cell>
          <cell r="E109">
            <v>64583.231999999989</v>
          </cell>
          <cell r="F109">
            <v>64583.231999999989</v>
          </cell>
        </row>
        <row r="110">
          <cell r="A110">
            <v>105</v>
          </cell>
          <cell r="B110" t="str">
            <v xml:space="preserve">TUBERIA 12" PVC RDE 37 </v>
          </cell>
          <cell r="C110" t="str">
            <v>CT</v>
          </cell>
          <cell r="D110" t="str">
            <v>ML</v>
          </cell>
          <cell r="E110">
            <v>140568</v>
          </cell>
          <cell r="F110">
            <v>140568</v>
          </cell>
        </row>
        <row r="111">
          <cell r="A111">
            <v>106</v>
          </cell>
          <cell r="B111" t="str">
            <v>VALVULAS  DE CORTE DE 4"</v>
          </cell>
          <cell r="C111" t="str">
            <v>CT</v>
          </cell>
          <cell r="D111" t="str">
            <v>UN</v>
          </cell>
          <cell r="E111">
            <v>482559.99999999994</v>
          </cell>
          <cell r="F111">
            <v>482559.99999999994</v>
          </cell>
        </row>
        <row r="112">
          <cell r="A112">
            <v>107</v>
          </cell>
          <cell r="B112" t="str">
            <v>VALVULAS  DE CORTE DE 6"</v>
          </cell>
          <cell r="C112" t="str">
            <v>CT</v>
          </cell>
          <cell r="D112" t="str">
            <v>UN</v>
          </cell>
          <cell r="E112">
            <v>871159.99999999988</v>
          </cell>
          <cell r="F112">
            <v>871159.99999999988</v>
          </cell>
        </row>
        <row r="113">
          <cell r="A113">
            <v>108</v>
          </cell>
          <cell r="B113" t="str">
            <v>VALVULAS  DE CORTE DE 8"</v>
          </cell>
          <cell r="C113" t="str">
            <v>CT</v>
          </cell>
          <cell r="D113" t="str">
            <v>UN</v>
          </cell>
          <cell r="E113">
            <v>1288760</v>
          </cell>
          <cell r="F113">
            <v>1288760</v>
          </cell>
        </row>
        <row r="114">
          <cell r="A114">
            <v>109</v>
          </cell>
          <cell r="B114" t="str">
            <v>VALVULAS  DE CORTE DE 12"</v>
          </cell>
          <cell r="C114" t="str">
            <v>CT</v>
          </cell>
          <cell r="D114" t="str">
            <v>UN</v>
          </cell>
          <cell r="E114">
            <v>3351124</v>
          </cell>
          <cell r="F114">
            <v>3351124</v>
          </cell>
        </row>
        <row r="115">
          <cell r="A115">
            <v>110</v>
          </cell>
          <cell r="B115" t="str">
            <v>HIDRANTES TIPO TRAFICO 4"  EXTREMO LISO  PVC</v>
          </cell>
          <cell r="C115" t="str">
            <v>CT</v>
          </cell>
          <cell r="D115" t="str">
            <v>UN</v>
          </cell>
          <cell r="E115">
            <v>2233000</v>
          </cell>
          <cell r="F115">
            <v>2233000</v>
          </cell>
        </row>
        <row r="116">
          <cell r="A116">
            <v>111</v>
          </cell>
          <cell r="B116" t="str">
            <v>TUBERIA 10"  250 MM</v>
          </cell>
          <cell r="C116" t="str">
            <v>CT</v>
          </cell>
          <cell r="D116" t="str">
            <v>ML</v>
          </cell>
          <cell r="E116">
            <v>33030.535999999993</v>
          </cell>
          <cell r="F116" t="str">
            <v>TUB. PVC NOVAFORT 10" (250mm) sin accesorios</v>
          </cell>
        </row>
        <row r="117">
          <cell r="A117">
            <v>112</v>
          </cell>
          <cell r="B117" t="str">
            <v xml:space="preserve">TUBERIA 12"  </v>
          </cell>
          <cell r="C117" t="str">
            <v>CT</v>
          </cell>
          <cell r="D117" t="str">
            <v>ML</v>
          </cell>
          <cell r="E117">
            <v>48936</v>
          </cell>
          <cell r="F117" t="str">
            <v>TUB. PVC NOVAFORT 12" (315mm) sin accesorios</v>
          </cell>
        </row>
        <row r="118">
          <cell r="A118">
            <v>113</v>
          </cell>
          <cell r="B118" t="str">
            <v>TUBERIA 30"</v>
          </cell>
          <cell r="C118" t="str">
            <v>CT</v>
          </cell>
          <cell r="D118" t="str">
            <v>ML</v>
          </cell>
          <cell r="E118">
            <v>238555</v>
          </cell>
          <cell r="F118" t="str">
            <v>TUB. PVC NOVAFORT 12" (350mm) sin accesorios</v>
          </cell>
        </row>
        <row r="119">
          <cell r="A119">
            <v>114</v>
          </cell>
          <cell r="B119" t="str">
            <v xml:space="preserve">TUBERIA 33"  </v>
          </cell>
          <cell r="C119" t="str">
            <v>CT</v>
          </cell>
          <cell r="D119" t="str">
            <v>ML</v>
          </cell>
          <cell r="E119">
            <v>285107</v>
          </cell>
          <cell r="F119" t="str">
            <v>TUB. PVC NOVAFORT 16" (400mm) sin accesorios</v>
          </cell>
        </row>
        <row r="120">
          <cell r="A120">
            <v>115</v>
          </cell>
          <cell r="B120" t="str">
            <v>TUBERIA 39"</v>
          </cell>
          <cell r="C120" t="str">
            <v>CT</v>
          </cell>
          <cell r="D120" t="str">
            <v>ML</v>
          </cell>
          <cell r="E120">
            <v>533130</v>
          </cell>
          <cell r="F120" t="str">
            <v>TUB. PVC NOVAFORT 18" (450mm) sin accesorios</v>
          </cell>
        </row>
        <row r="121">
          <cell r="A121">
            <v>116</v>
          </cell>
          <cell r="B121" t="str">
            <v xml:space="preserve">TUBERIA 12" </v>
          </cell>
          <cell r="C121" t="str">
            <v>CT</v>
          </cell>
          <cell r="D121" t="str">
            <v>ML</v>
          </cell>
          <cell r="E121">
            <v>48936</v>
          </cell>
          <cell r="F121" t="str">
            <v>TUB. PVC NOVAFORT 20" (500mm) sin accesorios</v>
          </cell>
        </row>
        <row r="122">
          <cell r="A122">
            <v>117</v>
          </cell>
          <cell r="B122" t="str">
            <v xml:space="preserve">TUBERIA 14"  </v>
          </cell>
          <cell r="C122" t="str">
            <v>CT</v>
          </cell>
          <cell r="D122" t="str">
            <v>ML</v>
          </cell>
          <cell r="E122">
            <v>56437.247999999992</v>
          </cell>
          <cell r="F122" t="str">
            <v>TUB. PVC NOVALOC 24"</v>
          </cell>
        </row>
        <row r="123">
          <cell r="A123">
            <v>118</v>
          </cell>
          <cell r="B123" t="str">
            <v>TUBERIA 16"  400 MM</v>
          </cell>
          <cell r="C123" t="str">
            <v>CT</v>
          </cell>
          <cell r="D123" t="str">
            <v>ML</v>
          </cell>
          <cell r="E123">
            <v>75643.483999999982</v>
          </cell>
          <cell r="F123" t="str">
            <v>TUB. PVC NOVALOC 27"</v>
          </cell>
        </row>
        <row r="124">
          <cell r="A124">
            <v>119</v>
          </cell>
          <cell r="B124" t="str">
            <v xml:space="preserve">TUBERIA 20" </v>
          </cell>
          <cell r="C124" t="str">
            <v>CT</v>
          </cell>
          <cell r="D124" t="str">
            <v>ML</v>
          </cell>
          <cell r="E124">
            <v>123492.20799999998</v>
          </cell>
        </row>
        <row r="125">
          <cell r="A125">
            <v>120</v>
          </cell>
          <cell r="B125" t="str">
            <v xml:space="preserve">TUBERIA 24" </v>
          </cell>
          <cell r="C125" t="str">
            <v>CT</v>
          </cell>
          <cell r="D125" t="str">
            <v>ML</v>
          </cell>
          <cell r="E125">
            <v>152532.576</v>
          </cell>
        </row>
        <row r="126">
          <cell r="A126">
            <v>121</v>
          </cell>
          <cell r="B126" t="str">
            <v xml:space="preserve">TUBERIA 27" </v>
          </cell>
          <cell r="C126" t="str">
            <v>CT</v>
          </cell>
          <cell r="D126" t="str">
            <v>ML</v>
          </cell>
          <cell r="E126">
            <v>200970.81199999998</v>
          </cell>
        </row>
        <row r="127">
          <cell r="A127">
            <v>122</v>
          </cell>
          <cell r="B127" t="str">
            <v xml:space="preserve">TUBERIA 27" </v>
          </cell>
          <cell r="C127" t="str">
            <v>CT</v>
          </cell>
          <cell r="D127" t="str">
            <v>ML</v>
          </cell>
          <cell r="E127">
            <v>200970.81199999998</v>
          </cell>
        </row>
        <row r="128">
          <cell r="A128">
            <v>123</v>
          </cell>
          <cell r="B128" t="str">
            <v>HIDRANTES TIPO TRAFICO 6"  EXTREMO LISO  PVC</v>
          </cell>
          <cell r="D128" t="str">
            <v>UN</v>
          </cell>
          <cell r="E128">
            <v>2679600</v>
          </cell>
        </row>
        <row r="129">
          <cell r="A129">
            <v>124</v>
          </cell>
          <cell r="B129" t="str">
            <v>ACCESORIOS HIDRAULICOS 6</v>
          </cell>
          <cell r="C129" t="str">
            <v>CT</v>
          </cell>
          <cell r="D129" t="str">
            <v>GL</v>
          </cell>
          <cell r="E129">
            <v>769000</v>
          </cell>
        </row>
        <row r="130">
          <cell r="A130">
            <v>125</v>
          </cell>
          <cell r="B130" t="str">
            <v>ACCESORIOS HIDRAULICOS 8</v>
          </cell>
          <cell r="D130" t="str">
            <v>GL</v>
          </cell>
          <cell r="E130">
            <v>1968000</v>
          </cell>
        </row>
        <row r="131">
          <cell r="A131">
            <v>126</v>
          </cell>
          <cell r="B131" t="str">
            <v>ACCESORIOS HIDRAULICOS 12</v>
          </cell>
          <cell r="D131" t="str">
            <v>GL</v>
          </cell>
          <cell r="E131">
            <v>2837000</v>
          </cell>
        </row>
        <row r="132">
          <cell r="A132">
            <v>127</v>
          </cell>
          <cell r="B132" t="str">
            <v>UNION ACOPLE UNIVERSAL DN 4"</v>
          </cell>
          <cell r="D132" t="str">
            <v>UN</v>
          </cell>
          <cell r="E132">
            <v>74240</v>
          </cell>
        </row>
        <row r="133">
          <cell r="A133">
            <v>128</v>
          </cell>
          <cell r="B133" t="str">
            <v>UNION ACOPLE UNIVERSAL DN 6"</v>
          </cell>
          <cell r="D133" t="str">
            <v>UN</v>
          </cell>
          <cell r="E133">
            <v>115999.99999999999</v>
          </cell>
        </row>
        <row r="134">
          <cell r="A134">
            <v>129</v>
          </cell>
          <cell r="B134" t="str">
            <v>UNION ACOPLE UNIVERSAL DN 8"</v>
          </cell>
          <cell r="D134" t="str">
            <v>UN</v>
          </cell>
          <cell r="E134">
            <v>148480</v>
          </cell>
        </row>
        <row r="135">
          <cell r="A135">
            <v>130</v>
          </cell>
          <cell r="B135" t="str">
            <v>UNION ACOPLE UNIVERSAL DN 12"</v>
          </cell>
          <cell r="D135" t="str">
            <v>UN</v>
          </cell>
          <cell r="E135">
            <v>467479.99999999994</v>
          </cell>
        </row>
        <row r="136">
          <cell r="A136">
            <v>131</v>
          </cell>
          <cell r="B136" t="str">
            <v>LUBRICANTE</v>
          </cell>
          <cell r="D136" t="str">
            <v>LB</v>
          </cell>
          <cell r="E136">
            <v>13500</v>
          </cell>
        </row>
        <row r="137">
          <cell r="A137">
            <v>132</v>
          </cell>
          <cell r="B137" t="str">
            <v>HIDROSELLO  160 MM</v>
          </cell>
          <cell r="D137" t="str">
            <v>UN</v>
          </cell>
          <cell r="E137">
            <v>2295</v>
          </cell>
        </row>
      </sheetData>
      <sheetData sheetId="56" refreshError="1">
        <row r="6">
          <cell r="A6">
            <v>1</v>
          </cell>
          <cell r="B6" t="str">
            <v>CARROTANQUE</v>
          </cell>
          <cell r="C6" t="str">
            <v>CT</v>
          </cell>
          <cell r="D6" t="str">
            <v>DIA</v>
          </cell>
          <cell r="F6">
            <v>280000</v>
          </cell>
        </row>
        <row r="7">
          <cell r="A7">
            <v>2</v>
          </cell>
          <cell r="B7" t="str">
            <v>CARROTANQUE IRRIGADOR</v>
          </cell>
          <cell r="C7" t="str">
            <v>CT</v>
          </cell>
          <cell r="D7" t="str">
            <v>DIA</v>
          </cell>
          <cell r="F7">
            <v>280000</v>
          </cell>
        </row>
        <row r="8">
          <cell r="A8">
            <v>3</v>
          </cell>
          <cell r="B8" t="str">
            <v>COMPACTADOR DE LLANTA</v>
          </cell>
          <cell r="C8" t="str">
            <v>CT</v>
          </cell>
          <cell r="D8" t="str">
            <v>HORA</v>
          </cell>
          <cell r="F8">
            <v>64000</v>
          </cell>
        </row>
        <row r="9">
          <cell r="A9">
            <v>4</v>
          </cell>
          <cell r="B9" t="str">
            <v>COMPACTADOR MANUAL VIBRATORIO (CANGURO)</v>
          </cell>
          <cell r="C9" t="str">
            <v>CT</v>
          </cell>
          <cell r="D9" t="str">
            <v>HORA</v>
          </cell>
          <cell r="F9">
            <v>5000</v>
          </cell>
        </row>
        <row r="10">
          <cell r="A10">
            <v>5</v>
          </cell>
          <cell r="B10" t="str">
            <v>COMPRESOR</v>
          </cell>
          <cell r="C10" t="str">
            <v>CT</v>
          </cell>
          <cell r="D10" t="str">
            <v>HORA</v>
          </cell>
          <cell r="F10">
            <v>40000</v>
          </cell>
        </row>
        <row r="11">
          <cell r="A11">
            <v>6</v>
          </cell>
          <cell r="B11" t="str">
            <v>COMPRESOR CON MARTILLO</v>
          </cell>
          <cell r="C11" t="str">
            <v>CT</v>
          </cell>
          <cell r="D11" t="str">
            <v xml:space="preserve">HORA </v>
          </cell>
          <cell r="F11">
            <v>50000</v>
          </cell>
        </row>
        <row r="12">
          <cell r="A12">
            <v>7</v>
          </cell>
          <cell r="B12" t="str">
            <v>CORTADORA DE PAVIMENTO</v>
          </cell>
          <cell r="C12" t="str">
            <v>CT</v>
          </cell>
          <cell r="D12" t="str">
            <v>HORA</v>
          </cell>
          <cell r="F12">
            <v>30000</v>
          </cell>
        </row>
        <row r="13">
          <cell r="A13">
            <v>8</v>
          </cell>
          <cell r="B13" t="str">
            <v>FORMALETA</v>
          </cell>
          <cell r="C13" t="str">
            <v>CT</v>
          </cell>
          <cell r="D13" t="str">
            <v>HORA</v>
          </cell>
          <cell r="F13">
            <v>40000</v>
          </cell>
        </row>
        <row r="14">
          <cell r="A14">
            <v>9</v>
          </cell>
          <cell r="B14" t="str">
            <v>FORMALETA 2</v>
          </cell>
          <cell r="C14" t="str">
            <v>CT</v>
          </cell>
          <cell r="D14" t="str">
            <v>GLOBAL</v>
          </cell>
          <cell r="F14">
            <v>2000</v>
          </cell>
        </row>
        <row r="15">
          <cell r="A15">
            <v>10</v>
          </cell>
          <cell r="B15" t="str">
            <v>FORMALETA 3</v>
          </cell>
          <cell r="C15" t="str">
            <v>CT</v>
          </cell>
          <cell r="D15" t="str">
            <v>GLOBAL</v>
          </cell>
          <cell r="F15">
            <v>20900</v>
          </cell>
        </row>
        <row r="16">
          <cell r="A16">
            <v>11</v>
          </cell>
          <cell r="B16" t="str">
            <v>FORMALETA 4</v>
          </cell>
          <cell r="C16" t="str">
            <v>CT</v>
          </cell>
          <cell r="D16" t="str">
            <v>HORA</v>
          </cell>
          <cell r="F16">
            <v>40000</v>
          </cell>
        </row>
        <row r="17">
          <cell r="A17">
            <v>12</v>
          </cell>
          <cell r="B17" t="str">
            <v xml:space="preserve">HERRAMIENTA  MENOR </v>
          </cell>
          <cell r="C17" t="str">
            <v>CT</v>
          </cell>
          <cell r="D17" t="str">
            <v/>
          </cell>
          <cell r="F17">
            <v>1000</v>
          </cell>
        </row>
        <row r="18">
          <cell r="A18">
            <v>13</v>
          </cell>
          <cell r="B18" t="str">
            <v>MINICARGADOR</v>
          </cell>
          <cell r="C18" t="str">
            <v>CT</v>
          </cell>
          <cell r="D18" t="str">
            <v>HORA</v>
          </cell>
          <cell r="F18">
            <v>30000</v>
          </cell>
        </row>
        <row r="19">
          <cell r="A19">
            <v>14</v>
          </cell>
          <cell r="B19" t="str">
            <v>MOTOBOMBA 3"</v>
          </cell>
          <cell r="C19" t="str">
            <v>CT</v>
          </cell>
          <cell r="D19" t="str">
            <v xml:space="preserve">HORA </v>
          </cell>
          <cell r="F19">
            <v>5800</v>
          </cell>
        </row>
        <row r="20">
          <cell r="A20">
            <v>15</v>
          </cell>
          <cell r="B20" t="str">
            <v>MOTONIVELADORA</v>
          </cell>
          <cell r="C20" t="str">
            <v>CT</v>
          </cell>
          <cell r="D20" t="str">
            <v>DIA</v>
          </cell>
          <cell r="F20">
            <v>520000</v>
          </cell>
        </row>
        <row r="21">
          <cell r="A21">
            <v>16</v>
          </cell>
          <cell r="B21" t="str">
            <v>MOTOSIERRA</v>
          </cell>
          <cell r="C21" t="str">
            <v>CT</v>
          </cell>
          <cell r="D21" t="str">
            <v>DIA</v>
          </cell>
          <cell r="F21">
            <v>120000</v>
          </cell>
        </row>
        <row r="22">
          <cell r="A22">
            <v>17</v>
          </cell>
          <cell r="B22" t="str">
            <v>RETROCARGADOR</v>
          </cell>
          <cell r="C22" t="str">
            <v>CT</v>
          </cell>
          <cell r="D22" t="str">
            <v>DIA</v>
          </cell>
          <cell r="F22">
            <v>480000</v>
          </cell>
          <cell r="G22">
            <v>60203</v>
          </cell>
        </row>
        <row r="23">
          <cell r="A23">
            <v>18</v>
          </cell>
          <cell r="B23" t="str">
            <v>RETROEXCAVADORA</v>
          </cell>
          <cell r="C23" t="str">
            <v>CT</v>
          </cell>
          <cell r="D23" t="str">
            <v>HORA</v>
          </cell>
          <cell r="E23" t="str">
            <v>CAT 320</v>
          </cell>
          <cell r="F23">
            <v>100000</v>
          </cell>
        </row>
        <row r="24">
          <cell r="A24">
            <v>19</v>
          </cell>
          <cell r="B24" t="str">
            <v>RETROEXCAVADORA</v>
          </cell>
          <cell r="C24" t="str">
            <v>CT</v>
          </cell>
          <cell r="D24" t="str">
            <v>HORA</v>
          </cell>
          <cell r="E24" t="str">
            <v>EX 200</v>
          </cell>
          <cell r="F24">
            <v>90000</v>
          </cell>
        </row>
        <row r="25">
          <cell r="A25">
            <v>20</v>
          </cell>
          <cell r="B25" t="str">
            <v>TERMINADOR DE ASFALTO</v>
          </cell>
          <cell r="C25" t="str">
            <v>CT</v>
          </cell>
          <cell r="D25" t="str">
            <v>HORA</v>
          </cell>
          <cell r="F25">
            <v>80000</v>
          </cell>
        </row>
        <row r="26">
          <cell r="A26">
            <v>21</v>
          </cell>
          <cell r="B26" t="str">
            <v>VIBRADOR PARA CONCRETO</v>
          </cell>
          <cell r="C26" t="str">
            <v>CT</v>
          </cell>
          <cell r="D26" t="str">
            <v>HORA</v>
          </cell>
          <cell r="F26">
            <v>6500</v>
          </cell>
        </row>
        <row r="27">
          <cell r="A27">
            <v>22</v>
          </cell>
          <cell r="B27" t="str">
            <v>VIBROCOMPACTADOR</v>
          </cell>
          <cell r="C27" t="str">
            <v>CT</v>
          </cell>
          <cell r="D27" t="str">
            <v>HORA</v>
          </cell>
          <cell r="F27">
            <v>60000</v>
          </cell>
        </row>
        <row r="28">
          <cell r="A28">
            <v>23</v>
          </cell>
          <cell r="B28" t="str">
            <v>VIBROCOMPACTADOR RANA</v>
          </cell>
          <cell r="C28" t="str">
            <v>CT</v>
          </cell>
          <cell r="D28" t="str">
            <v>DIA</v>
          </cell>
          <cell r="F28">
            <v>40000</v>
          </cell>
        </row>
        <row r="29">
          <cell r="A29">
            <v>24</v>
          </cell>
          <cell r="B29" t="str">
            <v>VOLQUETA DOBLE TROQUE</v>
          </cell>
          <cell r="C29" t="str">
            <v>CT</v>
          </cell>
          <cell r="D29" t="str">
            <v>HORA</v>
          </cell>
          <cell r="E29" t="str">
            <v>15 M3</v>
          </cell>
          <cell r="F29">
            <v>70000</v>
          </cell>
        </row>
        <row r="30">
          <cell r="A30">
            <v>25</v>
          </cell>
          <cell r="B30" t="str">
            <v>VOLQUETA DOBLE TROQUE 2</v>
          </cell>
          <cell r="C30" t="str">
            <v>CT</v>
          </cell>
          <cell r="D30" t="str">
            <v>HORA</v>
          </cell>
          <cell r="F30">
            <v>560000</v>
          </cell>
        </row>
        <row r="31">
          <cell r="A31">
            <v>26</v>
          </cell>
          <cell r="B31" t="str">
            <v>RETROCARGADOR</v>
          </cell>
          <cell r="C31" t="str">
            <v>CT</v>
          </cell>
          <cell r="D31" t="str">
            <v>DIA</v>
          </cell>
          <cell r="F31">
            <v>60000</v>
          </cell>
          <cell r="G31">
            <v>60203</v>
          </cell>
        </row>
        <row r="32">
          <cell r="A32">
            <v>27</v>
          </cell>
          <cell r="B32" t="str">
            <v>PRUEBAS DE PRESION Y DESINFECCION</v>
          </cell>
          <cell r="C32" t="str">
            <v>G</v>
          </cell>
          <cell r="D32" t="str">
            <v>GB</v>
          </cell>
          <cell r="E32">
            <v>1</v>
          </cell>
          <cell r="F32">
            <v>450000</v>
          </cell>
        </row>
        <row r="33">
          <cell r="A33">
            <v>28</v>
          </cell>
          <cell r="B33" t="str">
            <v>PRUEBAS DE ESTANQUEIDAD, HERMETICIDAD Y CCTV</v>
          </cell>
          <cell r="C33" t="str">
            <v>G</v>
          </cell>
          <cell r="D33" t="str">
            <v>GB</v>
          </cell>
          <cell r="E33">
            <v>1</v>
          </cell>
          <cell r="F33">
            <v>700000</v>
          </cell>
        </row>
        <row r="34">
          <cell r="A34">
            <v>29</v>
          </cell>
          <cell r="B34" t="str">
            <v>MANEJO DE AGUAS (SIS DE BOMBEO Y MANO DE OBRA)</v>
          </cell>
          <cell r="C34" t="str">
            <v>G</v>
          </cell>
          <cell r="D34" t="str">
            <v>SEMANAL</v>
          </cell>
          <cell r="E34">
            <v>1</v>
          </cell>
          <cell r="F34">
            <v>1000000</v>
          </cell>
        </row>
      </sheetData>
      <sheetData sheetId="57"/>
      <sheetData sheetId="58" refreshError="1">
        <row r="6">
          <cell r="A6">
            <v>1</v>
          </cell>
          <cell r="B6" t="str">
            <v>OFICIAL</v>
          </cell>
          <cell r="C6" t="str">
            <v>CT</v>
          </cell>
          <cell r="D6">
            <v>36700</v>
          </cell>
          <cell r="E6">
            <v>1.85</v>
          </cell>
          <cell r="F6">
            <v>67895</v>
          </cell>
        </row>
        <row r="7">
          <cell r="A7">
            <v>2</v>
          </cell>
          <cell r="B7" t="str">
            <v>AYUDANTE</v>
          </cell>
          <cell r="C7" t="str">
            <v>CT</v>
          </cell>
          <cell r="D7">
            <v>20050</v>
          </cell>
          <cell r="E7">
            <v>1.85</v>
          </cell>
          <cell r="F7">
            <v>37092.5</v>
          </cell>
        </row>
        <row r="8">
          <cell r="A8">
            <v>3</v>
          </cell>
          <cell r="B8" t="str">
            <v>COMISION DE TOPOGRAFIA</v>
          </cell>
          <cell r="C8" t="str">
            <v>CT</v>
          </cell>
          <cell r="D8">
            <v>220000</v>
          </cell>
          <cell r="E8">
            <v>0</v>
          </cell>
          <cell r="F8">
            <v>220000</v>
          </cell>
          <cell r="G8">
            <v>6600000</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row r="11">
          <cell r="J11" t="str">
            <v>M³</v>
          </cell>
        </row>
      </sheetData>
      <sheetData sheetId="3">
        <row r="13">
          <cell r="A13" t="str">
            <v>B. DATOS ESPECIFICOS</v>
          </cell>
          <cell r="B13">
            <v>0</v>
          </cell>
          <cell r="C13">
            <v>0</v>
          </cell>
          <cell r="D13">
            <v>0</v>
          </cell>
          <cell r="E13">
            <v>0</v>
          </cell>
          <cell r="F13">
            <v>0</v>
          </cell>
          <cell r="G13">
            <v>0</v>
          </cell>
          <cell r="H13">
            <v>0</v>
          </cell>
          <cell r="I13">
            <v>0</v>
          </cell>
          <cell r="J13">
            <v>0</v>
          </cell>
        </row>
        <row r="14">
          <cell r="A14" t="str">
            <v>Item</v>
          </cell>
          <cell r="B14" t="str">
            <v>Descripción</v>
          </cell>
          <cell r="C14">
            <v>0</v>
          </cell>
          <cell r="D14">
            <v>0</v>
          </cell>
          <cell r="E14">
            <v>0</v>
          </cell>
          <cell r="F14">
            <v>0</v>
          </cell>
          <cell r="G14" t="str">
            <v>Unidad</v>
          </cell>
          <cell r="H14">
            <v>0</v>
          </cell>
          <cell r="I14" t="str">
            <v>Cantidad</v>
          </cell>
          <cell r="J14">
            <v>0</v>
          </cell>
        </row>
        <row r="15">
          <cell r="A15" t="str">
            <v>01.01.01</v>
          </cell>
          <cell r="B15" t="str">
            <v>Campamento provisional 70 m2. Incluye excavaciones, rellenos, concretos, aparatos sanitarios,eléctricos, y todos los demás elementos para su correcto funcionamiento.</v>
          </cell>
          <cell r="C15">
            <v>0</v>
          </cell>
          <cell r="D15">
            <v>0</v>
          </cell>
          <cell r="E15">
            <v>0</v>
          </cell>
          <cell r="F15">
            <v>0</v>
          </cell>
          <cell r="G15" t="str">
            <v>Un</v>
          </cell>
          <cell r="H15">
            <v>0</v>
          </cell>
          <cell r="I15">
            <v>1</v>
          </cell>
          <cell r="J15">
            <v>0</v>
          </cell>
          <cell r="K15">
            <v>4475455</v>
          </cell>
        </row>
        <row r="16">
          <cell r="A16">
            <v>0</v>
          </cell>
          <cell r="B16">
            <v>0</v>
          </cell>
          <cell r="C16">
            <v>0</v>
          </cell>
          <cell r="D16">
            <v>0</v>
          </cell>
          <cell r="E16">
            <v>0</v>
          </cell>
          <cell r="F16">
            <v>0</v>
          </cell>
          <cell r="G16">
            <v>0</v>
          </cell>
          <cell r="H16">
            <v>0</v>
          </cell>
          <cell r="I16">
            <v>0</v>
          </cell>
          <cell r="J16">
            <v>0</v>
          </cell>
        </row>
        <row r="17">
          <cell r="A17" t="str">
            <v>1.  Equipo</v>
          </cell>
          <cell r="B17">
            <v>0</v>
          </cell>
          <cell r="C17">
            <v>0</v>
          </cell>
          <cell r="D17">
            <v>0</v>
          </cell>
          <cell r="E17">
            <v>0</v>
          </cell>
          <cell r="F17">
            <v>0</v>
          </cell>
          <cell r="G17">
            <v>0</v>
          </cell>
          <cell r="H17">
            <v>0</v>
          </cell>
          <cell r="I17">
            <v>0</v>
          </cell>
          <cell r="J17">
            <v>0</v>
          </cell>
        </row>
        <row r="18">
          <cell r="A18" t="str">
            <v>Codigo</v>
          </cell>
          <cell r="B18" t="str">
            <v>Descripción</v>
          </cell>
          <cell r="C18" t="str">
            <v>Marca</v>
          </cell>
          <cell r="D18" t="str">
            <v>Unidad</v>
          </cell>
          <cell r="E18" t="str">
            <v>Tarifa</v>
          </cell>
          <cell r="F18">
            <v>0</v>
          </cell>
          <cell r="G18" t="str">
            <v>Rendimiento</v>
          </cell>
          <cell r="H18">
            <v>0</v>
          </cell>
          <cell r="I18" t="str">
            <v>Vr. Unitario</v>
          </cell>
          <cell r="J18">
            <v>0</v>
          </cell>
        </row>
        <row r="19">
          <cell r="A19" t="str">
            <v>EH-01</v>
          </cell>
          <cell r="B19" t="str">
            <v>ANDAMIO METALICO TUBULAR (Sección de 2 marcos de 1.50*1.50 m.con 2 crucetas de 2.30 m.)</v>
          </cell>
          <cell r="C19">
            <v>0</v>
          </cell>
          <cell r="D19" t="str">
            <v>sm</v>
          </cell>
          <cell r="E19">
            <v>5244</v>
          </cell>
          <cell r="F19">
            <v>0</v>
          </cell>
          <cell r="G19">
            <v>1</v>
          </cell>
          <cell r="H19">
            <v>0</v>
          </cell>
          <cell r="I19">
            <v>5244</v>
          </cell>
          <cell r="J19">
            <v>0</v>
          </cell>
        </row>
        <row r="20">
          <cell r="A20" t="str">
            <v>EH-23</v>
          </cell>
          <cell r="B20" t="str">
            <v>VIBROCOMPACTADOR  A GASOLINA</v>
          </cell>
          <cell r="C20">
            <v>0</v>
          </cell>
          <cell r="D20" t="str">
            <v>dd</v>
          </cell>
          <cell r="E20">
            <v>39500</v>
          </cell>
          <cell r="F20">
            <v>0</v>
          </cell>
          <cell r="G20">
            <v>1</v>
          </cell>
          <cell r="H20">
            <v>0</v>
          </cell>
          <cell r="I20">
            <v>39500</v>
          </cell>
          <cell r="J20">
            <v>0</v>
          </cell>
        </row>
        <row r="21">
          <cell r="A21" t="str">
            <v>EH-33</v>
          </cell>
          <cell r="B21" t="str">
            <v xml:space="preserve">HERRAMIENTA MENOR 5 %  DE LA MANO OBRA </v>
          </cell>
          <cell r="C21">
            <v>0</v>
          </cell>
          <cell r="D21" t="str">
            <v xml:space="preserve">Global </v>
          </cell>
          <cell r="E21">
            <v>44493</v>
          </cell>
          <cell r="F21">
            <v>0</v>
          </cell>
          <cell r="G21">
            <v>1</v>
          </cell>
          <cell r="H21">
            <v>0</v>
          </cell>
          <cell r="I21">
            <v>44493</v>
          </cell>
          <cell r="J21">
            <v>0</v>
          </cell>
        </row>
        <row r="22">
          <cell r="A22" t="str">
            <v>SUBTOTAL</v>
          </cell>
          <cell r="B22">
            <v>0</v>
          </cell>
          <cell r="C22">
            <v>0</v>
          </cell>
          <cell r="D22">
            <v>0</v>
          </cell>
          <cell r="E22">
            <v>0</v>
          </cell>
          <cell r="F22">
            <v>0</v>
          </cell>
          <cell r="G22">
            <v>0</v>
          </cell>
          <cell r="H22">
            <v>0</v>
          </cell>
          <cell r="I22">
            <v>89237</v>
          </cell>
          <cell r="J22">
            <v>0</v>
          </cell>
        </row>
        <row r="23">
          <cell r="A23">
            <v>0</v>
          </cell>
          <cell r="B23">
            <v>0</v>
          </cell>
          <cell r="C23">
            <v>0</v>
          </cell>
          <cell r="D23">
            <v>0</v>
          </cell>
          <cell r="E23">
            <v>0</v>
          </cell>
          <cell r="F23">
            <v>0</v>
          </cell>
          <cell r="G23">
            <v>0</v>
          </cell>
          <cell r="H23">
            <v>0</v>
          </cell>
          <cell r="I23">
            <v>0</v>
          </cell>
          <cell r="J23">
            <v>0</v>
          </cell>
        </row>
        <row r="24">
          <cell r="A24" t="str">
            <v>2.  Materiales</v>
          </cell>
          <cell r="B24">
            <v>0</v>
          </cell>
          <cell r="C24">
            <v>0</v>
          </cell>
          <cell r="D24">
            <v>0</v>
          </cell>
          <cell r="E24">
            <v>0</v>
          </cell>
          <cell r="F24">
            <v>0</v>
          </cell>
          <cell r="G24">
            <v>0</v>
          </cell>
          <cell r="H24">
            <v>0</v>
          </cell>
          <cell r="I24">
            <v>0</v>
          </cell>
          <cell r="J24">
            <v>0</v>
          </cell>
        </row>
        <row r="25">
          <cell r="A25" t="str">
            <v>Codigo</v>
          </cell>
          <cell r="B25" t="str">
            <v>Descripción</v>
          </cell>
          <cell r="C25">
            <v>0</v>
          </cell>
          <cell r="D25" t="str">
            <v>Unidad</v>
          </cell>
          <cell r="E25" t="str">
            <v>Rendimiento</v>
          </cell>
          <cell r="F25" t="str">
            <v>Precio Unitario</v>
          </cell>
          <cell r="G25">
            <v>0</v>
          </cell>
          <cell r="H25">
            <v>0</v>
          </cell>
          <cell r="I25" t="str">
            <v>Vr Unitario</v>
          </cell>
          <cell r="J25">
            <v>0</v>
          </cell>
        </row>
        <row r="26">
          <cell r="A26" t="str">
            <v>W09</v>
          </cell>
          <cell r="B26" t="str">
            <v>TABLA BURRA 30 cm * 2.5 cm * 3 m</v>
          </cell>
          <cell r="C26">
            <v>0</v>
          </cell>
          <cell r="D26" t="str">
            <v>und</v>
          </cell>
          <cell r="E26">
            <v>30</v>
          </cell>
          <cell r="F26">
            <v>12200</v>
          </cell>
          <cell r="G26">
            <v>0</v>
          </cell>
          <cell r="H26">
            <v>0</v>
          </cell>
          <cell r="I26">
            <v>366000</v>
          </cell>
          <cell r="J26">
            <v>0</v>
          </cell>
        </row>
        <row r="27">
          <cell r="A27" t="str">
            <v>W06</v>
          </cell>
          <cell r="B27" t="str">
            <v>REPISA ORDINARIO 0,08 m *0,04 m *3m EN ZAPAN SECO</v>
          </cell>
          <cell r="C27">
            <v>0</v>
          </cell>
          <cell r="D27" t="str">
            <v>und</v>
          </cell>
          <cell r="E27">
            <v>13</v>
          </cell>
          <cell r="F27">
            <v>9000</v>
          </cell>
          <cell r="G27">
            <v>0</v>
          </cell>
          <cell r="H27">
            <v>0</v>
          </cell>
          <cell r="I27">
            <v>117000</v>
          </cell>
          <cell r="J27">
            <v>0</v>
          </cell>
        </row>
        <row r="28">
          <cell r="A28" t="str">
            <v>O15</v>
          </cell>
          <cell r="B28" t="str">
            <v>PUNTILLA CON CABEZA  VARIADA</v>
          </cell>
          <cell r="C28">
            <v>0</v>
          </cell>
          <cell r="D28" t="str">
            <v>lb</v>
          </cell>
          <cell r="E28">
            <v>5</v>
          </cell>
          <cell r="F28">
            <v>2500</v>
          </cell>
          <cell r="G28">
            <v>0</v>
          </cell>
          <cell r="H28">
            <v>0</v>
          </cell>
          <cell r="I28">
            <v>12500</v>
          </cell>
          <cell r="J28">
            <v>0</v>
          </cell>
        </row>
        <row r="29">
          <cell r="A29" t="str">
            <v>J15</v>
          </cell>
          <cell r="B29" t="str">
            <v>TEJA DE ZINC CAL 33</v>
          </cell>
          <cell r="C29">
            <v>0</v>
          </cell>
          <cell r="D29" t="str">
            <v>M2</v>
          </cell>
          <cell r="E29">
            <v>75</v>
          </cell>
          <cell r="F29">
            <v>6500</v>
          </cell>
          <cell r="G29">
            <v>0</v>
          </cell>
          <cell r="H29">
            <v>0</v>
          </cell>
          <cell r="I29">
            <v>487500</v>
          </cell>
          <cell r="J29">
            <v>0</v>
          </cell>
        </row>
        <row r="30">
          <cell r="A30" t="str">
            <v>W19</v>
          </cell>
          <cell r="B30" t="str">
            <v>VARA DE CLAVO X 3 m</v>
          </cell>
          <cell r="C30">
            <v>0</v>
          </cell>
          <cell r="D30" t="str">
            <v>und</v>
          </cell>
          <cell r="E30">
            <v>12</v>
          </cell>
          <cell r="F30">
            <v>4500</v>
          </cell>
          <cell r="G30">
            <v>0</v>
          </cell>
          <cell r="H30">
            <v>0</v>
          </cell>
          <cell r="I30">
            <v>54000</v>
          </cell>
          <cell r="J30">
            <v>0</v>
          </cell>
        </row>
        <row r="31">
          <cell r="A31" t="str">
            <v>C39</v>
          </cell>
          <cell r="B31" t="str">
            <v>COMBO Tipo ACUACER Color Blanco Ref. 92639100K de Corona o Similar (Incluye Sanitario Acuacer con tapa y tanque, Lavamanos de Colgar Acuacer con sifón botella y desague sencillo, Grifería Piscis, grapas).</v>
          </cell>
          <cell r="C31">
            <v>0</v>
          </cell>
          <cell r="D31" t="str">
            <v>und</v>
          </cell>
          <cell r="E31">
            <v>2</v>
          </cell>
          <cell r="F31">
            <v>210500</v>
          </cell>
          <cell r="G31">
            <v>0</v>
          </cell>
          <cell r="H31">
            <v>0</v>
          </cell>
          <cell r="I31">
            <v>421000</v>
          </cell>
          <cell r="J31">
            <v>0</v>
          </cell>
        </row>
        <row r="32">
          <cell r="A32" t="str">
            <v>H03</v>
          </cell>
          <cell r="B32" t="str">
            <v xml:space="preserve">CONCRETO 2.500 psi </v>
          </cell>
          <cell r="C32">
            <v>0</v>
          </cell>
          <cell r="D32" t="str">
            <v>m3</v>
          </cell>
          <cell r="E32">
            <v>5</v>
          </cell>
          <cell r="F32">
            <v>268000</v>
          </cell>
          <cell r="G32">
            <v>0</v>
          </cell>
          <cell r="H32">
            <v>0</v>
          </cell>
          <cell r="I32">
            <v>1340000</v>
          </cell>
          <cell r="J32">
            <v>0</v>
          </cell>
        </row>
        <row r="33">
          <cell r="A33" t="str">
            <v>O01</v>
          </cell>
          <cell r="B33" t="str">
            <v>CEMENTO BLANCO</v>
          </cell>
          <cell r="C33">
            <v>0</v>
          </cell>
          <cell r="D33" t="str">
            <v>kg</v>
          </cell>
          <cell r="E33">
            <v>1</v>
          </cell>
          <cell r="F33">
            <v>1500</v>
          </cell>
          <cell r="G33">
            <v>0</v>
          </cell>
          <cell r="H33">
            <v>0</v>
          </cell>
          <cell r="I33">
            <v>1500</v>
          </cell>
          <cell r="J33">
            <v>0</v>
          </cell>
        </row>
        <row r="34">
          <cell r="A34" t="str">
            <v>AA19</v>
          </cell>
          <cell r="B34" t="str">
            <v>RECEBO B-200 RELLENO INICIAL TUBERIAS  ( Extendido y compactado con pizón )</v>
          </cell>
          <cell r="C34">
            <v>0</v>
          </cell>
          <cell r="D34" t="str">
            <v>m3</v>
          </cell>
          <cell r="E34">
            <v>2</v>
          </cell>
          <cell r="F34">
            <v>41696</v>
          </cell>
          <cell r="G34">
            <v>0</v>
          </cell>
          <cell r="H34">
            <v>0</v>
          </cell>
          <cell r="I34">
            <v>83392</v>
          </cell>
          <cell r="J34">
            <v>0</v>
          </cell>
        </row>
        <row r="35">
          <cell r="A35" t="str">
            <v>O39</v>
          </cell>
          <cell r="B35" t="str">
            <v>BISAGRAS  3"</v>
          </cell>
          <cell r="C35">
            <v>0</v>
          </cell>
          <cell r="D35" t="str">
            <v>und</v>
          </cell>
          <cell r="E35">
            <v>10</v>
          </cell>
          <cell r="F35">
            <v>2500</v>
          </cell>
          <cell r="G35">
            <v>0</v>
          </cell>
          <cell r="H35">
            <v>0</v>
          </cell>
          <cell r="I35">
            <v>25000</v>
          </cell>
          <cell r="J35">
            <v>0</v>
          </cell>
        </row>
        <row r="36">
          <cell r="A36" t="str">
            <v>D24</v>
          </cell>
          <cell r="B36" t="str">
            <v>VIDRIO DE 4MM PELDAR</v>
          </cell>
          <cell r="C36">
            <v>0</v>
          </cell>
          <cell r="D36" t="str">
            <v>m2</v>
          </cell>
          <cell r="E36">
            <v>6</v>
          </cell>
          <cell r="F36">
            <v>29500</v>
          </cell>
          <cell r="G36">
            <v>0</v>
          </cell>
          <cell r="H36">
            <v>0</v>
          </cell>
          <cell r="I36">
            <v>177000</v>
          </cell>
          <cell r="J36">
            <v>0</v>
          </cell>
        </row>
        <row r="37">
          <cell r="A37" t="str">
            <v>BB614</v>
          </cell>
          <cell r="B37" t="str">
            <v>TUBERIA CONDUIT PVC 1/2" LIVIANA</v>
          </cell>
          <cell r="C37">
            <v>0</v>
          </cell>
          <cell r="D37" t="str">
            <v>ml</v>
          </cell>
          <cell r="E37">
            <v>30</v>
          </cell>
          <cell r="F37">
            <v>650</v>
          </cell>
          <cell r="G37">
            <v>0</v>
          </cell>
          <cell r="H37">
            <v>0</v>
          </cell>
          <cell r="I37">
            <v>19500</v>
          </cell>
          <cell r="J37">
            <v>0</v>
          </cell>
        </row>
        <row r="38">
          <cell r="A38" t="str">
            <v>BB51</v>
          </cell>
          <cell r="B38" t="str">
            <v>ALAMBRE COBRE Nº 10 THHN  AWG</v>
          </cell>
          <cell r="C38">
            <v>0</v>
          </cell>
          <cell r="D38" t="str">
            <v>m</v>
          </cell>
          <cell r="E38">
            <v>90</v>
          </cell>
          <cell r="F38">
            <v>1330</v>
          </cell>
          <cell r="G38">
            <v>0</v>
          </cell>
          <cell r="H38">
            <v>0</v>
          </cell>
          <cell r="I38">
            <v>119700</v>
          </cell>
          <cell r="J38">
            <v>0</v>
          </cell>
        </row>
        <row r="39">
          <cell r="A39" t="str">
            <v>BB48</v>
          </cell>
          <cell r="B39" t="str">
            <v>ALAMBRE COBRE DESNUDO Nº 12 AWG</v>
          </cell>
          <cell r="C39">
            <v>0</v>
          </cell>
          <cell r="D39" t="str">
            <v>m</v>
          </cell>
          <cell r="E39">
            <v>30</v>
          </cell>
          <cell r="F39">
            <v>849</v>
          </cell>
          <cell r="G39">
            <v>0</v>
          </cell>
          <cell r="H39">
            <v>0</v>
          </cell>
          <cell r="I39">
            <v>25470</v>
          </cell>
          <cell r="J39">
            <v>0</v>
          </cell>
        </row>
        <row r="40">
          <cell r="A40" t="str">
            <v>G2</v>
          </cell>
          <cell r="B40" t="str">
            <v xml:space="preserve">GASOLINA CORRIENTE </v>
          </cell>
          <cell r="C40">
            <v>0</v>
          </cell>
          <cell r="D40" t="str">
            <v xml:space="preserve">Galon </v>
          </cell>
          <cell r="E40">
            <v>2</v>
          </cell>
          <cell r="F40">
            <v>8700</v>
          </cell>
          <cell r="G40">
            <v>0</v>
          </cell>
          <cell r="H40">
            <v>0</v>
          </cell>
          <cell r="I40">
            <v>17400</v>
          </cell>
          <cell r="J40">
            <v>0</v>
          </cell>
        </row>
        <row r="41">
          <cell r="A41" t="str">
            <v>ELE-01</v>
          </cell>
          <cell r="B41" t="str">
            <v>TOMACORRIENTE DOBLE CON POLO TIERRA</v>
          </cell>
          <cell r="C41">
            <v>0</v>
          </cell>
          <cell r="D41" t="str">
            <v>un</v>
          </cell>
          <cell r="E41">
            <v>4</v>
          </cell>
          <cell r="F41">
            <v>6200</v>
          </cell>
          <cell r="G41">
            <v>0</v>
          </cell>
          <cell r="H41">
            <v>0</v>
          </cell>
          <cell r="I41">
            <v>24800</v>
          </cell>
          <cell r="J41">
            <v>0</v>
          </cell>
        </row>
        <row r="42">
          <cell r="A42" t="str">
            <v>ELE-02</v>
          </cell>
          <cell r="B42" t="str">
            <v xml:space="preserve">INTERRUPTOR DOBLE O SENCILLO </v>
          </cell>
          <cell r="C42">
            <v>0</v>
          </cell>
          <cell r="D42" t="str">
            <v>un</v>
          </cell>
          <cell r="E42">
            <v>3</v>
          </cell>
          <cell r="F42">
            <v>5800</v>
          </cell>
          <cell r="G42">
            <v>0</v>
          </cell>
          <cell r="H42">
            <v>0</v>
          </cell>
          <cell r="I42">
            <v>17400</v>
          </cell>
          <cell r="J42">
            <v>0</v>
          </cell>
        </row>
        <row r="43">
          <cell r="A43" t="str">
            <v>ELE-03</v>
          </cell>
          <cell r="B43" t="str">
            <v xml:space="preserve">ROSETAS EN PORCELANA </v>
          </cell>
          <cell r="C43">
            <v>0</v>
          </cell>
          <cell r="D43" t="str">
            <v>un</v>
          </cell>
          <cell r="E43">
            <v>4</v>
          </cell>
          <cell r="F43">
            <v>1800</v>
          </cell>
          <cell r="G43">
            <v>0</v>
          </cell>
          <cell r="H43">
            <v>0</v>
          </cell>
          <cell r="I43">
            <v>7200</v>
          </cell>
          <cell r="J43">
            <v>0</v>
          </cell>
        </row>
        <row r="44">
          <cell r="A44">
            <v>0</v>
          </cell>
          <cell r="B44">
            <v>0</v>
          </cell>
          <cell r="C44">
            <v>0</v>
          </cell>
          <cell r="D44">
            <v>0</v>
          </cell>
          <cell r="E44">
            <v>0</v>
          </cell>
          <cell r="F44">
            <v>0</v>
          </cell>
          <cell r="G44">
            <v>0</v>
          </cell>
          <cell r="H44">
            <v>0</v>
          </cell>
          <cell r="I44">
            <v>0</v>
          </cell>
          <cell r="J44">
            <v>0</v>
          </cell>
        </row>
        <row r="45">
          <cell r="A45" t="str">
            <v>SUBTOTAL</v>
          </cell>
          <cell r="B45">
            <v>0</v>
          </cell>
          <cell r="C45">
            <v>0</v>
          </cell>
          <cell r="D45">
            <v>0</v>
          </cell>
          <cell r="E45">
            <v>0</v>
          </cell>
          <cell r="F45">
            <v>0</v>
          </cell>
          <cell r="G45">
            <v>0</v>
          </cell>
          <cell r="H45">
            <v>0</v>
          </cell>
          <cell r="I45">
            <v>3316362</v>
          </cell>
          <cell r="J45">
            <v>0</v>
          </cell>
        </row>
        <row r="46">
          <cell r="A46">
            <v>0</v>
          </cell>
          <cell r="B46">
            <v>0</v>
          </cell>
          <cell r="C46">
            <v>0</v>
          </cell>
          <cell r="D46">
            <v>0</v>
          </cell>
          <cell r="E46">
            <v>0</v>
          </cell>
          <cell r="F46">
            <v>0</v>
          </cell>
          <cell r="G46">
            <v>0</v>
          </cell>
          <cell r="H46">
            <v>0</v>
          </cell>
          <cell r="I46">
            <v>0</v>
          </cell>
          <cell r="J46">
            <v>0</v>
          </cell>
        </row>
        <row r="47">
          <cell r="A47" t="str">
            <v>3. Transportes</v>
          </cell>
          <cell r="B47">
            <v>0</v>
          </cell>
          <cell r="C47">
            <v>0</v>
          </cell>
          <cell r="D47">
            <v>0</v>
          </cell>
          <cell r="E47">
            <v>0</v>
          </cell>
          <cell r="F47">
            <v>0</v>
          </cell>
          <cell r="G47">
            <v>0</v>
          </cell>
          <cell r="H47">
            <v>0</v>
          </cell>
          <cell r="I47">
            <v>0</v>
          </cell>
          <cell r="J47">
            <v>0</v>
          </cell>
        </row>
        <row r="48">
          <cell r="A48" t="str">
            <v>Codigo</v>
          </cell>
          <cell r="B48" t="str">
            <v xml:space="preserve">Descripcion </v>
          </cell>
          <cell r="C48" t="str">
            <v>Vol. o Peso</v>
          </cell>
          <cell r="D48" t="str">
            <v>Unidad</v>
          </cell>
          <cell r="E48" t="str">
            <v>Distancia</v>
          </cell>
          <cell r="F48">
            <v>0</v>
          </cell>
          <cell r="G48" t="str">
            <v>Tarifa</v>
          </cell>
          <cell r="H48">
            <v>0</v>
          </cell>
          <cell r="I48" t="str">
            <v>Vr. Unitario</v>
          </cell>
          <cell r="J48">
            <v>0</v>
          </cell>
        </row>
        <row r="49">
          <cell r="A49">
            <v>0</v>
          </cell>
          <cell r="B49">
            <v>0</v>
          </cell>
          <cell r="C49">
            <v>0</v>
          </cell>
          <cell r="D49">
            <v>0</v>
          </cell>
          <cell r="E49">
            <v>0</v>
          </cell>
          <cell r="F49">
            <v>0</v>
          </cell>
          <cell r="G49">
            <v>0</v>
          </cell>
          <cell r="H49">
            <v>0</v>
          </cell>
          <cell r="I49">
            <v>0</v>
          </cell>
          <cell r="J49">
            <v>0</v>
          </cell>
        </row>
        <row r="50">
          <cell r="A50" t="str">
            <v>EH-44</v>
          </cell>
          <cell r="B50" t="str">
            <v>TRANSPORTE DE MATERIALES O EQUIPO</v>
          </cell>
          <cell r="C50">
            <v>0</v>
          </cell>
          <cell r="D50" t="str">
            <v>Viaje</v>
          </cell>
          <cell r="E50">
            <v>4</v>
          </cell>
          <cell r="F50">
            <v>0</v>
          </cell>
          <cell r="G50">
            <v>45000</v>
          </cell>
          <cell r="H50">
            <v>0</v>
          </cell>
          <cell r="I50">
            <v>180000</v>
          </cell>
          <cell r="J50">
            <v>0</v>
          </cell>
        </row>
        <row r="51">
          <cell r="A51">
            <v>0</v>
          </cell>
          <cell r="B51">
            <v>0</v>
          </cell>
          <cell r="C51">
            <v>0</v>
          </cell>
          <cell r="D51">
            <v>0</v>
          </cell>
          <cell r="E51">
            <v>0</v>
          </cell>
          <cell r="F51">
            <v>0</v>
          </cell>
          <cell r="G51">
            <v>0</v>
          </cell>
          <cell r="H51">
            <v>0</v>
          </cell>
          <cell r="I51">
            <v>0</v>
          </cell>
          <cell r="J51">
            <v>0</v>
          </cell>
        </row>
        <row r="52">
          <cell r="A52" t="str">
            <v>SUBTOTAL</v>
          </cell>
          <cell r="B52">
            <v>0</v>
          </cell>
          <cell r="C52">
            <v>0</v>
          </cell>
          <cell r="D52">
            <v>0</v>
          </cell>
          <cell r="E52">
            <v>0</v>
          </cell>
          <cell r="F52">
            <v>0</v>
          </cell>
          <cell r="G52">
            <v>0</v>
          </cell>
          <cell r="H52">
            <v>0</v>
          </cell>
          <cell r="I52">
            <v>180000</v>
          </cell>
          <cell r="J52">
            <v>0</v>
          </cell>
        </row>
        <row r="53">
          <cell r="A53">
            <v>0</v>
          </cell>
          <cell r="B53">
            <v>0</v>
          </cell>
          <cell r="C53">
            <v>0</v>
          </cell>
          <cell r="D53">
            <v>0</v>
          </cell>
          <cell r="E53">
            <v>0</v>
          </cell>
          <cell r="F53">
            <v>0</v>
          </cell>
          <cell r="G53">
            <v>0</v>
          </cell>
          <cell r="H53">
            <v>0</v>
          </cell>
          <cell r="I53">
            <v>0</v>
          </cell>
          <cell r="J53">
            <v>0</v>
          </cell>
        </row>
        <row r="54">
          <cell r="A54" t="str">
            <v>4. Mano de Obra</v>
          </cell>
          <cell r="B54">
            <v>0</v>
          </cell>
          <cell r="C54">
            <v>0</v>
          </cell>
          <cell r="D54">
            <v>0</v>
          </cell>
          <cell r="E54">
            <v>0</v>
          </cell>
          <cell r="F54">
            <v>0</v>
          </cell>
          <cell r="G54">
            <v>0</v>
          </cell>
          <cell r="H54">
            <v>0</v>
          </cell>
          <cell r="I54">
            <v>0</v>
          </cell>
          <cell r="J54">
            <v>0</v>
          </cell>
        </row>
        <row r="55">
          <cell r="A55" t="str">
            <v>Codigo</v>
          </cell>
          <cell r="B55" t="str">
            <v>Trabajador</v>
          </cell>
          <cell r="C55" t="str">
            <v>Jornal</v>
          </cell>
          <cell r="D55" t="str">
            <v>Prestac.</v>
          </cell>
          <cell r="E55" t="str">
            <v>Jornal Total</v>
          </cell>
          <cell r="F55" t="str">
            <v>Rendimiento</v>
          </cell>
          <cell r="G55">
            <v>0</v>
          </cell>
          <cell r="H55">
            <v>0</v>
          </cell>
          <cell r="I55" t="str">
            <v>Vr. Unitario</v>
          </cell>
          <cell r="J55">
            <v>0</v>
          </cell>
        </row>
        <row r="56">
          <cell r="A56">
            <v>0</v>
          </cell>
          <cell r="B56">
            <v>0</v>
          </cell>
          <cell r="C56">
            <v>0</v>
          </cell>
          <cell r="D56">
            <v>0</v>
          </cell>
          <cell r="E56">
            <v>0</v>
          </cell>
          <cell r="F56">
            <v>0</v>
          </cell>
          <cell r="G56">
            <v>0</v>
          </cell>
          <cell r="H56">
            <v>0</v>
          </cell>
          <cell r="I56">
            <v>0</v>
          </cell>
          <cell r="J56">
            <v>0</v>
          </cell>
        </row>
        <row r="57">
          <cell r="A57" t="str">
            <v>MO-01</v>
          </cell>
          <cell r="B57" t="str">
            <v>CUADRILLA AB  ALBAÑIL (1 OFICIAL + 1 AYUDANTE)</v>
          </cell>
          <cell r="C57" t="str">
            <v>hc</v>
          </cell>
          <cell r="D57">
            <v>0.57999999999999996</v>
          </cell>
          <cell r="E57">
            <v>9350</v>
          </cell>
          <cell r="F57">
            <v>32</v>
          </cell>
          <cell r="G57">
            <v>0</v>
          </cell>
          <cell r="H57">
            <v>0</v>
          </cell>
          <cell r="I57">
            <v>472736</v>
          </cell>
          <cell r="J57">
            <v>0</v>
          </cell>
        </row>
        <row r="58">
          <cell r="A58" t="str">
            <v>MO-07</v>
          </cell>
          <cell r="B58" t="str">
            <v>CUADRILLA G ELECTRICO (1 OFICIAL + 1 AYUDANTE)</v>
          </cell>
          <cell r="C58" t="str">
            <v>hc</v>
          </cell>
          <cell r="D58">
            <v>0.57999999999999996</v>
          </cell>
          <cell r="E58">
            <v>16500</v>
          </cell>
          <cell r="F58">
            <v>16</v>
          </cell>
          <cell r="G58">
            <v>0</v>
          </cell>
          <cell r="H58">
            <v>0</v>
          </cell>
          <cell r="I58">
            <v>417120</v>
          </cell>
          <cell r="J58">
            <v>0</v>
          </cell>
        </row>
        <row r="59">
          <cell r="A59">
            <v>0</v>
          </cell>
          <cell r="B59">
            <v>0</v>
          </cell>
          <cell r="C59">
            <v>0</v>
          </cell>
          <cell r="D59">
            <v>0</v>
          </cell>
          <cell r="E59">
            <v>0</v>
          </cell>
          <cell r="F59">
            <v>0</v>
          </cell>
          <cell r="G59">
            <v>0</v>
          </cell>
          <cell r="H59">
            <v>0</v>
          </cell>
          <cell r="I59">
            <v>0</v>
          </cell>
          <cell r="J59">
            <v>0</v>
          </cell>
        </row>
        <row r="60">
          <cell r="A60" t="str">
            <v>SUBTOTAL</v>
          </cell>
          <cell r="B60">
            <v>0</v>
          </cell>
          <cell r="C60">
            <v>0</v>
          </cell>
          <cell r="D60">
            <v>0</v>
          </cell>
          <cell r="E60">
            <v>0</v>
          </cell>
          <cell r="F60">
            <v>0</v>
          </cell>
          <cell r="G60">
            <v>0</v>
          </cell>
          <cell r="H60">
            <v>0</v>
          </cell>
          <cell r="I60">
            <v>889856</v>
          </cell>
          <cell r="J60">
            <v>0</v>
          </cell>
        </row>
        <row r="61">
          <cell r="A61" t="str">
            <v>TOTAL COSTO DIRECTO</v>
          </cell>
          <cell r="B61">
            <v>0</v>
          </cell>
          <cell r="C61">
            <v>0</v>
          </cell>
          <cell r="D61">
            <v>0</v>
          </cell>
          <cell r="E61">
            <v>0</v>
          </cell>
          <cell r="F61">
            <v>0</v>
          </cell>
          <cell r="G61">
            <v>0</v>
          </cell>
          <cell r="H61">
            <v>0</v>
          </cell>
          <cell r="I61">
            <v>4475455</v>
          </cell>
          <cell r="J61">
            <v>0</v>
          </cell>
        </row>
        <row r="62">
          <cell r="A62" t="str">
            <v>AIU CONTRACTUAL</v>
          </cell>
          <cell r="B62">
            <v>0</v>
          </cell>
          <cell r="C62">
            <v>0.25640000000000002</v>
          </cell>
          <cell r="D62">
            <v>0</v>
          </cell>
          <cell r="E62">
            <v>0</v>
          </cell>
          <cell r="F62">
            <v>0</v>
          </cell>
          <cell r="G62">
            <v>0</v>
          </cell>
          <cell r="H62" t="str">
            <v>TOTAL COSTO INDIRECTO</v>
          </cell>
          <cell r="I62">
            <v>1147506.662</v>
          </cell>
          <cell r="J62">
            <v>0</v>
          </cell>
        </row>
        <row r="63">
          <cell r="A63" t="str">
            <v xml:space="preserve">VALOR TOTAL ACTIVIDAD </v>
          </cell>
          <cell r="B63">
            <v>0</v>
          </cell>
          <cell r="C63">
            <v>0</v>
          </cell>
          <cell r="D63">
            <v>0</v>
          </cell>
          <cell r="E63">
            <v>0</v>
          </cell>
          <cell r="F63">
            <v>0</v>
          </cell>
          <cell r="G63">
            <v>0</v>
          </cell>
          <cell r="H63">
            <v>0</v>
          </cell>
          <cell r="I63">
            <v>5622961.6620000005</v>
          </cell>
          <cell r="J63">
            <v>0</v>
          </cell>
        </row>
        <row r="64">
          <cell r="A64" t="str">
            <v xml:space="preserve">VALOR RECURSOS NECESARIOS PARA LA EJECUCIÓN DE LA ACTIVIDAD </v>
          </cell>
          <cell r="B64">
            <v>0</v>
          </cell>
          <cell r="C64">
            <v>0</v>
          </cell>
          <cell r="D64">
            <v>0</v>
          </cell>
          <cell r="E64">
            <v>0</v>
          </cell>
          <cell r="F64">
            <v>0</v>
          </cell>
          <cell r="G64">
            <v>0</v>
          </cell>
          <cell r="H64">
            <v>0</v>
          </cell>
          <cell r="I64">
            <v>5622962</v>
          </cell>
          <cell r="J64">
            <v>0</v>
          </cell>
        </row>
        <row r="65">
          <cell r="A65" t="str">
            <v>Para constancia de lo anterior, se firma la presente acta bajo la responsabilidad expresa de los que intervienen en ella, de  conformidad  con las funciones  desempeñadas por cada uno de los mismos,  de acuerdo con el manual de interventoría, en _________</v>
          </cell>
          <cell r="B65">
            <v>0</v>
          </cell>
          <cell r="C65">
            <v>0</v>
          </cell>
          <cell r="D65">
            <v>0</v>
          </cell>
          <cell r="E65">
            <v>0</v>
          </cell>
          <cell r="F65">
            <v>0</v>
          </cell>
          <cell r="G65">
            <v>0</v>
          </cell>
          <cell r="H65">
            <v>0</v>
          </cell>
          <cell r="I65">
            <v>0</v>
          </cell>
          <cell r="J65">
            <v>0</v>
          </cell>
        </row>
        <row r="66">
          <cell r="A66">
            <v>0</v>
          </cell>
          <cell r="B66">
            <v>0</v>
          </cell>
          <cell r="C66">
            <v>0</v>
          </cell>
          <cell r="D66">
            <v>0</v>
          </cell>
          <cell r="E66">
            <v>0</v>
          </cell>
          <cell r="F66">
            <v>0</v>
          </cell>
          <cell r="G66">
            <v>0</v>
          </cell>
          <cell r="H66">
            <v>0</v>
          </cell>
          <cell r="I66">
            <v>0</v>
          </cell>
          <cell r="J66">
            <v>0</v>
          </cell>
        </row>
        <row r="67">
          <cell r="A67">
            <v>0</v>
          </cell>
          <cell r="B67">
            <v>0</v>
          </cell>
          <cell r="C67">
            <v>0</v>
          </cell>
          <cell r="D67">
            <v>0</v>
          </cell>
          <cell r="E67">
            <v>0</v>
          </cell>
          <cell r="F67">
            <v>0</v>
          </cell>
          <cell r="G67">
            <v>0</v>
          </cell>
          <cell r="H67">
            <v>0</v>
          </cell>
          <cell r="I67">
            <v>0</v>
          </cell>
          <cell r="J67">
            <v>0</v>
          </cell>
        </row>
        <row r="68">
          <cell r="A68">
            <v>0</v>
          </cell>
          <cell r="B68">
            <v>0</v>
          </cell>
          <cell r="C68">
            <v>0</v>
          </cell>
          <cell r="D68">
            <v>0</v>
          </cell>
          <cell r="E68">
            <v>0</v>
          </cell>
          <cell r="F68">
            <v>0</v>
          </cell>
          <cell r="G68">
            <v>0</v>
          </cell>
          <cell r="H68">
            <v>0</v>
          </cell>
          <cell r="I68">
            <v>0</v>
          </cell>
          <cell r="J68">
            <v>0</v>
          </cell>
        </row>
        <row r="69">
          <cell r="A69">
            <v>0</v>
          </cell>
          <cell r="B69">
            <v>0</v>
          </cell>
          <cell r="C69">
            <v>0</v>
          </cell>
          <cell r="D69">
            <v>0</v>
          </cell>
          <cell r="E69">
            <v>0</v>
          </cell>
          <cell r="F69">
            <v>0</v>
          </cell>
          <cell r="G69">
            <v>0</v>
          </cell>
          <cell r="H69">
            <v>0</v>
          </cell>
          <cell r="I69">
            <v>0</v>
          </cell>
          <cell r="J69">
            <v>0</v>
          </cell>
        </row>
        <row r="70">
          <cell r="A70">
            <v>0</v>
          </cell>
          <cell r="B70">
            <v>0</v>
          </cell>
          <cell r="C70">
            <v>0</v>
          </cell>
          <cell r="D70">
            <v>0</v>
          </cell>
          <cell r="E70">
            <v>0</v>
          </cell>
          <cell r="F70">
            <v>0</v>
          </cell>
          <cell r="G70">
            <v>0</v>
          </cell>
          <cell r="H70">
            <v>0</v>
          </cell>
          <cell r="I70">
            <v>0</v>
          </cell>
          <cell r="J70">
            <v>0</v>
          </cell>
        </row>
        <row r="71">
          <cell r="A71">
            <v>0</v>
          </cell>
          <cell r="C71">
            <v>0</v>
          </cell>
        </row>
        <row r="72">
          <cell r="A72" t="str">
            <v>C. OBSERVACIONES INTERVENTORIA (Campo de obligatorio diligenciamiento)</v>
          </cell>
          <cell r="B72">
            <v>0</v>
          </cell>
          <cell r="C72">
            <v>0</v>
          </cell>
          <cell r="D72">
            <v>0</v>
          </cell>
          <cell r="E72">
            <v>0</v>
          </cell>
          <cell r="F72">
            <v>0</v>
          </cell>
          <cell r="G72">
            <v>0</v>
          </cell>
          <cell r="H72">
            <v>0</v>
          </cell>
          <cell r="I72">
            <v>0</v>
          </cell>
          <cell r="J72">
            <v>0</v>
          </cell>
        </row>
        <row r="73">
          <cell r="A73">
            <v>0</v>
          </cell>
          <cell r="B73">
            <v>0</v>
          </cell>
          <cell r="C73">
            <v>0</v>
          </cell>
          <cell r="D73">
            <v>0</v>
          </cell>
          <cell r="E73">
            <v>0</v>
          </cell>
          <cell r="F73">
            <v>0</v>
          </cell>
          <cell r="G73">
            <v>0</v>
          </cell>
          <cell r="H73">
            <v>0</v>
          </cell>
          <cell r="I73">
            <v>0</v>
          </cell>
          <cell r="J73">
            <v>0</v>
          </cell>
        </row>
        <row r="74">
          <cell r="A74">
            <v>0</v>
          </cell>
          <cell r="B74">
            <v>0</v>
          </cell>
          <cell r="C74">
            <v>0</v>
          </cell>
          <cell r="D74">
            <v>0</v>
          </cell>
          <cell r="E74">
            <v>0</v>
          </cell>
          <cell r="F74">
            <v>0</v>
          </cell>
          <cell r="G74">
            <v>0</v>
          </cell>
          <cell r="H74">
            <v>0</v>
          </cell>
          <cell r="I74">
            <v>0</v>
          </cell>
          <cell r="J74">
            <v>0</v>
          </cell>
        </row>
        <row r="75">
          <cell r="A75">
            <v>0</v>
          </cell>
          <cell r="B75">
            <v>0</v>
          </cell>
          <cell r="C75">
            <v>0</v>
          </cell>
          <cell r="D75">
            <v>0</v>
          </cell>
          <cell r="E75">
            <v>0</v>
          </cell>
          <cell r="F75">
            <v>0</v>
          </cell>
          <cell r="G75">
            <v>0</v>
          </cell>
          <cell r="H75">
            <v>0</v>
          </cell>
          <cell r="I75">
            <v>0</v>
          </cell>
          <cell r="J75">
            <v>0</v>
          </cell>
        </row>
        <row r="76">
          <cell r="A76">
            <v>0</v>
          </cell>
          <cell r="B76">
            <v>0</v>
          </cell>
          <cell r="C76">
            <v>0</v>
          </cell>
          <cell r="D76">
            <v>0</v>
          </cell>
          <cell r="E76">
            <v>0</v>
          </cell>
          <cell r="F76">
            <v>0</v>
          </cell>
          <cell r="G76">
            <v>0</v>
          </cell>
          <cell r="H76">
            <v>0</v>
          </cell>
          <cell r="I76">
            <v>0</v>
          </cell>
          <cell r="J76">
            <v>0</v>
          </cell>
        </row>
        <row r="77">
          <cell r="A77">
            <v>0</v>
          </cell>
          <cell r="B77">
            <v>0</v>
          </cell>
          <cell r="C77">
            <v>0</v>
          </cell>
          <cell r="D77">
            <v>0</v>
          </cell>
          <cell r="E77">
            <v>0</v>
          </cell>
          <cell r="F77">
            <v>0</v>
          </cell>
          <cell r="G77">
            <v>0</v>
          </cell>
          <cell r="H77">
            <v>0</v>
          </cell>
          <cell r="I77">
            <v>0</v>
          </cell>
          <cell r="J77">
            <v>0</v>
          </cell>
        </row>
        <row r="78">
          <cell r="A78">
            <v>0</v>
          </cell>
          <cell r="B78">
            <v>0</v>
          </cell>
          <cell r="C78">
            <v>0</v>
          </cell>
          <cell r="D78">
            <v>0</v>
          </cell>
          <cell r="E78">
            <v>0</v>
          </cell>
          <cell r="F78">
            <v>0</v>
          </cell>
          <cell r="G78">
            <v>0</v>
          </cell>
          <cell r="I78">
            <v>0</v>
          </cell>
        </row>
        <row r="79">
          <cell r="A79">
            <v>0</v>
          </cell>
          <cell r="B79">
            <v>0</v>
          </cell>
          <cell r="C79">
            <v>0</v>
          </cell>
          <cell r="D79">
            <v>0</v>
          </cell>
          <cell r="E79">
            <v>0</v>
          </cell>
          <cell r="F79">
            <v>0</v>
          </cell>
          <cell r="G79">
            <v>0</v>
          </cell>
          <cell r="H79">
            <v>0</v>
          </cell>
          <cell r="J79">
            <v>0</v>
          </cell>
        </row>
        <row r="80">
          <cell r="A80">
            <v>0</v>
          </cell>
          <cell r="B80">
            <v>0</v>
          </cell>
          <cell r="C80">
            <v>0</v>
          </cell>
          <cell r="D80">
            <v>0</v>
          </cell>
          <cell r="E80">
            <v>0</v>
          </cell>
          <cell r="F80">
            <v>0</v>
          </cell>
          <cell r="G80">
            <v>0</v>
          </cell>
          <cell r="H80">
            <v>0</v>
          </cell>
          <cell r="J80" t="str">
            <v>Original  - FONADE</v>
          </cell>
        </row>
        <row r="81">
          <cell r="A81">
            <v>0</v>
          </cell>
          <cell r="B81">
            <v>0</v>
          </cell>
          <cell r="C81">
            <v>0</v>
          </cell>
          <cell r="D81">
            <v>0</v>
          </cell>
          <cell r="E81">
            <v>0</v>
          </cell>
          <cell r="F81">
            <v>0</v>
          </cell>
          <cell r="G81">
            <v>0</v>
          </cell>
          <cell r="H81">
            <v>0</v>
          </cell>
          <cell r="I81">
            <v>0</v>
          </cell>
          <cell r="J81" t="str">
            <v>Copias: Contratista, Interventor</v>
          </cell>
        </row>
        <row r="82">
          <cell r="A82">
            <v>0</v>
          </cell>
          <cell r="B82">
            <v>0</v>
          </cell>
          <cell r="E82">
            <v>0</v>
          </cell>
          <cell r="F82">
            <v>0</v>
          </cell>
          <cell r="G82">
            <v>0</v>
          </cell>
          <cell r="H82">
            <v>0</v>
          </cell>
          <cell r="I82">
            <v>0</v>
          </cell>
        </row>
        <row r="83">
          <cell r="A83" t="str">
            <v>Item</v>
          </cell>
          <cell r="B83" t="str">
            <v>Descripción</v>
          </cell>
          <cell r="C83">
            <v>0</v>
          </cell>
          <cell r="D83">
            <v>0</v>
          </cell>
          <cell r="E83">
            <v>0</v>
          </cell>
          <cell r="F83">
            <v>0</v>
          </cell>
          <cell r="G83" t="str">
            <v>Unidad</v>
          </cell>
          <cell r="H83">
            <v>0</v>
          </cell>
          <cell r="I83" t="str">
            <v>Cantidad</v>
          </cell>
          <cell r="J83">
            <v>0</v>
          </cell>
        </row>
        <row r="84">
          <cell r="A84" t="str">
            <v>01.01.02</v>
          </cell>
          <cell r="B84" t="str">
            <v>Cerramiento provisional en repisas de madera 5x10cm (distanciadas cada 1.20m) y lona verde h.=2,00 m. Incluye dados de concreto,varas de clavo y puertas.</v>
          </cell>
          <cell r="C84">
            <v>0</v>
          </cell>
          <cell r="D84">
            <v>0</v>
          </cell>
          <cell r="E84">
            <v>0</v>
          </cell>
          <cell r="F84">
            <v>0</v>
          </cell>
          <cell r="G84" t="str">
            <v>M</v>
          </cell>
          <cell r="H84">
            <v>0</v>
          </cell>
          <cell r="I84">
            <v>92.4</v>
          </cell>
          <cell r="J84">
            <v>0</v>
          </cell>
          <cell r="K84">
            <v>14126</v>
          </cell>
        </row>
        <row r="85">
          <cell r="A85">
            <v>0</v>
          </cell>
          <cell r="B85">
            <v>0</v>
          </cell>
          <cell r="C85">
            <v>0</v>
          </cell>
          <cell r="D85">
            <v>0</v>
          </cell>
          <cell r="E85">
            <v>0</v>
          </cell>
          <cell r="F85">
            <v>0</v>
          </cell>
          <cell r="G85">
            <v>0</v>
          </cell>
          <cell r="H85">
            <v>0</v>
          </cell>
          <cell r="I85">
            <v>0</v>
          </cell>
          <cell r="J85">
            <v>0</v>
          </cell>
        </row>
        <row r="86">
          <cell r="A86" t="str">
            <v>1.  Equipo</v>
          </cell>
          <cell r="B86">
            <v>0</v>
          </cell>
          <cell r="C86">
            <v>0</v>
          </cell>
          <cell r="D86">
            <v>0</v>
          </cell>
          <cell r="E86">
            <v>0</v>
          </cell>
          <cell r="F86">
            <v>0</v>
          </cell>
          <cell r="G86">
            <v>0</v>
          </cell>
          <cell r="H86">
            <v>0</v>
          </cell>
          <cell r="I86">
            <v>0</v>
          </cell>
          <cell r="J86">
            <v>0</v>
          </cell>
        </row>
        <row r="87">
          <cell r="A87" t="str">
            <v>Codigo</v>
          </cell>
          <cell r="B87" t="str">
            <v>Descripción</v>
          </cell>
          <cell r="C87" t="str">
            <v>Marca</v>
          </cell>
          <cell r="D87" t="str">
            <v>Unidad</v>
          </cell>
          <cell r="E87" t="str">
            <v>Tarifa</v>
          </cell>
          <cell r="F87">
            <v>0</v>
          </cell>
          <cell r="G87" t="str">
            <v>Rendimiento</v>
          </cell>
          <cell r="H87">
            <v>0</v>
          </cell>
          <cell r="I87" t="str">
            <v>Vr. Unitario</v>
          </cell>
          <cell r="J87">
            <v>0</v>
          </cell>
        </row>
        <row r="88">
          <cell r="A88" t="str">
            <v>EH-33</v>
          </cell>
          <cell r="B88" t="str">
            <v xml:space="preserve">HERRAMIENTA MENOR 5 %  DE LA MANO OBRA </v>
          </cell>
          <cell r="C88">
            <v>0</v>
          </cell>
          <cell r="D88" t="str">
            <v xml:space="preserve">Global </v>
          </cell>
          <cell r="E88">
            <v>259</v>
          </cell>
          <cell r="F88">
            <v>0</v>
          </cell>
          <cell r="G88">
            <v>1</v>
          </cell>
          <cell r="H88">
            <v>0</v>
          </cell>
          <cell r="I88">
            <v>259</v>
          </cell>
          <cell r="J88">
            <v>0</v>
          </cell>
        </row>
        <row r="89">
          <cell r="A89" t="str">
            <v>EH-23</v>
          </cell>
          <cell r="B89" t="e">
            <v>#N/A</v>
          </cell>
          <cell r="C89">
            <v>0</v>
          </cell>
          <cell r="D89" t="e">
            <v>#N/A</v>
          </cell>
          <cell r="E89" t="e">
            <v>#N/A</v>
          </cell>
          <cell r="F89">
            <v>0</v>
          </cell>
          <cell r="G89">
            <v>1</v>
          </cell>
          <cell r="H89">
            <v>0</v>
          </cell>
          <cell r="I89">
            <v>0</v>
          </cell>
          <cell r="J89">
            <v>0</v>
          </cell>
        </row>
        <row r="90">
          <cell r="A90">
            <v>0</v>
          </cell>
          <cell r="B90">
            <v>0</v>
          </cell>
          <cell r="C90">
            <v>0</v>
          </cell>
          <cell r="D90">
            <v>0</v>
          </cell>
          <cell r="E90">
            <v>0</v>
          </cell>
          <cell r="F90">
            <v>0</v>
          </cell>
          <cell r="G90">
            <v>0</v>
          </cell>
          <cell r="H90">
            <v>0</v>
          </cell>
          <cell r="I90">
            <v>0</v>
          </cell>
          <cell r="J90">
            <v>0</v>
          </cell>
        </row>
        <row r="91">
          <cell r="A91" t="str">
            <v>SUBTOTAL</v>
          </cell>
          <cell r="B91">
            <v>0</v>
          </cell>
          <cell r="C91">
            <v>0</v>
          </cell>
          <cell r="D91">
            <v>0</v>
          </cell>
          <cell r="E91">
            <v>0</v>
          </cell>
          <cell r="F91">
            <v>0</v>
          </cell>
          <cell r="G91">
            <v>0</v>
          </cell>
          <cell r="H91">
            <v>0</v>
          </cell>
          <cell r="I91">
            <v>259</v>
          </cell>
          <cell r="J91">
            <v>0</v>
          </cell>
        </row>
        <row r="92">
          <cell r="A92">
            <v>0</v>
          </cell>
          <cell r="B92">
            <v>0</v>
          </cell>
          <cell r="C92">
            <v>0</v>
          </cell>
          <cell r="D92">
            <v>0</v>
          </cell>
          <cell r="E92">
            <v>0</v>
          </cell>
          <cell r="F92">
            <v>0</v>
          </cell>
          <cell r="G92">
            <v>0</v>
          </cell>
          <cell r="H92">
            <v>0</v>
          </cell>
          <cell r="I92">
            <v>0</v>
          </cell>
          <cell r="J92">
            <v>0</v>
          </cell>
        </row>
        <row r="93">
          <cell r="A93" t="str">
            <v>2.  Materiales</v>
          </cell>
          <cell r="B93">
            <v>0</v>
          </cell>
          <cell r="C93">
            <v>0</v>
          </cell>
          <cell r="D93">
            <v>0</v>
          </cell>
          <cell r="E93">
            <v>0</v>
          </cell>
          <cell r="F93">
            <v>0</v>
          </cell>
          <cell r="G93">
            <v>0</v>
          </cell>
          <cell r="H93">
            <v>0</v>
          </cell>
          <cell r="I93">
            <v>0</v>
          </cell>
          <cell r="J93">
            <v>0</v>
          </cell>
        </row>
        <row r="94">
          <cell r="A94" t="str">
            <v>Codigo</v>
          </cell>
          <cell r="B94" t="str">
            <v>Descripción</v>
          </cell>
          <cell r="C94">
            <v>0</v>
          </cell>
          <cell r="D94" t="str">
            <v>Unidad</v>
          </cell>
          <cell r="E94" t="str">
            <v>Rendimiento</v>
          </cell>
          <cell r="F94" t="str">
            <v>Precio Unitario</v>
          </cell>
          <cell r="G94">
            <v>0</v>
          </cell>
          <cell r="H94">
            <v>0</v>
          </cell>
          <cell r="I94" t="str">
            <v>Vr Unitario</v>
          </cell>
          <cell r="J94">
            <v>0</v>
          </cell>
        </row>
        <row r="95">
          <cell r="A95" t="str">
            <v>H03</v>
          </cell>
          <cell r="B95" t="str">
            <v xml:space="preserve">CONCRETO 2.500 psi </v>
          </cell>
          <cell r="C95">
            <v>0</v>
          </cell>
          <cell r="D95" t="str">
            <v>m3</v>
          </cell>
          <cell r="E95">
            <v>1.2E-2</v>
          </cell>
          <cell r="F95">
            <v>268000</v>
          </cell>
          <cell r="G95">
            <v>0</v>
          </cell>
          <cell r="H95">
            <v>0</v>
          </cell>
          <cell r="I95">
            <v>3216</v>
          </cell>
          <cell r="J95">
            <v>0</v>
          </cell>
        </row>
        <row r="96">
          <cell r="A96" t="str">
            <v>O44</v>
          </cell>
          <cell r="B96" t="str">
            <v>TELA VERDE H:2.00 M</v>
          </cell>
          <cell r="C96">
            <v>0</v>
          </cell>
          <cell r="D96" t="str">
            <v>M</v>
          </cell>
          <cell r="E96">
            <v>1.05</v>
          </cell>
          <cell r="F96">
            <v>2600</v>
          </cell>
          <cell r="G96">
            <v>0</v>
          </cell>
          <cell r="H96">
            <v>0</v>
          </cell>
          <cell r="I96">
            <v>2730</v>
          </cell>
          <cell r="J96">
            <v>0</v>
          </cell>
        </row>
        <row r="97">
          <cell r="A97" t="str">
            <v>O15</v>
          </cell>
          <cell r="B97" t="str">
            <v>PUNTILLA CON CABEZA  VARIADA</v>
          </cell>
          <cell r="C97">
            <v>0</v>
          </cell>
          <cell r="D97" t="str">
            <v>lb</v>
          </cell>
          <cell r="E97">
            <v>0.2</v>
          </cell>
          <cell r="F97">
            <v>2500</v>
          </cell>
          <cell r="G97">
            <v>0</v>
          </cell>
          <cell r="H97">
            <v>0</v>
          </cell>
          <cell r="I97">
            <v>500</v>
          </cell>
          <cell r="J97">
            <v>0</v>
          </cell>
        </row>
        <row r="98">
          <cell r="A98" t="str">
            <v>W19</v>
          </cell>
          <cell r="B98" t="str">
            <v>VARA DE CLAVO X 3 m</v>
          </cell>
          <cell r="C98">
            <v>0</v>
          </cell>
          <cell r="D98" t="str">
            <v>und</v>
          </cell>
          <cell r="E98">
            <v>0.2</v>
          </cell>
          <cell r="F98">
            <v>4500</v>
          </cell>
          <cell r="G98">
            <v>0</v>
          </cell>
          <cell r="H98">
            <v>0</v>
          </cell>
          <cell r="I98">
            <v>900</v>
          </cell>
          <cell r="J98">
            <v>0</v>
          </cell>
        </row>
        <row r="99">
          <cell r="A99">
            <v>0</v>
          </cell>
          <cell r="B99">
            <v>0</v>
          </cell>
          <cell r="C99">
            <v>0</v>
          </cell>
          <cell r="D99">
            <v>0</v>
          </cell>
          <cell r="E99">
            <v>0</v>
          </cell>
          <cell r="F99">
            <v>0</v>
          </cell>
          <cell r="G99">
            <v>0</v>
          </cell>
          <cell r="H99">
            <v>0</v>
          </cell>
          <cell r="I99">
            <v>0</v>
          </cell>
          <cell r="J99">
            <v>0</v>
          </cell>
        </row>
        <row r="100">
          <cell r="A100">
            <v>0</v>
          </cell>
          <cell r="B100">
            <v>0</v>
          </cell>
          <cell r="C100">
            <v>0</v>
          </cell>
          <cell r="D100">
            <v>0</v>
          </cell>
          <cell r="E100">
            <v>0</v>
          </cell>
          <cell r="F100">
            <v>0</v>
          </cell>
          <cell r="G100">
            <v>0</v>
          </cell>
          <cell r="H100">
            <v>0</v>
          </cell>
          <cell r="I100">
            <v>0</v>
          </cell>
          <cell r="J100">
            <v>0</v>
          </cell>
        </row>
        <row r="101">
          <cell r="A101">
            <v>0</v>
          </cell>
          <cell r="B101">
            <v>0</v>
          </cell>
          <cell r="C101">
            <v>0</v>
          </cell>
          <cell r="D101">
            <v>0</v>
          </cell>
          <cell r="E101">
            <v>0</v>
          </cell>
          <cell r="F101">
            <v>0</v>
          </cell>
          <cell r="G101">
            <v>0</v>
          </cell>
          <cell r="H101">
            <v>0</v>
          </cell>
          <cell r="I101">
            <v>0</v>
          </cell>
          <cell r="J101">
            <v>0</v>
          </cell>
        </row>
        <row r="102">
          <cell r="A102">
            <v>0</v>
          </cell>
          <cell r="B102">
            <v>0</v>
          </cell>
          <cell r="C102">
            <v>0</v>
          </cell>
          <cell r="D102">
            <v>0</v>
          </cell>
          <cell r="E102">
            <v>0</v>
          </cell>
          <cell r="F102">
            <v>0</v>
          </cell>
          <cell r="G102">
            <v>0</v>
          </cell>
          <cell r="H102">
            <v>0</v>
          </cell>
          <cell r="I102">
            <v>0</v>
          </cell>
          <cell r="J102">
            <v>0</v>
          </cell>
        </row>
        <row r="103">
          <cell r="A103">
            <v>0</v>
          </cell>
          <cell r="B103">
            <v>0</v>
          </cell>
          <cell r="C103">
            <v>0</v>
          </cell>
          <cell r="D103">
            <v>0</v>
          </cell>
          <cell r="E103">
            <v>0</v>
          </cell>
          <cell r="F103">
            <v>0</v>
          </cell>
          <cell r="G103">
            <v>0</v>
          </cell>
          <cell r="H103">
            <v>0</v>
          </cell>
          <cell r="I103">
            <v>0</v>
          </cell>
          <cell r="J103">
            <v>0</v>
          </cell>
        </row>
        <row r="104">
          <cell r="A104">
            <v>0</v>
          </cell>
          <cell r="B104">
            <v>0</v>
          </cell>
          <cell r="C104">
            <v>0</v>
          </cell>
          <cell r="D104">
            <v>0</v>
          </cell>
          <cell r="E104">
            <v>0</v>
          </cell>
          <cell r="F104">
            <v>0</v>
          </cell>
          <cell r="G104">
            <v>0</v>
          </cell>
          <cell r="H104">
            <v>0</v>
          </cell>
          <cell r="I104">
            <v>0</v>
          </cell>
          <cell r="J104">
            <v>0</v>
          </cell>
        </row>
        <row r="105">
          <cell r="A105">
            <v>0</v>
          </cell>
          <cell r="B105">
            <v>0</v>
          </cell>
          <cell r="C105">
            <v>0</v>
          </cell>
          <cell r="D105">
            <v>0</v>
          </cell>
          <cell r="E105">
            <v>0</v>
          </cell>
          <cell r="F105">
            <v>0</v>
          </cell>
          <cell r="G105">
            <v>0</v>
          </cell>
          <cell r="H105">
            <v>0</v>
          </cell>
          <cell r="I105">
            <v>0</v>
          </cell>
          <cell r="J105">
            <v>0</v>
          </cell>
        </row>
        <row r="106">
          <cell r="A106">
            <v>0</v>
          </cell>
          <cell r="B106">
            <v>0</v>
          </cell>
          <cell r="C106">
            <v>0</v>
          </cell>
          <cell r="D106">
            <v>0</v>
          </cell>
          <cell r="E106">
            <v>0</v>
          </cell>
          <cell r="F106">
            <v>0</v>
          </cell>
          <cell r="G106">
            <v>0</v>
          </cell>
          <cell r="H106">
            <v>0</v>
          </cell>
          <cell r="I106">
            <v>0</v>
          </cell>
          <cell r="J106">
            <v>0</v>
          </cell>
        </row>
        <row r="107">
          <cell r="A107" t="str">
            <v>SUBTOTAL</v>
          </cell>
          <cell r="B107">
            <v>0</v>
          </cell>
          <cell r="C107">
            <v>0</v>
          </cell>
          <cell r="D107">
            <v>0</v>
          </cell>
          <cell r="E107">
            <v>0</v>
          </cell>
          <cell r="F107">
            <v>0</v>
          </cell>
          <cell r="G107">
            <v>0</v>
          </cell>
          <cell r="H107">
            <v>0</v>
          </cell>
          <cell r="I107">
            <v>7346</v>
          </cell>
          <cell r="J107">
            <v>0</v>
          </cell>
        </row>
        <row r="108">
          <cell r="A108">
            <v>0</v>
          </cell>
          <cell r="B108">
            <v>0</v>
          </cell>
          <cell r="C108">
            <v>0</v>
          </cell>
          <cell r="D108">
            <v>0</v>
          </cell>
          <cell r="E108">
            <v>0</v>
          </cell>
          <cell r="F108">
            <v>0</v>
          </cell>
          <cell r="G108">
            <v>0</v>
          </cell>
          <cell r="H108">
            <v>0</v>
          </cell>
          <cell r="I108">
            <v>0</v>
          </cell>
          <cell r="J108">
            <v>0</v>
          </cell>
        </row>
        <row r="109">
          <cell r="A109" t="str">
            <v>3. Transportes</v>
          </cell>
          <cell r="B109">
            <v>0</v>
          </cell>
          <cell r="C109">
            <v>0</v>
          </cell>
          <cell r="D109">
            <v>0</v>
          </cell>
          <cell r="E109">
            <v>0</v>
          </cell>
          <cell r="F109">
            <v>0</v>
          </cell>
          <cell r="G109">
            <v>0</v>
          </cell>
          <cell r="H109">
            <v>0</v>
          </cell>
          <cell r="I109">
            <v>0</v>
          </cell>
          <cell r="J109">
            <v>0</v>
          </cell>
        </row>
        <row r="110">
          <cell r="A110" t="str">
            <v>Codigo</v>
          </cell>
          <cell r="B110" t="str">
            <v xml:space="preserve">Descripcion </v>
          </cell>
          <cell r="C110" t="str">
            <v>Vol. o Peso</v>
          </cell>
          <cell r="D110" t="str">
            <v>Unidad</v>
          </cell>
          <cell r="E110" t="str">
            <v>Distancia</v>
          </cell>
          <cell r="F110">
            <v>0</v>
          </cell>
          <cell r="G110" t="str">
            <v>Tarifa</v>
          </cell>
          <cell r="H110">
            <v>0</v>
          </cell>
          <cell r="I110" t="str">
            <v>Vr. Unitario</v>
          </cell>
          <cell r="J110">
            <v>0</v>
          </cell>
        </row>
        <row r="111">
          <cell r="A111">
            <v>0</v>
          </cell>
          <cell r="B111">
            <v>0</v>
          </cell>
          <cell r="C111">
            <v>0</v>
          </cell>
          <cell r="D111">
            <v>0</v>
          </cell>
          <cell r="E111">
            <v>0</v>
          </cell>
          <cell r="F111">
            <v>0</v>
          </cell>
          <cell r="G111">
            <v>0</v>
          </cell>
          <cell r="H111">
            <v>0</v>
          </cell>
          <cell r="I111">
            <v>0</v>
          </cell>
          <cell r="J111">
            <v>0</v>
          </cell>
        </row>
        <row r="112">
          <cell r="A112" t="str">
            <v>EH-44</v>
          </cell>
          <cell r="B112" t="str">
            <v>TRANSPORTE DE MATERIALES O EQUIPO</v>
          </cell>
          <cell r="C112">
            <v>0</v>
          </cell>
          <cell r="D112" t="str">
            <v>Viaje</v>
          </cell>
          <cell r="E112">
            <v>0.03</v>
          </cell>
          <cell r="F112">
            <v>0</v>
          </cell>
          <cell r="G112">
            <v>45000</v>
          </cell>
          <cell r="H112">
            <v>0</v>
          </cell>
          <cell r="I112">
            <v>1350</v>
          </cell>
          <cell r="J112">
            <v>0</v>
          </cell>
        </row>
        <row r="113">
          <cell r="A113">
            <v>0</v>
          </cell>
          <cell r="B113">
            <v>0</v>
          </cell>
          <cell r="C113">
            <v>0</v>
          </cell>
          <cell r="D113">
            <v>0</v>
          </cell>
          <cell r="E113">
            <v>0</v>
          </cell>
          <cell r="F113">
            <v>0</v>
          </cell>
          <cell r="G113">
            <v>0</v>
          </cell>
          <cell r="H113">
            <v>0</v>
          </cell>
          <cell r="I113">
            <v>0</v>
          </cell>
          <cell r="J113">
            <v>0</v>
          </cell>
        </row>
        <row r="114">
          <cell r="A114" t="str">
            <v>SUBTOTAL</v>
          </cell>
          <cell r="B114">
            <v>0</v>
          </cell>
          <cell r="C114">
            <v>0</v>
          </cell>
          <cell r="D114">
            <v>0</v>
          </cell>
          <cell r="E114">
            <v>0</v>
          </cell>
          <cell r="F114">
            <v>0</v>
          </cell>
          <cell r="G114">
            <v>0</v>
          </cell>
          <cell r="H114">
            <v>0</v>
          </cell>
          <cell r="I114">
            <v>1350</v>
          </cell>
          <cell r="J114">
            <v>0</v>
          </cell>
        </row>
        <row r="115">
          <cell r="A115">
            <v>0</v>
          </cell>
          <cell r="B115">
            <v>0</v>
          </cell>
          <cell r="C115">
            <v>0</v>
          </cell>
          <cell r="D115">
            <v>0</v>
          </cell>
          <cell r="E115">
            <v>0</v>
          </cell>
          <cell r="F115">
            <v>0</v>
          </cell>
          <cell r="G115">
            <v>0</v>
          </cell>
          <cell r="H115">
            <v>0</v>
          </cell>
          <cell r="I115">
            <v>0</v>
          </cell>
          <cell r="J115">
            <v>0</v>
          </cell>
        </row>
        <row r="116">
          <cell r="A116" t="str">
            <v>4. Mano de Obra</v>
          </cell>
          <cell r="B116">
            <v>0</v>
          </cell>
          <cell r="C116">
            <v>0</v>
          </cell>
          <cell r="D116">
            <v>0</v>
          </cell>
          <cell r="E116">
            <v>0</v>
          </cell>
          <cell r="F116">
            <v>0</v>
          </cell>
          <cell r="G116">
            <v>0</v>
          </cell>
          <cell r="H116">
            <v>0</v>
          </cell>
          <cell r="I116">
            <v>0</v>
          </cell>
          <cell r="J116">
            <v>0</v>
          </cell>
        </row>
        <row r="117">
          <cell r="A117" t="str">
            <v>Codigo</v>
          </cell>
          <cell r="B117" t="str">
            <v>Trabajador</v>
          </cell>
          <cell r="C117" t="str">
            <v>Jornal</v>
          </cell>
          <cell r="D117" t="str">
            <v>Prestac.</v>
          </cell>
          <cell r="E117" t="str">
            <v>Jornal Total</v>
          </cell>
          <cell r="F117" t="str">
            <v>Rendimiento</v>
          </cell>
          <cell r="G117">
            <v>0</v>
          </cell>
          <cell r="H117">
            <v>0</v>
          </cell>
          <cell r="I117" t="str">
            <v>Vr. Unitario</v>
          </cell>
          <cell r="J117">
            <v>0</v>
          </cell>
        </row>
        <row r="118">
          <cell r="A118">
            <v>0</v>
          </cell>
          <cell r="B118">
            <v>0</v>
          </cell>
          <cell r="C118">
            <v>0</v>
          </cell>
          <cell r="D118">
            <v>0</v>
          </cell>
          <cell r="E118">
            <v>0</v>
          </cell>
          <cell r="F118">
            <v>0</v>
          </cell>
          <cell r="G118">
            <v>0</v>
          </cell>
          <cell r="H118">
            <v>0</v>
          </cell>
          <cell r="I118">
            <v>0</v>
          </cell>
          <cell r="J118">
            <v>0</v>
          </cell>
        </row>
        <row r="119">
          <cell r="A119" t="str">
            <v>MO-01</v>
          </cell>
          <cell r="B119" t="str">
            <v>CUADRILLA AB  ALBAÑIL (1 OFICIAL + 1 AYUDANTE)</v>
          </cell>
          <cell r="C119" t="str">
            <v>hc</v>
          </cell>
          <cell r="D119">
            <v>0.57999999999999996</v>
          </cell>
          <cell r="E119">
            <v>9350</v>
          </cell>
          <cell r="F119">
            <v>0.35</v>
          </cell>
          <cell r="G119">
            <v>0</v>
          </cell>
          <cell r="H119">
            <v>0</v>
          </cell>
          <cell r="I119">
            <v>5171</v>
          </cell>
          <cell r="J119">
            <v>0</v>
          </cell>
        </row>
        <row r="120">
          <cell r="A120">
            <v>0</v>
          </cell>
          <cell r="B120">
            <v>0</v>
          </cell>
          <cell r="C120">
            <v>0</v>
          </cell>
          <cell r="D120">
            <v>0</v>
          </cell>
          <cell r="E120">
            <v>0</v>
          </cell>
          <cell r="F120">
            <v>0</v>
          </cell>
          <cell r="G120">
            <v>0</v>
          </cell>
          <cell r="H120">
            <v>0</v>
          </cell>
          <cell r="I120">
            <v>0</v>
          </cell>
          <cell r="J120">
            <v>0</v>
          </cell>
        </row>
        <row r="121">
          <cell r="A121">
            <v>0</v>
          </cell>
          <cell r="B121">
            <v>0</v>
          </cell>
          <cell r="C121">
            <v>0</v>
          </cell>
          <cell r="D121">
            <v>0</v>
          </cell>
          <cell r="E121">
            <v>0</v>
          </cell>
          <cell r="F121">
            <v>0</v>
          </cell>
          <cell r="G121">
            <v>0</v>
          </cell>
          <cell r="H121">
            <v>0</v>
          </cell>
          <cell r="I121">
            <v>0</v>
          </cell>
          <cell r="J121">
            <v>0</v>
          </cell>
        </row>
        <row r="122">
          <cell r="A122" t="str">
            <v>SUBTOTAL</v>
          </cell>
          <cell r="B122">
            <v>0</v>
          </cell>
          <cell r="C122">
            <v>0</v>
          </cell>
          <cell r="D122">
            <v>0</v>
          </cell>
          <cell r="E122">
            <v>0</v>
          </cell>
          <cell r="F122">
            <v>0</v>
          </cell>
          <cell r="G122">
            <v>0</v>
          </cell>
          <cell r="H122">
            <v>0</v>
          </cell>
          <cell r="I122">
            <v>5171</v>
          </cell>
          <cell r="J122">
            <v>0</v>
          </cell>
        </row>
        <row r="123">
          <cell r="A123" t="str">
            <v>TOTAL COSTO DIRECTO</v>
          </cell>
          <cell r="B123">
            <v>0</v>
          </cell>
          <cell r="C123">
            <v>0</v>
          </cell>
          <cell r="D123">
            <v>0</v>
          </cell>
          <cell r="E123">
            <v>0</v>
          </cell>
          <cell r="F123">
            <v>0</v>
          </cell>
          <cell r="G123">
            <v>0</v>
          </cell>
          <cell r="H123">
            <v>0</v>
          </cell>
          <cell r="I123">
            <v>14126</v>
          </cell>
          <cell r="J123">
            <v>0</v>
          </cell>
        </row>
        <row r="124">
          <cell r="A124" t="str">
            <v>AIU CONTRACTUAL</v>
          </cell>
          <cell r="B124">
            <v>0</v>
          </cell>
          <cell r="C124">
            <v>0.25640000000000002</v>
          </cell>
          <cell r="D124">
            <v>0</v>
          </cell>
          <cell r="E124">
            <v>0</v>
          </cell>
          <cell r="F124">
            <v>0</v>
          </cell>
          <cell r="G124">
            <v>0</v>
          </cell>
          <cell r="H124" t="str">
            <v>TOTAL COSTO INDIRECTO</v>
          </cell>
          <cell r="I124">
            <v>3621.9064000000003</v>
          </cell>
          <cell r="J124">
            <v>0</v>
          </cell>
        </row>
        <row r="125">
          <cell r="A125" t="str">
            <v xml:space="preserve">VALOR TOTAL ACTIVIDAD </v>
          </cell>
          <cell r="B125">
            <v>0</v>
          </cell>
          <cell r="C125">
            <v>0</v>
          </cell>
          <cell r="D125">
            <v>0</v>
          </cell>
          <cell r="E125">
            <v>0</v>
          </cell>
          <cell r="F125">
            <v>0</v>
          </cell>
          <cell r="G125">
            <v>0</v>
          </cell>
          <cell r="H125">
            <v>0</v>
          </cell>
          <cell r="I125">
            <v>17747.9064</v>
          </cell>
          <cell r="J125">
            <v>0</v>
          </cell>
        </row>
        <row r="126">
          <cell r="A126" t="str">
            <v xml:space="preserve">VALOR RECURSOS NECESARIOS PARA LA EJECUCIÓN DE LA ACTIVIDAD </v>
          </cell>
          <cell r="B126">
            <v>0</v>
          </cell>
          <cell r="C126">
            <v>0</v>
          </cell>
          <cell r="D126">
            <v>0</v>
          </cell>
          <cell r="E126">
            <v>0</v>
          </cell>
          <cell r="F126">
            <v>0</v>
          </cell>
          <cell r="G126">
            <v>0</v>
          </cell>
          <cell r="H126">
            <v>0</v>
          </cell>
          <cell r="I126">
            <v>1639907</v>
          </cell>
          <cell r="J126">
            <v>0</v>
          </cell>
        </row>
        <row r="127">
          <cell r="A127" t="str">
            <v>Para constancia de lo anterior, se firma la presente acta bajo la responsabilidad expresa de los que intervienen en ella, de  conformidad  con las funciones  desempeñadas por cada uno de los mismos,  de acuerdo con el manual de interventoría, en _________</v>
          </cell>
          <cell r="B127">
            <v>0</v>
          </cell>
          <cell r="C127">
            <v>0</v>
          </cell>
          <cell r="D127">
            <v>0</v>
          </cell>
          <cell r="E127">
            <v>0</v>
          </cell>
          <cell r="F127">
            <v>0</v>
          </cell>
          <cell r="G127">
            <v>0</v>
          </cell>
          <cell r="H127">
            <v>0</v>
          </cell>
          <cell r="I127">
            <v>0</v>
          </cell>
          <cell r="J127">
            <v>0</v>
          </cell>
        </row>
        <row r="128">
          <cell r="A128">
            <v>0</v>
          </cell>
          <cell r="B128">
            <v>0</v>
          </cell>
          <cell r="C128">
            <v>0</v>
          </cell>
          <cell r="D128">
            <v>0</v>
          </cell>
          <cell r="E128">
            <v>0</v>
          </cell>
          <cell r="F128">
            <v>0</v>
          </cell>
          <cell r="G128">
            <v>0</v>
          </cell>
          <cell r="H128">
            <v>0</v>
          </cell>
          <cell r="I128">
            <v>0</v>
          </cell>
          <cell r="J128">
            <v>0</v>
          </cell>
        </row>
        <row r="129">
          <cell r="A129">
            <v>0</v>
          </cell>
          <cell r="B129">
            <v>0</v>
          </cell>
          <cell r="C129">
            <v>0</v>
          </cell>
          <cell r="D129">
            <v>0</v>
          </cell>
          <cell r="E129">
            <v>0</v>
          </cell>
          <cell r="F129">
            <v>0</v>
          </cell>
          <cell r="G129">
            <v>0</v>
          </cell>
          <cell r="H129">
            <v>0</v>
          </cell>
          <cell r="I129">
            <v>0</v>
          </cell>
          <cell r="J129">
            <v>0</v>
          </cell>
        </row>
        <row r="130">
          <cell r="A130">
            <v>0</v>
          </cell>
          <cell r="B130">
            <v>0</v>
          </cell>
          <cell r="C130">
            <v>0</v>
          </cell>
          <cell r="D130">
            <v>0</v>
          </cell>
          <cell r="E130">
            <v>0</v>
          </cell>
          <cell r="F130">
            <v>0</v>
          </cell>
          <cell r="G130">
            <v>0</v>
          </cell>
          <cell r="H130">
            <v>0</v>
          </cell>
          <cell r="I130">
            <v>0</v>
          </cell>
          <cell r="J130">
            <v>0</v>
          </cell>
        </row>
        <row r="131">
          <cell r="A131">
            <v>0</v>
          </cell>
          <cell r="B131">
            <v>0</v>
          </cell>
          <cell r="C131">
            <v>0</v>
          </cell>
          <cell r="D131">
            <v>0</v>
          </cell>
          <cell r="E131">
            <v>0</v>
          </cell>
          <cell r="F131">
            <v>0</v>
          </cell>
          <cell r="G131">
            <v>0</v>
          </cell>
          <cell r="H131">
            <v>0</v>
          </cell>
          <cell r="I131">
            <v>0</v>
          </cell>
          <cell r="J131">
            <v>0</v>
          </cell>
        </row>
        <row r="132">
          <cell r="A132">
            <v>0</v>
          </cell>
          <cell r="B132">
            <v>0</v>
          </cell>
          <cell r="C132">
            <v>0</v>
          </cell>
          <cell r="D132">
            <v>0</v>
          </cell>
          <cell r="E132">
            <v>0</v>
          </cell>
          <cell r="F132">
            <v>0</v>
          </cell>
          <cell r="G132">
            <v>0</v>
          </cell>
          <cell r="H132">
            <v>0</v>
          </cell>
          <cell r="I132">
            <v>0</v>
          </cell>
          <cell r="J132">
            <v>0</v>
          </cell>
        </row>
        <row r="133">
          <cell r="A133">
            <v>0</v>
          </cell>
          <cell r="C133">
            <v>0</v>
          </cell>
        </row>
        <row r="134">
          <cell r="A134" t="str">
            <v>C. OBSERVACIONES INTERVENTORIA (Campo de obligatorio diligenciamiento)</v>
          </cell>
          <cell r="B134">
            <v>0</v>
          </cell>
          <cell r="C134">
            <v>0</v>
          </cell>
          <cell r="D134">
            <v>0</v>
          </cell>
          <cell r="E134">
            <v>0</v>
          </cell>
          <cell r="F134">
            <v>0</v>
          </cell>
          <cell r="G134">
            <v>0</v>
          </cell>
          <cell r="H134">
            <v>0</v>
          </cell>
          <cell r="I134">
            <v>0</v>
          </cell>
          <cell r="J134">
            <v>0</v>
          </cell>
        </row>
        <row r="135">
          <cell r="A135">
            <v>0</v>
          </cell>
          <cell r="B135">
            <v>0</v>
          </cell>
          <cell r="C135">
            <v>0</v>
          </cell>
          <cell r="D135">
            <v>0</v>
          </cell>
          <cell r="E135">
            <v>0</v>
          </cell>
          <cell r="F135">
            <v>0</v>
          </cell>
          <cell r="G135">
            <v>0</v>
          </cell>
          <cell r="H135">
            <v>0</v>
          </cell>
          <cell r="I135">
            <v>0</v>
          </cell>
          <cell r="J135">
            <v>0</v>
          </cell>
        </row>
        <row r="136">
          <cell r="A136">
            <v>0</v>
          </cell>
          <cell r="B136">
            <v>0</v>
          </cell>
          <cell r="C136">
            <v>0</v>
          </cell>
          <cell r="D136">
            <v>0</v>
          </cell>
          <cell r="E136">
            <v>0</v>
          </cell>
          <cell r="F136">
            <v>0</v>
          </cell>
          <cell r="G136">
            <v>0</v>
          </cell>
          <cell r="H136">
            <v>0</v>
          </cell>
          <cell r="I136">
            <v>0</v>
          </cell>
          <cell r="J136">
            <v>0</v>
          </cell>
        </row>
        <row r="137">
          <cell r="A137">
            <v>0</v>
          </cell>
          <cell r="B137">
            <v>0</v>
          </cell>
          <cell r="C137">
            <v>0</v>
          </cell>
          <cell r="D137">
            <v>0</v>
          </cell>
          <cell r="E137">
            <v>0</v>
          </cell>
          <cell r="F137">
            <v>0</v>
          </cell>
          <cell r="G137">
            <v>0</v>
          </cell>
          <cell r="H137">
            <v>0</v>
          </cell>
          <cell r="I137">
            <v>0</v>
          </cell>
          <cell r="J137">
            <v>0</v>
          </cell>
        </row>
        <row r="138">
          <cell r="A138">
            <v>0</v>
          </cell>
          <cell r="B138">
            <v>0</v>
          </cell>
          <cell r="C138">
            <v>0</v>
          </cell>
          <cell r="D138">
            <v>0</v>
          </cell>
          <cell r="E138">
            <v>0</v>
          </cell>
          <cell r="F138">
            <v>0</v>
          </cell>
          <cell r="G138">
            <v>0</v>
          </cell>
          <cell r="H138">
            <v>0</v>
          </cell>
          <cell r="I138">
            <v>0</v>
          </cell>
          <cell r="J138">
            <v>0</v>
          </cell>
        </row>
        <row r="139">
          <cell r="A139">
            <v>0</v>
          </cell>
          <cell r="B139">
            <v>0</v>
          </cell>
          <cell r="C139">
            <v>0</v>
          </cell>
          <cell r="D139">
            <v>0</v>
          </cell>
          <cell r="E139">
            <v>0</v>
          </cell>
          <cell r="F139">
            <v>0</v>
          </cell>
          <cell r="G139">
            <v>0</v>
          </cell>
          <cell r="H139">
            <v>0</v>
          </cell>
          <cell r="I139">
            <v>0</v>
          </cell>
          <cell r="J139">
            <v>0</v>
          </cell>
        </row>
        <row r="140">
          <cell r="A140">
            <v>0</v>
          </cell>
          <cell r="B140">
            <v>0</v>
          </cell>
          <cell r="C140">
            <v>0</v>
          </cell>
          <cell r="D140">
            <v>0</v>
          </cell>
          <cell r="E140">
            <v>0</v>
          </cell>
          <cell r="F140">
            <v>0</v>
          </cell>
          <cell r="G140">
            <v>0</v>
          </cell>
          <cell r="I140">
            <v>0</v>
          </cell>
        </row>
        <row r="141">
          <cell r="A141">
            <v>0</v>
          </cell>
          <cell r="B141">
            <v>0</v>
          </cell>
          <cell r="C141">
            <v>0</v>
          </cell>
          <cell r="D141">
            <v>0</v>
          </cell>
          <cell r="E141">
            <v>0</v>
          </cell>
          <cell r="F141">
            <v>0</v>
          </cell>
          <cell r="G141">
            <v>0</v>
          </cell>
          <cell r="H141">
            <v>0</v>
          </cell>
          <cell r="J141">
            <v>0</v>
          </cell>
        </row>
        <row r="142">
          <cell r="A142">
            <v>0</v>
          </cell>
          <cell r="B142">
            <v>0</v>
          </cell>
          <cell r="C142">
            <v>0</v>
          </cell>
          <cell r="D142">
            <v>0</v>
          </cell>
          <cell r="E142">
            <v>0</v>
          </cell>
          <cell r="F142">
            <v>0</v>
          </cell>
          <cell r="G142">
            <v>0</v>
          </cell>
          <cell r="H142">
            <v>0</v>
          </cell>
          <cell r="J142" t="str">
            <v>Original  - FONADE</v>
          </cell>
        </row>
        <row r="143">
          <cell r="A143">
            <v>0</v>
          </cell>
          <cell r="B143">
            <v>0</v>
          </cell>
          <cell r="C143">
            <v>0</v>
          </cell>
          <cell r="D143">
            <v>0</v>
          </cell>
          <cell r="E143">
            <v>0</v>
          </cell>
          <cell r="F143">
            <v>0</v>
          </cell>
          <cell r="G143">
            <v>0</v>
          </cell>
          <cell r="H143">
            <v>0</v>
          </cell>
          <cell r="I143">
            <v>0</v>
          </cell>
          <cell r="J143" t="str">
            <v>Copias: Contratista, Interventor</v>
          </cell>
        </row>
        <row r="144">
          <cell r="A144">
            <v>0</v>
          </cell>
          <cell r="B144">
            <v>0</v>
          </cell>
          <cell r="E144">
            <v>0</v>
          </cell>
          <cell r="F144">
            <v>0</v>
          </cell>
          <cell r="G144">
            <v>0</v>
          </cell>
          <cell r="H144">
            <v>0</v>
          </cell>
          <cell r="I144">
            <v>0</v>
          </cell>
        </row>
        <row r="145">
          <cell r="A145" t="str">
            <v>Item</v>
          </cell>
          <cell r="B145" t="str">
            <v>Descripción</v>
          </cell>
          <cell r="C145">
            <v>0</v>
          </cell>
          <cell r="D145">
            <v>0</v>
          </cell>
          <cell r="E145">
            <v>0</v>
          </cell>
          <cell r="F145">
            <v>0</v>
          </cell>
          <cell r="G145" t="str">
            <v>Unidad</v>
          </cell>
          <cell r="H145">
            <v>0</v>
          </cell>
          <cell r="I145" t="str">
            <v>Cantidad</v>
          </cell>
          <cell r="J145">
            <v>0</v>
          </cell>
        </row>
        <row r="146">
          <cell r="A146" t="str">
            <v>01.01.03</v>
          </cell>
          <cell r="B146" t="str">
            <v xml:space="preserve">Localización y replanteo Topográfico por metro cuadrado de área construida (Área con ejecución de obra civil cubierta) </v>
          </cell>
          <cell r="C146">
            <v>0</v>
          </cell>
          <cell r="D146">
            <v>0</v>
          </cell>
          <cell r="E146">
            <v>0</v>
          </cell>
          <cell r="F146">
            <v>0</v>
          </cell>
          <cell r="G146" t="str">
            <v>M²</v>
          </cell>
          <cell r="H146">
            <v>0</v>
          </cell>
          <cell r="I146">
            <v>132.94999999999999</v>
          </cell>
          <cell r="J146">
            <v>0</v>
          </cell>
          <cell r="K146">
            <v>1940</v>
          </cell>
        </row>
        <row r="147">
          <cell r="A147">
            <v>0</v>
          </cell>
          <cell r="B147">
            <v>0</v>
          </cell>
          <cell r="C147">
            <v>0</v>
          </cell>
          <cell r="D147">
            <v>0</v>
          </cell>
          <cell r="E147">
            <v>0</v>
          </cell>
          <cell r="F147">
            <v>0</v>
          </cell>
          <cell r="G147">
            <v>0</v>
          </cell>
          <cell r="H147">
            <v>0</v>
          </cell>
          <cell r="I147">
            <v>0</v>
          </cell>
          <cell r="J147">
            <v>0</v>
          </cell>
        </row>
        <row r="148">
          <cell r="A148" t="str">
            <v>1.  Equipo</v>
          </cell>
          <cell r="B148">
            <v>0</v>
          </cell>
          <cell r="C148">
            <v>0</v>
          </cell>
          <cell r="D148">
            <v>0</v>
          </cell>
          <cell r="E148">
            <v>0</v>
          </cell>
          <cell r="F148">
            <v>0</v>
          </cell>
          <cell r="G148">
            <v>0</v>
          </cell>
          <cell r="H148">
            <v>0</v>
          </cell>
          <cell r="I148">
            <v>0</v>
          </cell>
          <cell r="J148">
            <v>0</v>
          </cell>
        </row>
        <row r="149">
          <cell r="A149" t="str">
            <v>Codigo</v>
          </cell>
          <cell r="B149" t="str">
            <v>Descripción</v>
          </cell>
          <cell r="C149" t="str">
            <v>Marca</v>
          </cell>
          <cell r="D149" t="str">
            <v>Unidad</v>
          </cell>
          <cell r="E149" t="str">
            <v>Tarifa</v>
          </cell>
          <cell r="F149">
            <v>0</v>
          </cell>
          <cell r="G149" t="str">
            <v>Rendimiento</v>
          </cell>
          <cell r="H149">
            <v>0</v>
          </cell>
          <cell r="I149" t="str">
            <v>Vr. Unitario</v>
          </cell>
          <cell r="J149">
            <v>0</v>
          </cell>
        </row>
        <row r="150">
          <cell r="A150" t="str">
            <v>EH-33</v>
          </cell>
          <cell r="B150" t="str">
            <v xml:space="preserve">HERRAMIENTA MENOR 5 %  DE LA MANO OBRA </v>
          </cell>
          <cell r="C150">
            <v>0</v>
          </cell>
          <cell r="D150" t="str">
            <v xml:space="preserve">Global </v>
          </cell>
          <cell r="E150">
            <v>74</v>
          </cell>
          <cell r="F150">
            <v>0</v>
          </cell>
          <cell r="G150">
            <v>1</v>
          </cell>
          <cell r="H150">
            <v>0</v>
          </cell>
          <cell r="I150">
            <v>74</v>
          </cell>
          <cell r="J150">
            <v>0</v>
          </cell>
        </row>
        <row r="151">
          <cell r="A151">
            <v>0</v>
          </cell>
          <cell r="B151">
            <v>0</v>
          </cell>
          <cell r="C151">
            <v>0</v>
          </cell>
          <cell r="D151">
            <v>0</v>
          </cell>
          <cell r="E151">
            <v>0</v>
          </cell>
          <cell r="F151">
            <v>0</v>
          </cell>
          <cell r="G151">
            <v>0</v>
          </cell>
          <cell r="H151">
            <v>0</v>
          </cell>
          <cell r="I151">
            <v>0</v>
          </cell>
          <cell r="J151">
            <v>0</v>
          </cell>
        </row>
        <row r="152">
          <cell r="A152">
            <v>0</v>
          </cell>
          <cell r="B152">
            <v>0</v>
          </cell>
          <cell r="C152">
            <v>0</v>
          </cell>
          <cell r="D152">
            <v>0</v>
          </cell>
          <cell r="E152">
            <v>0</v>
          </cell>
          <cell r="F152">
            <v>0</v>
          </cell>
          <cell r="G152">
            <v>0</v>
          </cell>
          <cell r="H152">
            <v>0</v>
          </cell>
          <cell r="I152">
            <v>0</v>
          </cell>
          <cell r="J152">
            <v>0</v>
          </cell>
        </row>
        <row r="153">
          <cell r="A153" t="str">
            <v>SUBTOTAL</v>
          </cell>
          <cell r="B153">
            <v>0</v>
          </cell>
          <cell r="C153">
            <v>0</v>
          </cell>
          <cell r="D153">
            <v>0</v>
          </cell>
          <cell r="E153">
            <v>0</v>
          </cell>
          <cell r="F153">
            <v>0</v>
          </cell>
          <cell r="G153">
            <v>0</v>
          </cell>
          <cell r="H153">
            <v>0</v>
          </cell>
          <cell r="I153">
            <v>74</v>
          </cell>
          <cell r="J153">
            <v>0</v>
          </cell>
        </row>
        <row r="154">
          <cell r="A154">
            <v>0</v>
          </cell>
          <cell r="B154">
            <v>0</v>
          </cell>
          <cell r="C154">
            <v>0</v>
          </cell>
          <cell r="D154">
            <v>0</v>
          </cell>
          <cell r="E154">
            <v>0</v>
          </cell>
          <cell r="F154">
            <v>0</v>
          </cell>
          <cell r="G154">
            <v>0</v>
          </cell>
          <cell r="H154">
            <v>0</v>
          </cell>
          <cell r="I154">
            <v>0</v>
          </cell>
          <cell r="J154">
            <v>0</v>
          </cell>
        </row>
        <row r="155">
          <cell r="A155" t="str">
            <v>2.  Materiales</v>
          </cell>
          <cell r="B155">
            <v>0</v>
          </cell>
          <cell r="C155">
            <v>0</v>
          </cell>
          <cell r="D155">
            <v>0</v>
          </cell>
          <cell r="E155">
            <v>0</v>
          </cell>
          <cell r="F155">
            <v>0</v>
          </cell>
          <cell r="G155">
            <v>0</v>
          </cell>
          <cell r="H155">
            <v>0</v>
          </cell>
          <cell r="I155">
            <v>0</v>
          </cell>
          <cell r="J155">
            <v>0</v>
          </cell>
        </row>
        <row r="156">
          <cell r="A156" t="str">
            <v>Codigo</v>
          </cell>
          <cell r="B156" t="str">
            <v>Descripción</v>
          </cell>
          <cell r="C156">
            <v>0</v>
          </cell>
          <cell r="D156" t="str">
            <v>Unidad</v>
          </cell>
          <cell r="E156" t="str">
            <v>Rendimiento</v>
          </cell>
          <cell r="F156" t="str">
            <v>Precio Unitario</v>
          </cell>
          <cell r="G156">
            <v>0</v>
          </cell>
          <cell r="H156">
            <v>0</v>
          </cell>
          <cell r="I156" t="str">
            <v>Vr Unitario</v>
          </cell>
          <cell r="J156">
            <v>0</v>
          </cell>
        </row>
        <row r="157">
          <cell r="A157" t="str">
            <v>W02</v>
          </cell>
          <cell r="B157" t="str">
            <v>LISTON 2 x 4</v>
          </cell>
          <cell r="C157">
            <v>0</v>
          </cell>
          <cell r="D157" t="str">
            <v>ml</v>
          </cell>
          <cell r="E157">
            <v>0.1</v>
          </cell>
          <cell r="F157">
            <v>2320</v>
          </cell>
          <cell r="G157">
            <v>0</v>
          </cell>
          <cell r="H157">
            <v>0</v>
          </cell>
          <cell r="I157">
            <v>232</v>
          </cell>
          <cell r="J157">
            <v>0</v>
          </cell>
        </row>
        <row r="158">
          <cell r="A158" t="str">
            <v>X04</v>
          </cell>
          <cell r="B158" t="str">
            <v>ESMALTE SINTETICO Pintulux - Tipo Pintuco Ref. según color diseño o similar</v>
          </cell>
          <cell r="C158">
            <v>0</v>
          </cell>
          <cell r="D158" t="str">
            <v>gl</v>
          </cell>
          <cell r="E158">
            <v>2E-3</v>
          </cell>
          <cell r="F158">
            <v>61900</v>
          </cell>
          <cell r="G158">
            <v>0</v>
          </cell>
          <cell r="H158">
            <v>0</v>
          </cell>
          <cell r="I158">
            <v>124</v>
          </cell>
          <cell r="J158">
            <v>0</v>
          </cell>
        </row>
        <row r="159">
          <cell r="A159" t="str">
            <v>O15</v>
          </cell>
          <cell r="B159" t="str">
            <v>PUNTILLA CON CABEZA  VARIADA</v>
          </cell>
          <cell r="C159">
            <v>0</v>
          </cell>
          <cell r="D159" t="str">
            <v>lb</v>
          </cell>
          <cell r="E159">
            <v>0.01</v>
          </cell>
          <cell r="F159">
            <v>2500</v>
          </cell>
          <cell r="G159">
            <v>0</v>
          </cell>
          <cell r="H159">
            <v>0</v>
          </cell>
          <cell r="I159">
            <v>25</v>
          </cell>
          <cell r="J159">
            <v>0</v>
          </cell>
        </row>
        <row r="160">
          <cell r="A160">
            <v>0</v>
          </cell>
          <cell r="B160">
            <v>0</v>
          </cell>
          <cell r="C160">
            <v>0</v>
          </cell>
          <cell r="D160">
            <v>0</v>
          </cell>
          <cell r="E160">
            <v>0</v>
          </cell>
          <cell r="F160">
            <v>0</v>
          </cell>
          <cell r="G160">
            <v>0</v>
          </cell>
          <cell r="H160">
            <v>0</v>
          </cell>
          <cell r="I160">
            <v>0</v>
          </cell>
          <cell r="J160">
            <v>0</v>
          </cell>
        </row>
        <row r="161">
          <cell r="A161">
            <v>0</v>
          </cell>
          <cell r="B161">
            <v>0</v>
          </cell>
          <cell r="C161">
            <v>0</v>
          </cell>
          <cell r="D161">
            <v>0</v>
          </cell>
          <cell r="E161">
            <v>0</v>
          </cell>
          <cell r="F161">
            <v>0</v>
          </cell>
          <cell r="G161">
            <v>0</v>
          </cell>
          <cell r="H161">
            <v>0</v>
          </cell>
          <cell r="I161">
            <v>0</v>
          </cell>
          <cell r="J161">
            <v>0</v>
          </cell>
        </row>
        <row r="162">
          <cell r="A162">
            <v>0</v>
          </cell>
          <cell r="B162">
            <v>0</v>
          </cell>
          <cell r="C162">
            <v>0</v>
          </cell>
          <cell r="D162">
            <v>0</v>
          </cell>
          <cell r="E162">
            <v>0</v>
          </cell>
          <cell r="F162">
            <v>0</v>
          </cell>
          <cell r="G162">
            <v>0</v>
          </cell>
          <cell r="H162">
            <v>0</v>
          </cell>
          <cell r="I162">
            <v>0</v>
          </cell>
          <cell r="J162">
            <v>0</v>
          </cell>
        </row>
        <row r="163">
          <cell r="A163">
            <v>0</v>
          </cell>
          <cell r="B163">
            <v>0</v>
          </cell>
          <cell r="C163">
            <v>0</v>
          </cell>
          <cell r="D163">
            <v>0</v>
          </cell>
          <cell r="E163">
            <v>0</v>
          </cell>
          <cell r="F163">
            <v>0</v>
          </cell>
          <cell r="G163">
            <v>0</v>
          </cell>
          <cell r="H163">
            <v>0</v>
          </cell>
          <cell r="I163">
            <v>0</v>
          </cell>
          <cell r="J163">
            <v>0</v>
          </cell>
        </row>
        <row r="164">
          <cell r="A164">
            <v>0</v>
          </cell>
          <cell r="B164">
            <v>0</v>
          </cell>
          <cell r="C164">
            <v>0</v>
          </cell>
          <cell r="D164">
            <v>0</v>
          </cell>
          <cell r="E164">
            <v>0</v>
          </cell>
          <cell r="F164">
            <v>0</v>
          </cell>
          <cell r="G164">
            <v>0</v>
          </cell>
          <cell r="H164">
            <v>0</v>
          </cell>
          <cell r="I164">
            <v>0</v>
          </cell>
          <cell r="J164">
            <v>0</v>
          </cell>
        </row>
        <row r="165">
          <cell r="A165">
            <v>0</v>
          </cell>
          <cell r="B165">
            <v>0</v>
          </cell>
          <cell r="C165">
            <v>0</v>
          </cell>
          <cell r="D165">
            <v>0</v>
          </cell>
          <cell r="E165">
            <v>0</v>
          </cell>
          <cell r="F165">
            <v>0</v>
          </cell>
          <cell r="G165">
            <v>0</v>
          </cell>
          <cell r="H165">
            <v>0</v>
          </cell>
          <cell r="I165">
            <v>0</v>
          </cell>
          <cell r="J165">
            <v>0</v>
          </cell>
        </row>
        <row r="166">
          <cell r="A166">
            <v>0</v>
          </cell>
          <cell r="B166">
            <v>0</v>
          </cell>
          <cell r="C166">
            <v>0</v>
          </cell>
          <cell r="D166">
            <v>0</v>
          </cell>
          <cell r="E166">
            <v>0</v>
          </cell>
          <cell r="F166">
            <v>0</v>
          </cell>
          <cell r="G166">
            <v>0</v>
          </cell>
          <cell r="H166">
            <v>0</v>
          </cell>
          <cell r="I166">
            <v>0</v>
          </cell>
          <cell r="J166">
            <v>0</v>
          </cell>
        </row>
        <row r="167">
          <cell r="A167">
            <v>0</v>
          </cell>
          <cell r="B167">
            <v>0</v>
          </cell>
          <cell r="C167">
            <v>0</v>
          </cell>
          <cell r="D167">
            <v>0</v>
          </cell>
          <cell r="E167">
            <v>0</v>
          </cell>
          <cell r="F167">
            <v>0</v>
          </cell>
          <cell r="G167">
            <v>0</v>
          </cell>
          <cell r="H167">
            <v>0</v>
          </cell>
          <cell r="I167">
            <v>0</v>
          </cell>
          <cell r="J167">
            <v>0</v>
          </cell>
        </row>
        <row r="168">
          <cell r="A168">
            <v>0</v>
          </cell>
          <cell r="B168">
            <v>0</v>
          </cell>
          <cell r="C168">
            <v>0</v>
          </cell>
          <cell r="D168">
            <v>0</v>
          </cell>
          <cell r="E168">
            <v>0</v>
          </cell>
          <cell r="F168">
            <v>0</v>
          </cell>
          <cell r="G168">
            <v>0</v>
          </cell>
          <cell r="H168">
            <v>0</v>
          </cell>
          <cell r="I168">
            <v>0</v>
          </cell>
          <cell r="J168">
            <v>0</v>
          </cell>
        </row>
        <row r="169">
          <cell r="A169" t="str">
            <v>SUBTOTAL</v>
          </cell>
          <cell r="B169">
            <v>0</v>
          </cell>
          <cell r="C169">
            <v>0</v>
          </cell>
          <cell r="D169">
            <v>0</v>
          </cell>
          <cell r="E169">
            <v>0</v>
          </cell>
          <cell r="F169">
            <v>0</v>
          </cell>
          <cell r="G169">
            <v>0</v>
          </cell>
          <cell r="H169">
            <v>0</v>
          </cell>
          <cell r="I169">
            <v>381</v>
          </cell>
          <cell r="J169">
            <v>0</v>
          </cell>
        </row>
        <row r="170">
          <cell r="A170">
            <v>0</v>
          </cell>
          <cell r="B170">
            <v>0</v>
          </cell>
          <cell r="C170">
            <v>0</v>
          </cell>
          <cell r="D170">
            <v>0</v>
          </cell>
          <cell r="E170">
            <v>0</v>
          </cell>
          <cell r="F170">
            <v>0</v>
          </cell>
          <cell r="G170">
            <v>0</v>
          </cell>
          <cell r="H170">
            <v>0</v>
          </cell>
          <cell r="I170">
            <v>0</v>
          </cell>
          <cell r="J170">
            <v>0</v>
          </cell>
        </row>
        <row r="171">
          <cell r="A171" t="str">
            <v>3. Transportes</v>
          </cell>
          <cell r="B171">
            <v>0</v>
          </cell>
          <cell r="C171">
            <v>0</v>
          </cell>
          <cell r="D171">
            <v>0</v>
          </cell>
          <cell r="E171">
            <v>0</v>
          </cell>
          <cell r="F171">
            <v>0</v>
          </cell>
          <cell r="G171">
            <v>0</v>
          </cell>
          <cell r="H171">
            <v>0</v>
          </cell>
          <cell r="I171">
            <v>0</v>
          </cell>
          <cell r="J171">
            <v>0</v>
          </cell>
        </row>
        <row r="172">
          <cell r="A172" t="str">
            <v>Codigo</v>
          </cell>
          <cell r="B172" t="str">
            <v xml:space="preserve">Descripcion </v>
          </cell>
          <cell r="C172" t="str">
            <v>Vol. o Peso</v>
          </cell>
          <cell r="D172" t="str">
            <v>Unidad</v>
          </cell>
          <cell r="E172" t="str">
            <v>Distancia</v>
          </cell>
          <cell r="F172">
            <v>0</v>
          </cell>
          <cell r="G172" t="str">
            <v>Tarifa</v>
          </cell>
          <cell r="H172">
            <v>0</v>
          </cell>
          <cell r="I172" t="str">
            <v>Vr. Unitario</v>
          </cell>
          <cell r="J172">
            <v>0</v>
          </cell>
        </row>
        <row r="173">
          <cell r="A173">
            <v>0</v>
          </cell>
          <cell r="B173">
            <v>0</v>
          </cell>
          <cell r="C173">
            <v>0</v>
          </cell>
          <cell r="D173">
            <v>0</v>
          </cell>
          <cell r="E173">
            <v>0</v>
          </cell>
          <cell r="F173">
            <v>0</v>
          </cell>
          <cell r="G173">
            <v>0</v>
          </cell>
          <cell r="H173">
            <v>0</v>
          </cell>
          <cell r="I173">
            <v>0</v>
          </cell>
          <cell r="J173">
            <v>0</v>
          </cell>
        </row>
        <row r="174">
          <cell r="A174">
            <v>0</v>
          </cell>
          <cell r="B174">
            <v>0</v>
          </cell>
          <cell r="C174">
            <v>0</v>
          </cell>
          <cell r="D174">
            <v>0</v>
          </cell>
          <cell r="E174">
            <v>0</v>
          </cell>
          <cell r="F174">
            <v>0</v>
          </cell>
          <cell r="G174">
            <v>0</v>
          </cell>
          <cell r="H174">
            <v>0</v>
          </cell>
          <cell r="I174">
            <v>0</v>
          </cell>
          <cell r="J174">
            <v>0</v>
          </cell>
        </row>
        <row r="175">
          <cell r="A175">
            <v>0</v>
          </cell>
          <cell r="B175">
            <v>0</v>
          </cell>
          <cell r="C175">
            <v>0</v>
          </cell>
          <cell r="D175">
            <v>0</v>
          </cell>
          <cell r="E175">
            <v>0</v>
          </cell>
          <cell r="F175">
            <v>0</v>
          </cell>
          <cell r="G175">
            <v>0</v>
          </cell>
          <cell r="H175">
            <v>0</v>
          </cell>
          <cell r="I175">
            <v>0</v>
          </cell>
          <cell r="J175">
            <v>0</v>
          </cell>
        </row>
        <row r="176">
          <cell r="A176" t="str">
            <v>SUBTOTAL</v>
          </cell>
          <cell r="B176">
            <v>0</v>
          </cell>
          <cell r="C176">
            <v>0</v>
          </cell>
          <cell r="D176">
            <v>0</v>
          </cell>
          <cell r="E176">
            <v>0</v>
          </cell>
          <cell r="F176">
            <v>0</v>
          </cell>
          <cell r="G176">
            <v>0</v>
          </cell>
          <cell r="H176">
            <v>0</v>
          </cell>
          <cell r="I176">
            <v>0</v>
          </cell>
          <cell r="J176">
            <v>0</v>
          </cell>
        </row>
        <row r="177">
          <cell r="A177">
            <v>0</v>
          </cell>
          <cell r="B177">
            <v>0</v>
          </cell>
          <cell r="C177">
            <v>0</v>
          </cell>
          <cell r="D177">
            <v>0</v>
          </cell>
          <cell r="E177">
            <v>0</v>
          </cell>
          <cell r="F177">
            <v>0</v>
          </cell>
          <cell r="G177">
            <v>0</v>
          </cell>
          <cell r="H177">
            <v>0</v>
          </cell>
          <cell r="I177">
            <v>0</v>
          </cell>
          <cell r="J177">
            <v>0</v>
          </cell>
        </row>
        <row r="178">
          <cell r="A178" t="str">
            <v>4. Mano de Obra</v>
          </cell>
          <cell r="B178">
            <v>0</v>
          </cell>
          <cell r="C178">
            <v>0</v>
          </cell>
          <cell r="D178">
            <v>0</v>
          </cell>
          <cell r="E178">
            <v>0</v>
          </cell>
          <cell r="F178">
            <v>0</v>
          </cell>
          <cell r="G178">
            <v>0</v>
          </cell>
          <cell r="H178">
            <v>0</v>
          </cell>
          <cell r="I178">
            <v>0</v>
          </cell>
          <cell r="J178">
            <v>0</v>
          </cell>
        </row>
        <row r="179">
          <cell r="A179" t="str">
            <v>Codigo</v>
          </cell>
          <cell r="B179" t="str">
            <v>Trabajador</v>
          </cell>
          <cell r="C179" t="str">
            <v>Jornal</v>
          </cell>
          <cell r="D179" t="str">
            <v>Prestac.</v>
          </cell>
          <cell r="E179" t="str">
            <v>Jornal Total</v>
          </cell>
          <cell r="F179" t="str">
            <v>Rendimiento</v>
          </cell>
          <cell r="G179">
            <v>0</v>
          </cell>
          <cell r="H179">
            <v>0</v>
          </cell>
          <cell r="I179" t="str">
            <v>Vr. Unitario</v>
          </cell>
          <cell r="J179">
            <v>0</v>
          </cell>
        </row>
        <row r="180">
          <cell r="A180">
            <v>0</v>
          </cell>
          <cell r="B180">
            <v>0</v>
          </cell>
          <cell r="C180">
            <v>0</v>
          </cell>
          <cell r="D180">
            <v>0</v>
          </cell>
          <cell r="E180">
            <v>0</v>
          </cell>
          <cell r="F180">
            <v>0</v>
          </cell>
          <cell r="G180">
            <v>0</v>
          </cell>
          <cell r="H180">
            <v>0</v>
          </cell>
          <cell r="I180">
            <v>0</v>
          </cell>
          <cell r="J180">
            <v>0</v>
          </cell>
        </row>
        <row r="181">
          <cell r="A181" t="str">
            <v>MO-09</v>
          </cell>
          <cell r="B181" t="str">
            <v>COMISION TOPÓGRAFICA ( 1 TOPOG+2 CANEROS)</v>
          </cell>
          <cell r="C181" t="str">
            <v>Dia</v>
          </cell>
          <cell r="D181">
            <v>0.57999999999999996</v>
          </cell>
          <cell r="E181">
            <v>235000</v>
          </cell>
          <cell r="F181">
            <v>4.0000000000000001E-3</v>
          </cell>
          <cell r="G181">
            <v>0</v>
          </cell>
          <cell r="H181">
            <v>0</v>
          </cell>
          <cell r="I181">
            <v>1485</v>
          </cell>
          <cell r="J181">
            <v>0</v>
          </cell>
        </row>
        <row r="182">
          <cell r="A182">
            <v>0</v>
          </cell>
          <cell r="B182">
            <v>0</v>
          </cell>
          <cell r="C182">
            <v>0</v>
          </cell>
          <cell r="D182">
            <v>0</v>
          </cell>
          <cell r="E182">
            <v>0</v>
          </cell>
          <cell r="F182">
            <v>0</v>
          </cell>
          <cell r="G182">
            <v>0</v>
          </cell>
          <cell r="H182">
            <v>0</v>
          </cell>
          <cell r="I182">
            <v>0</v>
          </cell>
          <cell r="J182">
            <v>0</v>
          </cell>
        </row>
        <row r="183">
          <cell r="A183">
            <v>0</v>
          </cell>
          <cell r="B183">
            <v>0</v>
          </cell>
          <cell r="C183">
            <v>0</v>
          </cell>
          <cell r="D183">
            <v>0</v>
          </cell>
          <cell r="E183">
            <v>0</v>
          </cell>
          <cell r="F183">
            <v>0</v>
          </cell>
          <cell r="G183">
            <v>0</v>
          </cell>
          <cell r="H183">
            <v>0</v>
          </cell>
          <cell r="I183">
            <v>0</v>
          </cell>
          <cell r="J183">
            <v>0</v>
          </cell>
        </row>
        <row r="184">
          <cell r="A184" t="str">
            <v>SUBTOTAL</v>
          </cell>
          <cell r="B184">
            <v>0</v>
          </cell>
          <cell r="C184">
            <v>0</v>
          </cell>
          <cell r="D184">
            <v>0</v>
          </cell>
          <cell r="E184">
            <v>0</v>
          </cell>
          <cell r="F184">
            <v>0</v>
          </cell>
          <cell r="G184">
            <v>0</v>
          </cell>
          <cell r="H184">
            <v>0</v>
          </cell>
          <cell r="I184">
            <v>1485</v>
          </cell>
          <cell r="J184">
            <v>0</v>
          </cell>
        </row>
        <row r="185">
          <cell r="A185" t="str">
            <v>TOTAL COSTO DIRECTO</v>
          </cell>
          <cell r="B185">
            <v>0</v>
          </cell>
          <cell r="C185">
            <v>0</v>
          </cell>
          <cell r="D185">
            <v>0</v>
          </cell>
          <cell r="E185">
            <v>0</v>
          </cell>
          <cell r="F185">
            <v>0</v>
          </cell>
          <cell r="G185">
            <v>0</v>
          </cell>
          <cell r="H185">
            <v>0</v>
          </cell>
          <cell r="I185">
            <v>1940</v>
          </cell>
          <cell r="J185">
            <v>0</v>
          </cell>
        </row>
        <row r="186">
          <cell r="A186" t="str">
            <v>AIU CONTRACTUAL</v>
          </cell>
          <cell r="B186">
            <v>0</v>
          </cell>
          <cell r="C186">
            <v>0.25640000000000002</v>
          </cell>
          <cell r="D186">
            <v>0</v>
          </cell>
          <cell r="E186">
            <v>0</v>
          </cell>
          <cell r="F186">
            <v>0</v>
          </cell>
          <cell r="G186">
            <v>0</v>
          </cell>
          <cell r="H186" t="str">
            <v>TOTAL COSTO INDIRECTO</v>
          </cell>
          <cell r="I186">
            <v>497</v>
          </cell>
          <cell r="J186">
            <v>0</v>
          </cell>
        </row>
        <row r="187">
          <cell r="A187" t="str">
            <v xml:space="preserve">VALOR TOTAL ACTIVIDAD </v>
          </cell>
          <cell r="B187">
            <v>0</v>
          </cell>
          <cell r="C187">
            <v>0</v>
          </cell>
          <cell r="D187">
            <v>0</v>
          </cell>
          <cell r="E187">
            <v>0</v>
          </cell>
          <cell r="F187">
            <v>0</v>
          </cell>
          <cell r="G187">
            <v>0</v>
          </cell>
          <cell r="H187">
            <v>0</v>
          </cell>
          <cell r="I187">
            <v>2437</v>
          </cell>
          <cell r="J187">
            <v>0</v>
          </cell>
        </row>
        <row r="188">
          <cell r="A188" t="str">
            <v xml:space="preserve">VALOR RECURSOS NECESARIOS PARA LA EJECUCIÓN DE LA ACTIVIDAD </v>
          </cell>
          <cell r="B188">
            <v>0</v>
          </cell>
          <cell r="C188">
            <v>0</v>
          </cell>
          <cell r="D188">
            <v>0</v>
          </cell>
          <cell r="E188">
            <v>0</v>
          </cell>
          <cell r="F188">
            <v>0</v>
          </cell>
          <cell r="G188">
            <v>0</v>
          </cell>
          <cell r="H188">
            <v>0</v>
          </cell>
          <cell r="I188">
            <v>323999</v>
          </cell>
          <cell r="J188">
            <v>0</v>
          </cell>
        </row>
        <row r="189">
          <cell r="A189" t="str">
            <v>Para constancia de lo anterior, se firma la presente acta bajo la responsabilidad expresa de los que intervienen en ella, de  conformidad  con las funciones  desempeñadas por cada uno de los mismos,  de acuerdo con el manual de interventoría, en _________</v>
          </cell>
          <cell r="B189">
            <v>0</v>
          </cell>
          <cell r="C189">
            <v>0</v>
          </cell>
          <cell r="D189">
            <v>0</v>
          </cell>
          <cell r="E189">
            <v>0</v>
          </cell>
          <cell r="F189">
            <v>0</v>
          </cell>
          <cell r="G189">
            <v>0</v>
          </cell>
          <cell r="H189">
            <v>0</v>
          </cell>
          <cell r="I189">
            <v>0</v>
          </cell>
          <cell r="J189">
            <v>0</v>
          </cell>
        </row>
        <row r="190">
          <cell r="A190">
            <v>0</v>
          </cell>
          <cell r="B190">
            <v>0</v>
          </cell>
          <cell r="C190">
            <v>0</v>
          </cell>
          <cell r="D190">
            <v>0</v>
          </cell>
          <cell r="E190">
            <v>0</v>
          </cell>
          <cell r="F190">
            <v>0</v>
          </cell>
          <cell r="G190">
            <v>0</v>
          </cell>
          <cell r="H190">
            <v>0</v>
          </cell>
          <cell r="I190">
            <v>0</v>
          </cell>
          <cell r="J190">
            <v>0</v>
          </cell>
        </row>
        <row r="191">
          <cell r="A191">
            <v>0</v>
          </cell>
          <cell r="B191">
            <v>0</v>
          </cell>
          <cell r="C191">
            <v>0</v>
          </cell>
          <cell r="D191">
            <v>0</v>
          </cell>
          <cell r="E191">
            <v>0</v>
          </cell>
          <cell r="F191">
            <v>0</v>
          </cell>
          <cell r="G191">
            <v>0</v>
          </cell>
          <cell r="H191">
            <v>0</v>
          </cell>
          <cell r="I191">
            <v>0</v>
          </cell>
          <cell r="J191">
            <v>0</v>
          </cell>
        </row>
        <row r="192">
          <cell r="A192">
            <v>0</v>
          </cell>
          <cell r="B192">
            <v>0</v>
          </cell>
          <cell r="C192">
            <v>0</v>
          </cell>
          <cell r="D192">
            <v>0</v>
          </cell>
          <cell r="E192">
            <v>0</v>
          </cell>
          <cell r="F192">
            <v>0</v>
          </cell>
          <cell r="G192">
            <v>0</v>
          </cell>
          <cell r="H192">
            <v>0</v>
          </cell>
          <cell r="I192">
            <v>0</v>
          </cell>
          <cell r="J192">
            <v>0</v>
          </cell>
        </row>
        <row r="193">
          <cell r="A193">
            <v>0</v>
          </cell>
          <cell r="B193">
            <v>0</v>
          </cell>
          <cell r="C193">
            <v>0</v>
          </cell>
          <cell r="D193">
            <v>0</v>
          </cell>
          <cell r="E193">
            <v>0</v>
          </cell>
          <cell r="F193">
            <v>0</v>
          </cell>
          <cell r="G193">
            <v>0</v>
          </cell>
          <cell r="H193">
            <v>0</v>
          </cell>
          <cell r="I193">
            <v>0</v>
          </cell>
          <cell r="J193">
            <v>0</v>
          </cell>
        </row>
        <row r="194">
          <cell r="A194">
            <v>0</v>
          </cell>
          <cell r="B194">
            <v>0</v>
          </cell>
          <cell r="C194">
            <v>0</v>
          </cell>
          <cell r="D194">
            <v>0</v>
          </cell>
          <cell r="E194">
            <v>0</v>
          </cell>
          <cell r="F194">
            <v>0</v>
          </cell>
          <cell r="G194">
            <v>0</v>
          </cell>
          <cell r="H194">
            <v>0</v>
          </cell>
          <cell r="I194">
            <v>0</v>
          </cell>
          <cell r="J194">
            <v>0</v>
          </cell>
        </row>
        <row r="195">
          <cell r="A195">
            <v>0</v>
          </cell>
          <cell r="B195">
            <v>0</v>
          </cell>
          <cell r="C195">
            <v>0</v>
          </cell>
          <cell r="D195">
            <v>0</v>
          </cell>
          <cell r="E195">
            <v>0</v>
          </cell>
          <cell r="F195">
            <v>0</v>
          </cell>
          <cell r="G195">
            <v>0</v>
          </cell>
          <cell r="H195">
            <v>0</v>
          </cell>
          <cell r="I195">
            <v>0</v>
          </cell>
          <cell r="J195">
            <v>0</v>
          </cell>
        </row>
        <row r="196">
          <cell r="A196" t="str">
            <v>C. OBSERVACIONES INTERVENTORIA (Campo de obligatorio diligenciamiento)</v>
          </cell>
          <cell r="B196">
            <v>0</v>
          </cell>
          <cell r="C196">
            <v>0</v>
          </cell>
          <cell r="D196">
            <v>0</v>
          </cell>
          <cell r="E196">
            <v>0</v>
          </cell>
          <cell r="F196">
            <v>0</v>
          </cell>
          <cell r="G196">
            <v>0</v>
          </cell>
          <cell r="H196">
            <v>0</v>
          </cell>
          <cell r="I196">
            <v>0</v>
          </cell>
          <cell r="J196">
            <v>0</v>
          </cell>
        </row>
        <row r="197">
          <cell r="A197">
            <v>0</v>
          </cell>
          <cell r="B197">
            <v>0</v>
          </cell>
          <cell r="C197">
            <v>0</v>
          </cell>
          <cell r="D197">
            <v>0</v>
          </cell>
          <cell r="E197">
            <v>0</v>
          </cell>
          <cell r="F197">
            <v>0</v>
          </cell>
          <cell r="G197">
            <v>0</v>
          </cell>
          <cell r="H197">
            <v>0</v>
          </cell>
          <cell r="I197">
            <v>0</v>
          </cell>
          <cell r="J197">
            <v>0</v>
          </cell>
        </row>
        <row r="198">
          <cell r="A198">
            <v>0</v>
          </cell>
          <cell r="B198">
            <v>0</v>
          </cell>
          <cell r="C198">
            <v>0</v>
          </cell>
          <cell r="D198">
            <v>0</v>
          </cell>
          <cell r="E198">
            <v>0</v>
          </cell>
          <cell r="F198">
            <v>0</v>
          </cell>
          <cell r="G198">
            <v>0</v>
          </cell>
          <cell r="H198">
            <v>0</v>
          </cell>
          <cell r="I198">
            <v>0</v>
          </cell>
          <cell r="J198">
            <v>0</v>
          </cell>
        </row>
        <row r="199">
          <cell r="A199">
            <v>0</v>
          </cell>
          <cell r="B199">
            <v>0</v>
          </cell>
          <cell r="C199">
            <v>0</v>
          </cell>
          <cell r="D199">
            <v>0</v>
          </cell>
          <cell r="E199">
            <v>0</v>
          </cell>
          <cell r="F199">
            <v>0</v>
          </cell>
          <cell r="G199">
            <v>0</v>
          </cell>
          <cell r="H199">
            <v>0</v>
          </cell>
          <cell r="I199">
            <v>0</v>
          </cell>
          <cell r="J199">
            <v>0</v>
          </cell>
        </row>
        <row r="200">
          <cell r="A200">
            <v>0</v>
          </cell>
          <cell r="B200">
            <v>0</v>
          </cell>
          <cell r="C200">
            <v>0</v>
          </cell>
          <cell r="D200">
            <v>0</v>
          </cell>
          <cell r="E200">
            <v>0</v>
          </cell>
          <cell r="F200">
            <v>0</v>
          </cell>
          <cell r="G200">
            <v>0</v>
          </cell>
          <cell r="H200">
            <v>0</v>
          </cell>
          <cell r="I200">
            <v>0</v>
          </cell>
          <cell r="J200">
            <v>0</v>
          </cell>
        </row>
        <row r="201">
          <cell r="A201">
            <v>0</v>
          </cell>
          <cell r="B201">
            <v>0</v>
          </cell>
          <cell r="C201">
            <v>0</v>
          </cell>
          <cell r="D201">
            <v>0</v>
          </cell>
          <cell r="E201">
            <v>0</v>
          </cell>
          <cell r="F201">
            <v>0</v>
          </cell>
          <cell r="G201">
            <v>0</v>
          </cell>
          <cell r="H201">
            <v>0</v>
          </cell>
          <cell r="I201">
            <v>0</v>
          </cell>
          <cell r="J201">
            <v>0</v>
          </cell>
        </row>
        <row r="202">
          <cell r="A202">
            <v>0</v>
          </cell>
          <cell r="B202">
            <v>0</v>
          </cell>
          <cell r="C202">
            <v>0</v>
          </cell>
          <cell r="D202">
            <v>0</v>
          </cell>
          <cell r="E202">
            <v>0</v>
          </cell>
          <cell r="F202">
            <v>0</v>
          </cell>
          <cell r="G202">
            <v>0</v>
          </cell>
          <cell r="H202">
            <v>0</v>
          </cell>
          <cell r="I202">
            <v>0</v>
          </cell>
          <cell r="J202">
            <v>0</v>
          </cell>
        </row>
        <row r="203">
          <cell r="A203">
            <v>0</v>
          </cell>
          <cell r="B203">
            <v>0</v>
          </cell>
          <cell r="C203">
            <v>0</v>
          </cell>
          <cell r="D203">
            <v>0</v>
          </cell>
          <cell r="E203">
            <v>0</v>
          </cell>
          <cell r="F203">
            <v>0</v>
          </cell>
          <cell r="G203">
            <v>0</v>
          </cell>
          <cell r="H203">
            <v>0</v>
          </cell>
          <cell r="I203">
            <v>0</v>
          </cell>
          <cell r="J203">
            <v>0</v>
          </cell>
        </row>
        <row r="204">
          <cell r="A204">
            <v>0</v>
          </cell>
          <cell r="B204">
            <v>0</v>
          </cell>
          <cell r="C204">
            <v>0</v>
          </cell>
          <cell r="D204">
            <v>0</v>
          </cell>
          <cell r="E204">
            <v>0</v>
          </cell>
          <cell r="F204">
            <v>0</v>
          </cell>
          <cell r="G204">
            <v>0</v>
          </cell>
          <cell r="H204">
            <v>0</v>
          </cell>
          <cell r="I204">
            <v>0</v>
          </cell>
          <cell r="J204" t="str">
            <v>Original  - FONADE</v>
          </cell>
        </row>
        <row r="205">
          <cell r="A205">
            <v>0</v>
          </cell>
          <cell r="B205">
            <v>0</v>
          </cell>
          <cell r="C205">
            <v>0</v>
          </cell>
          <cell r="D205">
            <v>0</v>
          </cell>
          <cell r="E205">
            <v>0</v>
          </cell>
          <cell r="F205">
            <v>0</v>
          </cell>
          <cell r="G205">
            <v>0</v>
          </cell>
          <cell r="H205">
            <v>0</v>
          </cell>
          <cell r="I205">
            <v>0</v>
          </cell>
          <cell r="J205" t="str">
            <v>Copias: Contratista, Interventor</v>
          </cell>
        </row>
        <row r="206">
          <cell r="A206" t="str">
            <v>Item</v>
          </cell>
          <cell r="B206" t="str">
            <v>Descripción</v>
          </cell>
          <cell r="C206">
            <v>0</v>
          </cell>
          <cell r="D206">
            <v>0</v>
          </cell>
          <cell r="E206">
            <v>0</v>
          </cell>
          <cell r="F206">
            <v>0</v>
          </cell>
          <cell r="G206" t="str">
            <v>Unidad</v>
          </cell>
          <cell r="H206">
            <v>0</v>
          </cell>
          <cell r="I206" t="str">
            <v>Cantidad</v>
          </cell>
          <cell r="J206">
            <v>0</v>
          </cell>
        </row>
        <row r="207">
          <cell r="A207" t="str">
            <v>01.01.04</v>
          </cell>
          <cell r="B207" t="str">
            <v>Valla informativa metálica de licencia de construcción, cumpliendo con la normatividad vigente, Incluye estructura metalica y concreto de fijación</v>
          </cell>
          <cell r="C207">
            <v>0</v>
          </cell>
          <cell r="D207">
            <v>0</v>
          </cell>
          <cell r="E207">
            <v>0</v>
          </cell>
          <cell r="F207">
            <v>0</v>
          </cell>
          <cell r="G207" t="str">
            <v>M²</v>
          </cell>
          <cell r="H207">
            <v>0</v>
          </cell>
          <cell r="I207">
            <v>1</v>
          </cell>
          <cell r="J207">
            <v>0</v>
          </cell>
          <cell r="K207">
            <v>84561</v>
          </cell>
        </row>
        <row r="208">
          <cell r="A208">
            <v>0</v>
          </cell>
          <cell r="B208">
            <v>0</v>
          </cell>
          <cell r="C208">
            <v>0</v>
          </cell>
          <cell r="D208">
            <v>0</v>
          </cell>
          <cell r="E208">
            <v>0</v>
          </cell>
          <cell r="F208">
            <v>0</v>
          </cell>
          <cell r="G208">
            <v>0</v>
          </cell>
          <cell r="H208">
            <v>0</v>
          </cell>
          <cell r="I208">
            <v>0</v>
          </cell>
          <cell r="J208">
            <v>0</v>
          </cell>
        </row>
        <row r="209">
          <cell r="A209" t="str">
            <v>1.  Equipo</v>
          </cell>
          <cell r="B209">
            <v>0</v>
          </cell>
          <cell r="C209">
            <v>0</v>
          </cell>
          <cell r="D209">
            <v>0</v>
          </cell>
          <cell r="E209">
            <v>0</v>
          </cell>
          <cell r="F209">
            <v>0</v>
          </cell>
          <cell r="G209">
            <v>0</v>
          </cell>
          <cell r="H209">
            <v>0</v>
          </cell>
          <cell r="I209">
            <v>0</v>
          </cell>
          <cell r="J209">
            <v>0</v>
          </cell>
        </row>
        <row r="210">
          <cell r="A210" t="str">
            <v>Codigo</v>
          </cell>
          <cell r="B210" t="str">
            <v>Descripción</v>
          </cell>
          <cell r="C210" t="str">
            <v>Marca</v>
          </cell>
          <cell r="D210" t="str">
            <v>Unidad</v>
          </cell>
          <cell r="E210" t="str">
            <v>Tarifa</v>
          </cell>
          <cell r="F210">
            <v>0</v>
          </cell>
          <cell r="G210" t="str">
            <v>Rendimiento</v>
          </cell>
          <cell r="H210">
            <v>0</v>
          </cell>
          <cell r="I210" t="str">
            <v>Vr. Unitario</v>
          </cell>
          <cell r="J210">
            <v>0</v>
          </cell>
        </row>
        <row r="211">
          <cell r="A211" t="str">
            <v>EH-33</v>
          </cell>
          <cell r="B211" t="str">
            <v xml:space="preserve">HERRAMIENTA MENOR 5 %  DE LA MANO OBRA </v>
          </cell>
          <cell r="C211">
            <v>0</v>
          </cell>
          <cell r="D211" t="str">
            <v xml:space="preserve">Global </v>
          </cell>
          <cell r="E211">
            <v>739</v>
          </cell>
          <cell r="F211">
            <v>0</v>
          </cell>
          <cell r="G211">
            <v>1</v>
          </cell>
          <cell r="H211">
            <v>0</v>
          </cell>
          <cell r="I211">
            <v>739</v>
          </cell>
          <cell r="J211">
            <v>0</v>
          </cell>
        </row>
        <row r="212">
          <cell r="A212" t="str">
            <v>EH-01</v>
          </cell>
          <cell r="B212" t="str">
            <v>ANDAMIO METALICO TUBULAR (Sección de 2 marcos de 1.50*1.50 m.con 2 crucetas de 2.30 m.)</v>
          </cell>
          <cell r="C212">
            <v>0</v>
          </cell>
          <cell r="D212" t="str">
            <v>sm</v>
          </cell>
          <cell r="E212">
            <v>5244</v>
          </cell>
          <cell r="F212">
            <v>0</v>
          </cell>
          <cell r="G212">
            <v>1</v>
          </cell>
          <cell r="H212">
            <v>0</v>
          </cell>
          <cell r="I212">
            <v>5244</v>
          </cell>
          <cell r="J212">
            <v>0</v>
          </cell>
        </row>
        <row r="213">
          <cell r="A213">
            <v>0</v>
          </cell>
          <cell r="B213">
            <v>0</v>
          </cell>
          <cell r="C213">
            <v>0</v>
          </cell>
          <cell r="D213">
            <v>0</v>
          </cell>
          <cell r="E213">
            <v>0</v>
          </cell>
          <cell r="F213">
            <v>0</v>
          </cell>
          <cell r="G213">
            <v>0</v>
          </cell>
          <cell r="H213">
            <v>0</v>
          </cell>
          <cell r="I213">
            <v>0</v>
          </cell>
          <cell r="J213">
            <v>0</v>
          </cell>
        </row>
        <row r="214">
          <cell r="A214" t="str">
            <v>SUBTOTAL</v>
          </cell>
          <cell r="B214">
            <v>0</v>
          </cell>
          <cell r="C214">
            <v>0</v>
          </cell>
          <cell r="D214">
            <v>0</v>
          </cell>
          <cell r="E214">
            <v>0</v>
          </cell>
          <cell r="F214">
            <v>0</v>
          </cell>
          <cell r="G214">
            <v>0</v>
          </cell>
          <cell r="H214">
            <v>0</v>
          </cell>
          <cell r="I214">
            <v>5983</v>
          </cell>
          <cell r="J214">
            <v>0</v>
          </cell>
        </row>
        <row r="215">
          <cell r="A215">
            <v>0</v>
          </cell>
          <cell r="B215">
            <v>0</v>
          </cell>
          <cell r="C215">
            <v>0</v>
          </cell>
          <cell r="D215">
            <v>0</v>
          </cell>
          <cell r="E215">
            <v>0</v>
          </cell>
          <cell r="F215">
            <v>0</v>
          </cell>
          <cell r="G215">
            <v>0</v>
          </cell>
          <cell r="H215">
            <v>0</v>
          </cell>
          <cell r="I215">
            <v>0</v>
          </cell>
          <cell r="J215">
            <v>0</v>
          </cell>
        </row>
        <row r="216">
          <cell r="A216" t="str">
            <v>2.  Materiales</v>
          </cell>
          <cell r="B216">
            <v>0</v>
          </cell>
          <cell r="C216">
            <v>0</v>
          </cell>
          <cell r="D216">
            <v>0</v>
          </cell>
          <cell r="E216">
            <v>0</v>
          </cell>
          <cell r="F216">
            <v>0</v>
          </cell>
          <cell r="G216">
            <v>0</v>
          </cell>
          <cell r="H216">
            <v>0</v>
          </cell>
          <cell r="I216">
            <v>0</v>
          </cell>
          <cell r="J216">
            <v>0</v>
          </cell>
        </row>
        <row r="217">
          <cell r="A217" t="str">
            <v>Codigo</v>
          </cell>
          <cell r="B217" t="str">
            <v>Descripción</v>
          </cell>
          <cell r="C217">
            <v>0</v>
          </cell>
          <cell r="D217" t="str">
            <v>Unidad</v>
          </cell>
          <cell r="E217" t="str">
            <v>Rendimiento</v>
          </cell>
          <cell r="F217" t="str">
            <v>Precio Unitario</v>
          </cell>
          <cell r="G217">
            <v>0</v>
          </cell>
          <cell r="H217">
            <v>0</v>
          </cell>
          <cell r="I217" t="str">
            <v>Vr Unitario</v>
          </cell>
          <cell r="J217">
            <v>0</v>
          </cell>
        </row>
        <row r="218">
          <cell r="A218">
            <v>0</v>
          </cell>
          <cell r="B218">
            <v>0</v>
          </cell>
          <cell r="C218">
            <v>0</v>
          </cell>
          <cell r="D218">
            <v>0</v>
          </cell>
          <cell r="E218">
            <v>0</v>
          </cell>
          <cell r="F218">
            <v>0</v>
          </cell>
          <cell r="G218">
            <v>0</v>
          </cell>
          <cell r="H218">
            <v>0</v>
          </cell>
          <cell r="I218">
            <v>0</v>
          </cell>
          <cell r="J218">
            <v>0</v>
          </cell>
        </row>
        <row r="219">
          <cell r="A219" t="str">
            <v>BB02</v>
          </cell>
          <cell r="B219" t="str">
            <v>VALLA CAL 22, INCLUYE PINTURA O PENDON DE ACUERDO AL DISEÑO DE LA ENTIDAD</v>
          </cell>
          <cell r="C219">
            <v>0</v>
          </cell>
          <cell r="D219" t="str">
            <v>M2</v>
          </cell>
          <cell r="E219">
            <v>1</v>
          </cell>
          <cell r="F219">
            <v>28500</v>
          </cell>
          <cell r="G219">
            <v>0</v>
          </cell>
          <cell r="H219">
            <v>0</v>
          </cell>
          <cell r="I219">
            <v>28500</v>
          </cell>
          <cell r="J219">
            <v>0</v>
          </cell>
        </row>
        <row r="220">
          <cell r="A220" t="str">
            <v>H12</v>
          </cell>
          <cell r="B220" t="str">
            <v>CONCRETO 1500 psi</v>
          </cell>
          <cell r="C220">
            <v>0</v>
          </cell>
          <cell r="D220" t="str">
            <v>m3</v>
          </cell>
          <cell r="E220">
            <v>0.05</v>
          </cell>
          <cell r="F220">
            <v>251300</v>
          </cell>
          <cell r="G220">
            <v>0</v>
          </cell>
          <cell r="H220">
            <v>0</v>
          </cell>
          <cell r="I220">
            <v>12565</v>
          </cell>
          <cell r="J220">
            <v>0</v>
          </cell>
        </row>
        <row r="221">
          <cell r="A221" t="str">
            <v>AA33</v>
          </cell>
          <cell r="B221" t="str">
            <v>ESTRUCTURA METALICA, INCLUYE VIGAS, CERCHAS, CORREAS, ANTICORROSIVO Y TRANSPORTE.</v>
          </cell>
          <cell r="C221">
            <v>0</v>
          </cell>
          <cell r="D221" t="str">
            <v>kg</v>
          </cell>
          <cell r="E221">
            <v>3</v>
          </cell>
          <cell r="F221">
            <v>7580</v>
          </cell>
          <cell r="G221">
            <v>0</v>
          </cell>
          <cell r="H221">
            <v>0</v>
          </cell>
          <cell r="I221">
            <v>22740</v>
          </cell>
          <cell r="J221">
            <v>0</v>
          </cell>
        </row>
        <row r="222">
          <cell r="A222">
            <v>0</v>
          </cell>
          <cell r="B222">
            <v>0</v>
          </cell>
          <cell r="C222">
            <v>0</v>
          </cell>
          <cell r="D222">
            <v>0</v>
          </cell>
          <cell r="E222">
            <v>0</v>
          </cell>
          <cell r="F222">
            <v>0</v>
          </cell>
          <cell r="G222">
            <v>0</v>
          </cell>
          <cell r="H222">
            <v>0</v>
          </cell>
          <cell r="I222">
            <v>0</v>
          </cell>
          <cell r="J222">
            <v>0</v>
          </cell>
        </row>
        <row r="223">
          <cell r="A223">
            <v>0</v>
          </cell>
          <cell r="B223">
            <v>0</v>
          </cell>
          <cell r="C223">
            <v>0</v>
          </cell>
          <cell r="D223">
            <v>0</v>
          </cell>
          <cell r="E223">
            <v>0</v>
          </cell>
          <cell r="F223">
            <v>0</v>
          </cell>
          <cell r="G223">
            <v>0</v>
          </cell>
          <cell r="H223">
            <v>0</v>
          </cell>
          <cell r="I223">
            <v>0</v>
          </cell>
          <cell r="J223">
            <v>0</v>
          </cell>
        </row>
        <row r="224">
          <cell r="A224">
            <v>0</v>
          </cell>
          <cell r="B224">
            <v>0</v>
          </cell>
          <cell r="C224">
            <v>0</v>
          </cell>
          <cell r="D224">
            <v>0</v>
          </cell>
          <cell r="E224">
            <v>0</v>
          </cell>
          <cell r="F224">
            <v>0</v>
          </cell>
          <cell r="G224">
            <v>0</v>
          </cell>
          <cell r="H224">
            <v>0</v>
          </cell>
          <cell r="I224">
            <v>0</v>
          </cell>
          <cell r="J224">
            <v>0</v>
          </cell>
        </row>
        <row r="225">
          <cell r="A225">
            <v>0</v>
          </cell>
          <cell r="B225">
            <v>0</v>
          </cell>
          <cell r="C225">
            <v>0</v>
          </cell>
          <cell r="D225">
            <v>0</v>
          </cell>
          <cell r="E225">
            <v>0</v>
          </cell>
          <cell r="F225">
            <v>0</v>
          </cell>
          <cell r="G225">
            <v>0</v>
          </cell>
          <cell r="H225">
            <v>0</v>
          </cell>
          <cell r="I225">
            <v>0</v>
          </cell>
          <cell r="J225">
            <v>0</v>
          </cell>
        </row>
        <row r="226">
          <cell r="A226">
            <v>0</v>
          </cell>
          <cell r="B226">
            <v>0</v>
          </cell>
          <cell r="C226">
            <v>0</v>
          </cell>
          <cell r="D226">
            <v>0</v>
          </cell>
          <cell r="E226">
            <v>0</v>
          </cell>
          <cell r="F226">
            <v>0</v>
          </cell>
          <cell r="G226">
            <v>0</v>
          </cell>
          <cell r="H226">
            <v>0</v>
          </cell>
          <cell r="I226">
            <v>0</v>
          </cell>
          <cell r="J226">
            <v>0</v>
          </cell>
        </row>
        <row r="227">
          <cell r="A227">
            <v>0</v>
          </cell>
          <cell r="B227">
            <v>0</v>
          </cell>
          <cell r="C227">
            <v>0</v>
          </cell>
          <cell r="D227">
            <v>0</v>
          </cell>
          <cell r="E227">
            <v>0</v>
          </cell>
          <cell r="F227">
            <v>0</v>
          </cell>
          <cell r="G227">
            <v>0</v>
          </cell>
          <cell r="H227">
            <v>0</v>
          </cell>
          <cell r="I227">
            <v>0</v>
          </cell>
          <cell r="J227">
            <v>0</v>
          </cell>
        </row>
        <row r="228">
          <cell r="A228">
            <v>0</v>
          </cell>
          <cell r="B228">
            <v>0</v>
          </cell>
          <cell r="C228">
            <v>0</v>
          </cell>
          <cell r="D228">
            <v>0</v>
          </cell>
          <cell r="E228">
            <v>0</v>
          </cell>
          <cell r="F228">
            <v>0</v>
          </cell>
          <cell r="G228">
            <v>0</v>
          </cell>
          <cell r="H228">
            <v>0</v>
          </cell>
          <cell r="I228">
            <v>0</v>
          </cell>
          <cell r="J228">
            <v>0</v>
          </cell>
        </row>
        <row r="229">
          <cell r="A229">
            <v>0</v>
          </cell>
          <cell r="B229">
            <v>0</v>
          </cell>
          <cell r="C229">
            <v>0</v>
          </cell>
          <cell r="D229">
            <v>0</v>
          </cell>
          <cell r="E229">
            <v>0</v>
          </cell>
          <cell r="F229">
            <v>0</v>
          </cell>
          <cell r="G229">
            <v>0</v>
          </cell>
          <cell r="H229">
            <v>0</v>
          </cell>
          <cell r="I229">
            <v>0</v>
          </cell>
          <cell r="J229">
            <v>0</v>
          </cell>
        </row>
        <row r="230">
          <cell r="A230" t="str">
            <v>SUBTOTAL</v>
          </cell>
          <cell r="B230">
            <v>0</v>
          </cell>
          <cell r="C230">
            <v>0</v>
          </cell>
          <cell r="D230">
            <v>0</v>
          </cell>
          <cell r="E230">
            <v>0</v>
          </cell>
          <cell r="F230">
            <v>0</v>
          </cell>
          <cell r="G230">
            <v>0</v>
          </cell>
          <cell r="H230">
            <v>0</v>
          </cell>
          <cell r="I230">
            <v>63805</v>
          </cell>
          <cell r="J230">
            <v>0</v>
          </cell>
        </row>
        <row r="231">
          <cell r="A231">
            <v>0</v>
          </cell>
          <cell r="B231">
            <v>0</v>
          </cell>
          <cell r="C231">
            <v>0</v>
          </cell>
          <cell r="D231">
            <v>0</v>
          </cell>
          <cell r="E231">
            <v>0</v>
          </cell>
          <cell r="F231">
            <v>0</v>
          </cell>
          <cell r="G231">
            <v>0</v>
          </cell>
          <cell r="H231">
            <v>0</v>
          </cell>
          <cell r="I231">
            <v>0</v>
          </cell>
          <cell r="J231">
            <v>0</v>
          </cell>
        </row>
        <row r="232">
          <cell r="A232" t="str">
            <v>3. Transportes</v>
          </cell>
          <cell r="B232">
            <v>0</v>
          </cell>
          <cell r="C232">
            <v>0</v>
          </cell>
          <cell r="D232">
            <v>0</v>
          </cell>
          <cell r="E232">
            <v>0</v>
          </cell>
          <cell r="F232">
            <v>0</v>
          </cell>
          <cell r="G232">
            <v>0</v>
          </cell>
          <cell r="H232">
            <v>0</v>
          </cell>
          <cell r="I232">
            <v>0</v>
          </cell>
          <cell r="J232">
            <v>0</v>
          </cell>
        </row>
        <row r="233">
          <cell r="A233" t="str">
            <v>Codigo</v>
          </cell>
          <cell r="B233" t="str">
            <v xml:space="preserve">Descripcion </v>
          </cell>
          <cell r="C233" t="str">
            <v>Vol. o Peso</v>
          </cell>
          <cell r="D233" t="str">
            <v>Unidad</v>
          </cell>
          <cell r="E233" t="str">
            <v>Distancia</v>
          </cell>
          <cell r="F233">
            <v>0</v>
          </cell>
          <cell r="G233" t="str">
            <v>Tarifa</v>
          </cell>
          <cell r="H233">
            <v>0</v>
          </cell>
          <cell r="I233" t="str">
            <v>Vr. Unitario</v>
          </cell>
          <cell r="J233">
            <v>0</v>
          </cell>
        </row>
        <row r="234">
          <cell r="A234">
            <v>0</v>
          </cell>
          <cell r="B234">
            <v>0</v>
          </cell>
          <cell r="C234">
            <v>0</v>
          </cell>
          <cell r="D234">
            <v>0</v>
          </cell>
          <cell r="E234">
            <v>0</v>
          </cell>
          <cell r="F234">
            <v>0</v>
          </cell>
          <cell r="G234">
            <v>0</v>
          </cell>
          <cell r="H234">
            <v>0</v>
          </cell>
          <cell r="I234">
            <v>0</v>
          </cell>
          <cell r="J234">
            <v>0</v>
          </cell>
        </row>
        <row r="235">
          <cell r="A235">
            <v>0</v>
          </cell>
          <cell r="B235">
            <v>0</v>
          </cell>
          <cell r="C235">
            <v>0</v>
          </cell>
          <cell r="D235">
            <v>0</v>
          </cell>
          <cell r="E235">
            <v>0</v>
          </cell>
          <cell r="F235">
            <v>0</v>
          </cell>
          <cell r="G235">
            <v>0</v>
          </cell>
          <cell r="H235">
            <v>0</v>
          </cell>
          <cell r="I235">
            <v>0</v>
          </cell>
          <cell r="J235">
            <v>0</v>
          </cell>
        </row>
        <row r="236">
          <cell r="A236">
            <v>0</v>
          </cell>
          <cell r="B236">
            <v>0</v>
          </cell>
          <cell r="C236">
            <v>0</v>
          </cell>
          <cell r="D236">
            <v>0</v>
          </cell>
          <cell r="E236">
            <v>0</v>
          </cell>
          <cell r="F236">
            <v>0</v>
          </cell>
          <cell r="G236">
            <v>0</v>
          </cell>
          <cell r="H236">
            <v>0</v>
          </cell>
          <cell r="I236">
            <v>0</v>
          </cell>
          <cell r="J236">
            <v>0</v>
          </cell>
        </row>
        <row r="237">
          <cell r="A237" t="str">
            <v>SUBTOTAL</v>
          </cell>
          <cell r="B237">
            <v>0</v>
          </cell>
          <cell r="C237">
            <v>0</v>
          </cell>
          <cell r="D237">
            <v>0</v>
          </cell>
          <cell r="E237">
            <v>0</v>
          </cell>
          <cell r="F237">
            <v>0</v>
          </cell>
          <cell r="G237">
            <v>0</v>
          </cell>
          <cell r="H237">
            <v>0</v>
          </cell>
          <cell r="I237">
            <v>0</v>
          </cell>
          <cell r="J237">
            <v>0</v>
          </cell>
        </row>
        <row r="238">
          <cell r="A238">
            <v>0</v>
          </cell>
          <cell r="B238">
            <v>0</v>
          </cell>
          <cell r="C238">
            <v>0</v>
          </cell>
          <cell r="D238">
            <v>0</v>
          </cell>
          <cell r="E238">
            <v>0</v>
          </cell>
          <cell r="F238">
            <v>0</v>
          </cell>
          <cell r="G238">
            <v>0</v>
          </cell>
          <cell r="H238">
            <v>0</v>
          </cell>
          <cell r="I238">
            <v>0</v>
          </cell>
          <cell r="J238">
            <v>0</v>
          </cell>
        </row>
        <row r="239">
          <cell r="A239" t="str">
            <v>4. Mano de Obra</v>
          </cell>
          <cell r="B239">
            <v>0</v>
          </cell>
          <cell r="C239">
            <v>0</v>
          </cell>
          <cell r="D239">
            <v>0</v>
          </cell>
          <cell r="E239">
            <v>0</v>
          </cell>
          <cell r="F239">
            <v>0</v>
          </cell>
          <cell r="G239">
            <v>0</v>
          </cell>
          <cell r="H239">
            <v>0</v>
          </cell>
          <cell r="I239">
            <v>0</v>
          </cell>
          <cell r="J239">
            <v>0</v>
          </cell>
        </row>
        <row r="240">
          <cell r="A240" t="str">
            <v>Codigo</v>
          </cell>
          <cell r="B240" t="str">
            <v>Trabajador</v>
          </cell>
          <cell r="C240" t="str">
            <v>Jornal</v>
          </cell>
          <cell r="D240" t="str">
            <v>Prestac.</v>
          </cell>
          <cell r="E240" t="str">
            <v>Jornal Total</v>
          </cell>
          <cell r="F240" t="str">
            <v>Rendimiento</v>
          </cell>
          <cell r="G240">
            <v>0</v>
          </cell>
          <cell r="H240">
            <v>0</v>
          </cell>
          <cell r="I240" t="str">
            <v>Vr. Unitario</v>
          </cell>
          <cell r="J240">
            <v>0</v>
          </cell>
        </row>
        <row r="241">
          <cell r="A241">
            <v>0</v>
          </cell>
          <cell r="B241">
            <v>0</v>
          </cell>
          <cell r="C241">
            <v>0</v>
          </cell>
          <cell r="D241">
            <v>0</v>
          </cell>
          <cell r="E241">
            <v>0</v>
          </cell>
          <cell r="F241">
            <v>0</v>
          </cell>
          <cell r="G241">
            <v>0</v>
          </cell>
          <cell r="H241">
            <v>0</v>
          </cell>
          <cell r="I241">
            <v>0</v>
          </cell>
          <cell r="J241">
            <v>0</v>
          </cell>
        </row>
        <row r="242">
          <cell r="A242" t="str">
            <v>MO-01</v>
          </cell>
          <cell r="B242" t="str">
            <v>CUADRILLA AB  ALBAÑIL (1 OFICIAL + 1 AYUDANTE)</v>
          </cell>
          <cell r="C242" t="str">
            <v>hc</v>
          </cell>
          <cell r="D242">
            <v>0.57999999999999996</v>
          </cell>
          <cell r="E242">
            <v>9350</v>
          </cell>
          <cell r="F242">
            <v>1</v>
          </cell>
          <cell r="G242">
            <v>0</v>
          </cell>
          <cell r="H242">
            <v>0</v>
          </cell>
          <cell r="I242">
            <v>14773</v>
          </cell>
          <cell r="J242">
            <v>0</v>
          </cell>
        </row>
        <row r="243">
          <cell r="A243">
            <v>0</v>
          </cell>
          <cell r="B243">
            <v>0</v>
          </cell>
          <cell r="C243">
            <v>0</v>
          </cell>
          <cell r="D243">
            <v>0</v>
          </cell>
          <cell r="E243">
            <v>0</v>
          </cell>
          <cell r="F243">
            <v>0</v>
          </cell>
          <cell r="G243">
            <v>0</v>
          </cell>
          <cell r="H243">
            <v>0</v>
          </cell>
          <cell r="I243">
            <v>0</v>
          </cell>
          <cell r="J243">
            <v>0</v>
          </cell>
        </row>
        <row r="244">
          <cell r="A244">
            <v>0</v>
          </cell>
          <cell r="B244">
            <v>0</v>
          </cell>
          <cell r="C244">
            <v>0</v>
          </cell>
          <cell r="D244">
            <v>0</v>
          </cell>
          <cell r="E244">
            <v>0</v>
          </cell>
          <cell r="F244">
            <v>0</v>
          </cell>
          <cell r="G244">
            <v>0</v>
          </cell>
          <cell r="H244">
            <v>0</v>
          </cell>
          <cell r="I244">
            <v>0</v>
          </cell>
          <cell r="J244">
            <v>0</v>
          </cell>
        </row>
        <row r="245">
          <cell r="A245" t="str">
            <v>SUBTOTAL</v>
          </cell>
          <cell r="B245">
            <v>0</v>
          </cell>
          <cell r="C245">
            <v>0</v>
          </cell>
          <cell r="D245">
            <v>0</v>
          </cell>
          <cell r="E245">
            <v>0</v>
          </cell>
          <cell r="F245">
            <v>0</v>
          </cell>
          <cell r="G245">
            <v>0</v>
          </cell>
          <cell r="H245">
            <v>0</v>
          </cell>
          <cell r="I245">
            <v>14773</v>
          </cell>
          <cell r="J245">
            <v>0</v>
          </cell>
        </row>
        <row r="246">
          <cell r="A246" t="str">
            <v>TOTAL COSTO DIRECTO</v>
          </cell>
          <cell r="B246">
            <v>0</v>
          </cell>
          <cell r="C246">
            <v>0</v>
          </cell>
          <cell r="D246">
            <v>0</v>
          </cell>
          <cell r="E246">
            <v>0</v>
          </cell>
          <cell r="F246">
            <v>0</v>
          </cell>
          <cell r="G246">
            <v>0</v>
          </cell>
          <cell r="H246">
            <v>0</v>
          </cell>
          <cell r="I246">
            <v>84561</v>
          </cell>
          <cell r="J246">
            <v>0</v>
          </cell>
        </row>
        <row r="247">
          <cell r="A247" t="str">
            <v>AIU CONTRACTUAL</v>
          </cell>
          <cell r="B247">
            <v>0</v>
          </cell>
          <cell r="C247">
            <v>0.25640000000000002</v>
          </cell>
          <cell r="D247">
            <v>0</v>
          </cell>
          <cell r="E247">
            <v>0</v>
          </cell>
          <cell r="F247">
            <v>0</v>
          </cell>
          <cell r="G247">
            <v>0</v>
          </cell>
          <cell r="H247" t="str">
            <v>TOTAL COSTO INDIRECTO</v>
          </cell>
          <cell r="I247">
            <v>21681</v>
          </cell>
          <cell r="J247">
            <v>0</v>
          </cell>
        </row>
        <row r="248">
          <cell r="A248" t="str">
            <v xml:space="preserve">VALOR TOTAL ACTIVIDAD </v>
          </cell>
          <cell r="B248">
            <v>0</v>
          </cell>
          <cell r="C248">
            <v>0</v>
          </cell>
          <cell r="D248">
            <v>0</v>
          </cell>
          <cell r="E248">
            <v>0</v>
          </cell>
          <cell r="F248">
            <v>0</v>
          </cell>
          <cell r="G248">
            <v>0</v>
          </cell>
          <cell r="H248">
            <v>0</v>
          </cell>
          <cell r="I248">
            <v>106242</v>
          </cell>
          <cell r="J248">
            <v>0</v>
          </cell>
        </row>
        <row r="249">
          <cell r="A249" t="str">
            <v xml:space="preserve">VALOR RECURSOS NECESARIOS PARA LA EJECUCIÓN DE LA ACTIVIDAD </v>
          </cell>
          <cell r="B249">
            <v>0</v>
          </cell>
          <cell r="C249">
            <v>0</v>
          </cell>
          <cell r="D249">
            <v>0</v>
          </cell>
          <cell r="E249">
            <v>0</v>
          </cell>
          <cell r="F249">
            <v>0</v>
          </cell>
          <cell r="G249">
            <v>0</v>
          </cell>
          <cell r="H249">
            <v>0</v>
          </cell>
          <cell r="I249">
            <v>106242</v>
          </cell>
          <cell r="J249">
            <v>0</v>
          </cell>
        </row>
        <row r="250">
          <cell r="A250" t="str">
            <v>Para constancia de lo anterior, se firma la presente acta bajo la responsabilidad expresa de los que intervienen en ella, de  conformidad  con las funciones  desempeñadas por cada uno de los mismos,  de acuerdo con el manual de interventoría, en _________</v>
          </cell>
          <cell r="B250">
            <v>0</v>
          </cell>
          <cell r="C250">
            <v>0</v>
          </cell>
          <cell r="D250">
            <v>0</v>
          </cell>
          <cell r="E250">
            <v>0</v>
          </cell>
          <cell r="F250">
            <v>0</v>
          </cell>
          <cell r="G250">
            <v>0</v>
          </cell>
          <cell r="H250">
            <v>0</v>
          </cell>
          <cell r="I250">
            <v>0</v>
          </cell>
          <cell r="J250">
            <v>0</v>
          </cell>
        </row>
        <row r="251">
          <cell r="A251">
            <v>0</v>
          </cell>
          <cell r="B251">
            <v>0</v>
          </cell>
          <cell r="C251">
            <v>0</v>
          </cell>
          <cell r="D251">
            <v>0</v>
          </cell>
          <cell r="E251">
            <v>0</v>
          </cell>
          <cell r="F251">
            <v>0</v>
          </cell>
          <cell r="G251">
            <v>0</v>
          </cell>
          <cell r="H251">
            <v>0</v>
          </cell>
          <cell r="I251">
            <v>0</v>
          </cell>
          <cell r="J251">
            <v>0</v>
          </cell>
        </row>
        <row r="252">
          <cell r="A252">
            <v>0</v>
          </cell>
          <cell r="B252">
            <v>0</v>
          </cell>
          <cell r="C252">
            <v>0</v>
          </cell>
          <cell r="D252">
            <v>0</v>
          </cell>
          <cell r="E252">
            <v>0</v>
          </cell>
          <cell r="F252">
            <v>0</v>
          </cell>
          <cell r="G252">
            <v>0</v>
          </cell>
          <cell r="H252">
            <v>0</v>
          </cell>
          <cell r="I252">
            <v>0</v>
          </cell>
          <cell r="J252">
            <v>0</v>
          </cell>
        </row>
        <row r="253">
          <cell r="A253">
            <v>0</v>
          </cell>
          <cell r="B253">
            <v>0</v>
          </cell>
          <cell r="C253">
            <v>0</v>
          </cell>
          <cell r="D253">
            <v>0</v>
          </cell>
          <cell r="E253">
            <v>0</v>
          </cell>
          <cell r="F253">
            <v>0</v>
          </cell>
          <cell r="G253">
            <v>0</v>
          </cell>
          <cell r="H253">
            <v>0</v>
          </cell>
          <cell r="I253">
            <v>0</v>
          </cell>
          <cell r="J253">
            <v>0</v>
          </cell>
        </row>
        <row r="254">
          <cell r="A254">
            <v>0</v>
          </cell>
          <cell r="B254">
            <v>0</v>
          </cell>
          <cell r="C254">
            <v>0</v>
          </cell>
          <cell r="D254">
            <v>0</v>
          </cell>
          <cell r="E254">
            <v>0</v>
          </cell>
          <cell r="F254">
            <v>0</v>
          </cell>
          <cell r="G254">
            <v>0</v>
          </cell>
          <cell r="H254">
            <v>0</v>
          </cell>
          <cell r="I254">
            <v>0</v>
          </cell>
          <cell r="J254">
            <v>0</v>
          </cell>
        </row>
        <row r="255">
          <cell r="A255">
            <v>0</v>
          </cell>
          <cell r="B255">
            <v>0</v>
          </cell>
          <cell r="C255">
            <v>0</v>
          </cell>
          <cell r="D255">
            <v>0</v>
          </cell>
          <cell r="E255">
            <v>0</v>
          </cell>
          <cell r="F255">
            <v>0</v>
          </cell>
          <cell r="G255">
            <v>0</v>
          </cell>
          <cell r="H255">
            <v>0</v>
          </cell>
          <cell r="I255">
            <v>0</v>
          </cell>
          <cell r="J255">
            <v>0</v>
          </cell>
        </row>
        <row r="256">
          <cell r="A256">
            <v>0</v>
          </cell>
          <cell r="B256">
            <v>0</v>
          </cell>
          <cell r="C256">
            <v>0</v>
          </cell>
          <cell r="D256">
            <v>0</v>
          </cell>
          <cell r="E256">
            <v>0</v>
          </cell>
          <cell r="F256">
            <v>0</v>
          </cell>
          <cell r="G256">
            <v>0</v>
          </cell>
          <cell r="H256">
            <v>0</v>
          </cell>
          <cell r="I256">
            <v>0</v>
          </cell>
          <cell r="J256">
            <v>0</v>
          </cell>
        </row>
        <row r="257">
          <cell r="A257" t="str">
            <v>C. OBSERVACIONES INTERVENTORIA (Campo de obligatorio diligenciamiento)</v>
          </cell>
          <cell r="B257">
            <v>0</v>
          </cell>
          <cell r="C257">
            <v>0</v>
          </cell>
          <cell r="D257">
            <v>0</v>
          </cell>
          <cell r="E257">
            <v>0</v>
          </cell>
          <cell r="F257">
            <v>0</v>
          </cell>
          <cell r="G257">
            <v>0</v>
          </cell>
          <cell r="H257">
            <v>0</v>
          </cell>
          <cell r="I257">
            <v>0</v>
          </cell>
          <cell r="J257">
            <v>0</v>
          </cell>
        </row>
        <row r="258">
          <cell r="A258">
            <v>0</v>
          </cell>
          <cell r="B258">
            <v>0</v>
          </cell>
          <cell r="C258">
            <v>0</v>
          </cell>
          <cell r="D258">
            <v>0</v>
          </cell>
          <cell r="E258">
            <v>0</v>
          </cell>
          <cell r="F258">
            <v>0</v>
          </cell>
          <cell r="G258">
            <v>0</v>
          </cell>
          <cell r="H258">
            <v>0</v>
          </cell>
          <cell r="I258">
            <v>0</v>
          </cell>
          <cell r="J258">
            <v>0</v>
          </cell>
        </row>
        <row r="259">
          <cell r="A259">
            <v>0</v>
          </cell>
          <cell r="B259">
            <v>0</v>
          </cell>
          <cell r="C259">
            <v>0</v>
          </cell>
          <cell r="D259">
            <v>0</v>
          </cell>
          <cell r="E259">
            <v>0</v>
          </cell>
          <cell r="F259">
            <v>0</v>
          </cell>
          <cell r="G259">
            <v>0</v>
          </cell>
          <cell r="H259">
            <v>0</v>
          </cell>
          <cell r="I259">
            <v>0</v>
          </cell>
          <cell r="J259">
            <v>0</v>
          </cell>
        </row>
        <row r="260">
          <cell r="A260">
            <v>0</v>
          </cell>
          <cell r="B260">
            <v>0</v>
          </cell>
          <cell r="C260">
            <v>0</v>
          </cell>
          <cell r="D260">
            <v>0</v>
          </cell>
          <cell r="E260">
            <v>0</v>
          </cell>
          <cell r="F260">
            <v>0</v>
          </cell>
          <cell r="G260">
            <v>0</v>
          </cell>
          <cell r="H260">
            <v>0</v>
          </cell>
          <cell r="I260">
            <v>0</v>
          </cell>
          <cell r="J260">
            <v>0</v>
          </cell>
        </row>
        <row r="261">
          <cell r="A261">
            <v>0</v>
          </cell>
          <cell r="B261">
            <v>0</v>
          </cell>
          <cell r="C261">
            <v>0</v>
          </cell>
          <cell r="D261">
            <v>0</v>
          </cell>
          <cell r="E261">
            <v>0</v>
          </cell>
          <cell r="F261">
            <v>0</v>
          </cell>
          <cell r="G261">
            <v>0</v>
          </cell>
          <cell r="H261">
            <v>0</v>
          </cell>
          <cell r="I261">
            <v>0</v>
          </cell>
          <cell r="J261">
            <v>0</v>
          </cell>
        </row>
        <row r="262">
          <cell r="A262">
            <v>0</v>
          </cell>
          <cell r="B262">
            <v>0</v>
          </cell>
          <cell r="C262">
            <v>0</v>
          </cell>
          <cell r="D262">
            <v>0</v>
          </cell>
          <cell r="E262">
            <v>0</v>
          </cell>
          <cell r="F262">
            <v>0</v>
          </cell>
          <cell r="G262">
            <v>0</v>
          </cell>
          <cell r="H262">
            <v>0</v>
          </cell>
          <cell r="I262">
            <v>0</v>
          </cell>
          <cell r="J262">
            <v>0</v>
          </cell>
        </row>
        <row r="263">
          <cell r="A263">
            <v>0</v>
          </cell>
          <cell r="B263">
            <v>0</v>
          </cell>
          <cell r="C263">
            <v>0</v>
          </cell>
          <cell r="D263">
            <v>0</v>
          </cell>
          <cell r="E263">
            <v>0</v>
          </cell>
          <cell r="F263">
            <v>0</v>
          </cell>
          <cell r="G263">
            <v>0</v>
          </cell>
          <cell r="H263">
            <v>0</v>
          </cell>
          <cell r="I263">
            <v>0</v>
          </cell>
          <cell r="J263">
            <v>0</v>
          </cell>
        </row>
        <row r="264">
          <cell r="A264">
            <v>0</v>
          </cell>
          <cell r="B264">
            <v>0</v>
          </cell>
          <cell r="C264">
            <v>0</v>
          </cell>
          <cell r="D264">
            <v>0</v>
          </cell>
          <cell r="E264">
            <v>0</v>
          </cell>
          <cell r="F264">
            <v>0</v>
          </cell>
          <cell r="G264">
            <v>0</v>
          </cell>
          <cell r="H264">
            <v>0</v>
          </cell>
          <cell r="I264">
            <v>0</v>
          </cell>
          <cell r="J264">
            <v>0</v>
          </cell>
        </row>
        <row r="265">
          <cell r="A265">
            <v>0</v>
          </cell>
          <cell r="B265">
            <v>0</v>
          </cell>
          <cell r="C265">
            <v>0</v>
          </cell>
          <cell r="D265">
            <v>0</v>
          </cell>
          <cell r="E265">
            <v>0</v>
          </cell>
          <cell r="F265">
            <v>0</v>
          </cell>
          <cell r="G265">
            <v>0</v>
          </cell>
          <cell r="H265">
            <v>0</v>
          </cell>
          <cell r="I265">
            <v>0</v>
          </cell>
          <cell r="J265" t="str">
            <v>Original  - FONADE</v>
          </cell>
        </row>
        <row r="266">
          <cell r="A266">
            <v>0</v>
          </cell>
          <cell r="B266">
            <v>0</v>
          </cell>
          <cell r="C266">
            <v>0</v>
          </cell>
          <cell r="D266">
            <v>0</v>
          </cell>
          <cell r="E266">
            <v>0</v>
          </cell>
          <cell r="F266">
            <v>0</v>
          </cell>
          <cell r="G266">
            <v>0</v>
          </cell>
          <cell r="H266">
            <v>0</v>
          </cell>
          <cell r="I266">
            <v>0</v>
          </cell>
          <cell r="J266" t="str">
            <v>Copias: Contratista, Interventor</v>
          </cell>
        </row>
        <row r="267">
          <cell r="A267">
            <v>0</v>
          </cell>
          <cell r="B267">
            <v>0</v>
          </cell>
          <cell r="C267">
            <v>0</v>
          </cell>
          <cell r="D267">
            <v>0</v>
          </cell>
          <cell r="E267">
            <v>0</v>
          </cell>
          <cell r="F267">
            <v>0</v>
          </cell>
          <cell r="G267">
            <v>0</v>
          </cell>
          <cell r="H267">
            <v>0</v>
          </cell>
          <cell r="I267">
            <v>0</v>
          </cell>
          <cell r="J267">
            <v>0</v>
          </cell>
        </row>
      </sheetData>
      <sheetData sheetId="4"/>
      <sheetData sheetId="5"/>
      <sheetData sheetId="6">
        <row r="1">
          <cell r="A1">
            <v>0</v>
          </cell>
        </row>
      </sheetData>
      <sheetData sheetId="7"/>
      <sheetData sheetId="8"/>
      <sheetData sheetId="9"/>
      <sheetData sheetId="10"/>
      <sheetData sheetId="11">
        <row r="4">
          <cell r="A4" t="str">
            <v>A</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2">
          <cell r="B2" t="str">
            <v>0100 INTERSUBSECTORIAL  DEFENSA Y SEGURIDAD</v>
          </cell>
        </row>
        <row r="3">
          <cell r="B3" t="str">
            <v>0101 Defensa y Seguridad Interna</v>
          </cell>
        </row>
        <row r="4">
          <cell r="B4" t="str">
            <v>0102 Defensa y Seguridad Externa</v>
          </cell>
        </row>
        <row r="5">
          <cell r="B5" t="str">
            <v>0103 Defensa Civil</v>
          </cell>
        </row>
        <row r="6">
          <cell r="B6" t="str">
            <v>0200 INTERSUBSECTORIAL INDUSTRIA Y COMERCIO</v>
          </cell>
        </row>
        <row r="7">
          <cell r="B7" t="str">
            <v>0201 Microempresa e Industria artesanal</v>
          </cell>
        </row>
        <row r="8">
          <cell r="B8" t="str">
            <v>0202 Pequeña y mediana industria</v>
          </cell>
        </row>
        <row r="9">
          <cell r="B9" t="str">
            <v>0203 Gran Industria</v>
          </cell>
        </row>
        <row r="10">
          <cell r="B10" t="str">
            <v>0204 Comercio Interno</v>
          </cell>
        </row>
        <row r="11">
          <cell r="B11" t="str">
            <v>0205 Comercio Externo</v>
          </cell>
        </row>
        <row r="12">
          <cell r="B12" t="str">
            <v>0206 Turismo</v>
          </cell>
        </row>
        <row r="13">
          <cell r="B13" t="str">
            <v>0207 Mineria</v>
          </cell>
        </row>
        <row r="14">
          <cell r="B14" t="str">
            <v>0300 INTERSUBSECTORIAL SALUD</v>
          </cell>
        </row>
        <row r="15">
          <cell r="B15" t="str">
            <v>0301 Prevención en Salud</v>
          </cell>
        </row>
        <row r="16">
          <cell r="B16" t="str">
            <v>0302 Servicios Generales de Salud</v>
          </cell>
        </row>
        <row r="17">
          <cell r="B17" t="str">
            <v>0303 Servicios Especializados de Salud</v>
          </cell>
        </row>
        <row r="18">
          <cell r="B18" t="str">
            <v>0304 Servicios Integrales de Salud</v>
          </cell>
        </row>
        <row r="19">
          <cell r="B19" t="str">
            <v>0400 INTERSUBSECTORIAL COMUNICACIONES</v>
          </cell>
        </row>
        <row r="20">
          <cell r="B20" t="str">
            <v>0401 Correo</v>
          </cell>
        </row>
        <row r="21">
          <cell r="B21" t="str">
            <v>0402 Telefonia</v>
          </cell>
        </row>
        <row r="22">
          <cell r="B22" t="str">
            <v>0403 Telegrama y Telex</v>
          </cell>
        </row>
        <row r="23">
          <cell r="B23" t="str">
            <v>0404 Radio</v>
          </cell>
        </row>
        <row r="24">
          <cell r="B24" t="str">
            <v>0405 Television</v>
          </cell>
        </row>
        <row r="25">
          <cell r="B25" t="str">
            <v>0406 Servicios de Valor Agregado en Comunicaciones</v>
          </cell>
        </row>
        <row r="26">
          <cell r="B26" t="str">
            <v>0500 INTERSUBSECTORIAL ENERGIA</v>
          </cell>
        </row>
        <row r="27">
          <cell r="B27" t="str">
            <v>0501 Generación Eléctrica</v>
          </cell>
        </row>
        <row r="28">
          <cell r="B28" t="str">
            <v>0502 Transmisión Eléctrica</v>
          </cell>
        </row>
        <row r="29">
          <cell r="B29" t="str">
            <v>0503 Subtransmisión Eléctrica</v>
          </cell>
        </row>
        <row r="30">
          <cell r="B30" t="str">
            <v>0504 Distribución Eléctrica</v>
          </cell>
        </row>
        <row r="31">
          <cell r="B31" t="str">
            <v>0505 Generación de Energía no Convencional</v>
          </cell>
        </row>
        <row r="32">
          <cell r="B32" t="str">
            <v>0506 Recursos Naturales Energéticos no Renovables</v>
          </cell>
        </row>
        <row r="33">
          <cell r="B33" t="str">
            <v>0600 INTERSUBSECTORIAL TRANSPORTE</v>
          </cell>
        </row>
        <row r="34">
          <cell r="B34" t="str">
            <v>0601 Red Troncal Nacional</v>
          </cell>
        </row>
        <row r="35">
          <cell r="B35" t="str">
            <v>0602 Red Secundaria</v>
          </cell>
        </row>
        <row r="36">
          <cell r="B36" t="str">
            <v>0603 Caminos Vecinales</v>
          </cell>
        </row>
        <row r="37">
          <cell r="B37" t="str">
            <v>0604 Red Urbana</v>
          </cell>
        </row>
        <row r="38">
          <cell r="B38" t="str">
            <v>0605 Transporte Férreo</v>
          </cell>
        </row>
        <row r="39">
          <cell r="B39" t="str">
            <v>0606 Transporte Fluvial</v>
          </cell>
        </row>
        <row r="40">
          <cell r="B40" t="str">
            <v>0607 Transporte Marítimo</v>
          </cell>
        </row>
        <row r="41">
          <cell r="B41" t="str">
            <v>0608 Transporte Aéreo</v>
          </cell>
        </row>
        <row r="42">
          <cell r="B42" t="str">
            <v>0700 INTERSUBSECTORIAL EDUCACION</v>
          </cell>
        </row>
        <row r="43">
          <cell r="B43" t="str">
            <v>0701 Educación Preescolar</v>
          </cell>
        </row>
        <row r="44">
          <cell r="B44" t="str">
            <v>0702 Educación Primaria</v>
          </cell>
        </row>
        <row r="45">
          <cell r="B45" t="str">
            <v>0703 Educación Secundaria</v>
          </cell>
        </row>
        <row r="46">
          <cell r="B46" t="str">
            <v>0704 Capacitación Técnica no Profesional</v>
          </cell>
        </row>
        <row r="47">
          <cell r="B47" t="str">
            <v>0705 Educación Superior</v>
          </cell>
        </row>
        <row r="48">
          <cell r="B48" t="str">
            <v>0706 Educación de Adultos</v>
          </cell>
        </row>
        <row r="49">
          <cell r="B49" t="str">
            <v>0707 Educación Especial</v>
          </cell>
        </row>
        <row r="50">
          <cell r="B50" t="str">
            <v>0708 Recreación, Educación Física y Deporte</v>
          </cell>
        </row>
        <row r="51">
          <cell r="B51" t="str">
            <v>0800 INTERSUBSECTORIAL JUSTICIA</v>
          </cell>
        </row>
        <row r="52">
          <cell r="B52" t="str">
            <v>0801 Rehabilitación de Menores</v>
          </cell>
        </row>
        <row r="53">
          <cell r="B53" t="str">
            <v>0802 Sistema Penitenciario y Carcelario</v>
          </cell>
        </row>
        <row r="54">
          <cell r="B54" t="str">
            <v>0803 Administración de Justicia</v>
          </cell>
        </row>
        <row r="55">
          <cell r="B55" t="str">
            <v>0804 Prevención de la Delincuencia</v>
          </cell>
        </row>
        <row r="56">
          <cell r="B56" t="str">
            <v>0900 Intersubsectorial Medio Ambiente</v>
          </cell>
        </row>
        <row r="57">
          <cell r="B57" t="str">
            <v>0901 Conservación</v>
          </cell>
        </row>
        <row r="58">
          <cell r="B58" t="str">
            <v>0902 Manejo</v>
          </cell>
        </row>
        <row r="59">
          <cell r="B59" t="str">
            <v>0903 Mitigación</v>
          </cell>
        </row>
        <row r="60">
          <cell r="B60" t="str">
            <v>1000 INTERSUBSECTORIAL GOBIERNO</v>
          </cell>
        </row>
        <row r="61">
          <cell r="B61" t="str">
            <v>1001 Atención de Emergencias y Desastres</v>
          </cell>
        </row>
        <row r="62">
          <cell r="B62" t="str">
            <v>1002 Relaciones Exteriores</v>
          </cell>
        </row>
        <row r="63">
          <cell r="B63" t="str">
            <v>1100 INTERSUBSECTORIAL AGROPECUARIO</v>
          </cell>
        </row>
        <row r="64">
          <cell r="B64" t="str">
            <v>1101 Producción y Aprovechamiento Agrícola</v>
          </cell>
        </row>
        <row r="65">
          <cell r="B65" t="str">
            <v>1102 Producción y Aprovechamiento Pecuario</v>
          </cell>
        </row>
        <row r="66">
          <cell r="B66" t="str">
            <v>1103 Producción y Aprovechamiento Forestal</v>
          </cell>
        </row>
        <row r="67">
          <cell r="B67" t="str">
            <v>1104 Pesca y Acuicultura</v>
          </cell>
        </row>
        <row r="68">
          <cell r="B68" t="str">
            <v>1105 Agroindustria</v>
          </cell>
        </row>
        <row r="69">
          <cell r="B69" t="str">
            <v>1106 Comercialización</v>
          </cell>
        </row>
        <row r="70">
          <cell r="B70" t="str">
            <v>1107 Tenencia de la Tierra</v>
          </cell>
        </row>
        <row r="71">
          <cell r="B71" t="str">
            <v>1200 INTERSUBSECTORIAL SANEAMIENTO BASICO</v>
          </cell>
        </row>
        <row r="72">
          <cell r="B72" t="str">
            <v>1201 Acueducto y Alcantarillado</v>
          </cell>
        </row>
        <row r="73">
          <cell r="B73" t="str">
            <v>1202 Manejo y Control de Residuos Sólidos y Líquidos</v>
          </cell>
        </row>
        <row r="74">
          <cell r="B74" t="str">
            <v>1300 INTERSUBSECTORIAL TRABAJO Y SEGURIDAD SOCIAL</v>
          </cell>
        </row>
        <row r="75">
          <cell r="B75" t="str">
            <v>1301 Reglamentación de Trabajo</v>
          </cell>
        </row>
        <row r="76">
          <cell r="B76" t="str">
            <v>1302 Bienestar Social a Trabajadores</v>
          </cell>
        </row>
        <row r="77">
          <cell r="B77" t="str">
            <v>1303 Seguridad Ocupacional</v>
          </cell>
        </row>
        <row r="78">
          <cell r="B78" t="str">
            <v>1400 INTERSUBSECTORIAL VIVIENDA</v>
          </cell>
        </row>
        <row r="79">
          <cell r="B79" t="str">
            <v>1401 Soluciones de Vivienda Rural</v>
          </cell>
        </row>
        <row r="80">
          <cell r="B80" t="str">
            <v>1402 Soluciones de vivienda Urbana</v>
          </cell>
        </row>
        <row r="81">
          <cell r="B81" t="str">
            <v>1500 INTERSUBSECTORIAL DESARROLLO COMUNITARIO</v>
          </cell>
        </row>
        <row r="82">
          <cell r="B82" t="str">
            <v>1501 Asistencia Directa a la Comunidad</v>
          </cell>
        </row>
        <row r="83">
          <cell r="B83" t="str">
            <v>1502 Participación Comunitaria</v>
          </cell>
        </row>
        <row r="84">
          <cell r="B84" t="str">
            <v>1503 Formas Asociativas y Cooperativas</v>
          </cell>
        </row>
        <row r="85">
          <cell r="B85" t="str">
            <v>1600 INTERSUBSECTORIAL ARTE Y CULTURA</v>
          </cell>
        </row>
        <row r="86">
          <cell r="B86" t="str">
            <v xml:space="preserve">1601 Arte </v>
          </cell>
        </row>
        <row r="87">
          <cell r="B87" t="str">
            <v>1602 Cultura</v>
          </cell>
        </row>
      </sheetData>
      <sheetData sheetId="8">
        <row r="2">
          <cell r="B2" t="str">
            <v>010000 I.   Brindar seguridad democrática</v>
          </cell>
        </row>
      </sheetData>
      <sheetData sheetId="9">
        <row r="2">
          <cell r="B2" t="str">
            <v>0111 Construcción de Infraestructura propia del sector</v>
          </cell>
        </row>
      </sheetData>
      <sheetData sheetId="10">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11"/>
      <sheetData sheetId="12"/>
      <sheetData sheetId="13">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PROYECTO</v>
          </cell>
        </row>
        <row r="56">
          <cell r="A56" t="str">
            <v>RECOPILACION</v>
          </cell>
        </row>
        <row r="57">
          <cell r="A57" t="str">
            <v>RECREACION</v>
          </cell>
        </row>
        <row r="58">
          <cell r="A58" t="str">
            <v>RECUPERACION</v>
          </cell>
        </row>
        <row r="59">
          <cell r="A59" t="str">
            <v>REESTRUCTURACIO</v>
          </cell>
        </row>
        <row r="60">
          <cell r="A60" t="str">
            <v>REFORESTACION</v>
          </cell>
        </row>
        <row r="61">
          <cell r="A61" t="str">
            <v>REHABILITACION</v>
          </cell>
        </row>
        <row r="62">
          <cell r="A62" t="str">
            <v>REMODELACION</v>
          </cell>
        </row>
        <row r="63">
          <cell r="A63" t="str">
            <v>RENOVACION</v>
          </cell>
        </row>
        <row r="64">
          <cell r="A64" t="str">
            <v>REPARACION</v>
          </cell>
        </row>
        <row r="65">
          <cell r="A65" t="str">
            <v>REPOSICION</v>
          </cell>
        </row>
        <row r="66">
          <cell r="A66" t="str">
            <v>RESTAURACION</v>
          </cell>
        </row>
        <row r="67">
          <cell r="A67" t="str">
            <v>SANEAMIENTO</v>
          </cell>
        </row>
        <row r="68">
          <cell r="A68" t="str">
            <v>SERVICIO</v>
          </cell>
        </row>
        <row r="69">
          <cell r="A69" t="str">
            <v>SISTEMATIZACION</v>
          </cell>
        </row>
        <row r="70">
          <cell r="A70" t="str">
            <v>SUBSIDIO</v>
          </cell>
        </row>
        <row r="71">
          <cell r="A71" t="str">
            <v>SUMINISTRO</v>
          </cell>
        </row>
        <row r="72">
          <cell r="A72" t="str">
            <v>SUSTITUCION</v>
          </cell>
        </row>
        <row r="73">
          <cell r="A73" t="str">
            <v>TITULACION</v>
          </cell>
        </row>
        <row r="74">
          <cell r="A74" t="str">
            <v>TRASLADO</v>
          </cell>
        </row>
      </sheetData>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lista recursos"/>
      <sheetName val="PRESUPUESTO 2 LINEAS OPCIONAL"/>
      <sheetName val="PRESUPUESTO 2 LINEAS BASICA"/>
      <sheetName val="1.1"/>
      <sheetName val="1.2"/>
      <sheetName val="1.3"/>
      <sheetName val="2.1"/>
      <sheetName val="2.2"/>
      <sheetName val="3.1"/>
      <sheetName val="4.1"/>
      <sheetName val="4.2"/>
      <sheetName val="4.3"/>
      <sheetName val="4.4"/>
      <sheetName val="4.5"/>
      <sheetName val="4.6"/>
      <sheetName val="4.7"/>
      <sheetName val="4.8"/>
      <sheetName val="4.9"/>
      <sheetName val="4.10"/>
      <sheetName val="4.11"/>
      <sheetName val="4.12"/>
      <sheetName val="4.13"/>
      <sheetName val="5.1"/>
      <sheetName val="6.1"/>
      <sheetName val="6.2"/>
      <sheetName val="6.3"/>
    </sheetNames>
    <sheetDataSet>
      <sheetData sheetId="0">
        <row r="3">
          <cell r="B3">
            <v>1.3186800000000003</v>
          </cell>
        </row>
        <row r="4">
          <cell r="B4">
            <v>1.1988000000000001</v>
          </cell>
        </row>
        <row r="5">
          <cell r="B5">
            <v>1.1988000000000001</v>
          </cell>
        </row>
      </sheetData>
      <sheetData sheetId="1">
        <row r="2">
          <cell r="A2" t="str">
            <v>Accelguard 25 25 kl</v>
          </cell>
          <cell r="B2" t="str">
            <v>UN</v>
          </cell>
          <cell r="C2">
            <v>94424</v>
          </cell>
        </row>
        <row r="3">
          <cell r="A3" t="str">
            <v>Accesorios Alameda Bco.</v>
          </cell>
          <cell r="B3" t="str">
            <v xml:space="preserve">JU </v>
          </cell>
          <cell r="C3">
            <v>11700</v>
          </cell>
        </row>
        <row r="4">
          <cell r="A4" t="str">
            <v>Accesorios Alameda color</v>
          </cell>
          <cell r="B4" t="str">
            <v>JU</v>
          </cell>
          <cell r="C4">
            <v>12500</v>
          </cell>
        </row>
        <row r="5">
          <cell r="A5" t="str">
            <v>Accesorios alameda jue. blanco</v>
          </cell>
          <cell r="B5" t="str">
            <v>JU</v>
          </cell>
          <cell r="C5">
            <v>12500</v>
          </cell>
        </row>
        <row r="6">
          <cell r="A6" t="str">
            <v>Accesorios Allegro Bco..</v>
          </cell>
          <cell r="B6" t="str">
            <v>JU</v>
          </cell>
          <cell r="C6">
            <v>57400</v>
          </cell>
        </row>
        <row r="7">
          <cell r="A7" t="str">
            <v>Accesorios Allegro Color</v>
          </cell>
          <cell r="B7" t="str">
            <v>UN</v>
          </cell>
          <cell r="C7">
            <v>57400</v>
          </cell>
        </row>
        <row r="8">
          <cell r="A8" t="str">
            <v>Accesorios allegro juego color</v>
          </cell>
          <cell r="B8" t="str">
            <v>UN</v>
          </cell>
          <cell r="C8">
            <v>57400</v>
          </cell>
        </row>
        <row r="9">
          <cell r="A9" t="str">
            <v>Accesorios Astro Bco</v>
          </cell>
          <cell r="B9" t="str">
            <v>JU</v>
          </cell>
          <cell r="C9">
            <v>25000</v>
          </cell>
        </row>
        <row r="10">
          <cell r="A10" t="str">
            <v>Accesorios Astro Color</v>
          </cell>
          <cell r="B10" t="str">
            <v>JU</v>
          </cell>
          <cell r="C10">
            <v>40400</v>
          </cell>
        </row>
        <row r="11">
          <cell r="A11" t="str">
            <v>Accesorios astro juego bco.</v>
          </cell>
          <cell r="B11" t="str">
            <v>UN</v>
          </cell>
          <cell r="C11">
            <v>27700</v>
          </cell>
        </row>
        <row r="12">
          <cell r="A12" t="str">
            <v>Accesorios Linea Adhesivos (2)</v>
          </cell>
          <cell r="B12" t="str">
            <v>JU</v>
          </cell>
          <cell r="C12">
            <v>46122</v>
          </cell>
        </row>
        <row r="13">
          <cell r="A13" t="str">
            <v>Accesorios Linea Spazzio (3)</v>
          </cell>
          <cell r="B13" t="str">
            <v>JU</v>
          </cell>
          <cell r="C13">
            <v>168306</v>
          </cell>
        </row>
        <row r="14">
          <cell r="A14" t="str">
            <v>Accesorios Linea Verona</v>
          </cell>
          <cell r="B14" t="str">
            <v>JU</v>
          </cell>
          <cell r="C14">
            <v>45820</v>
          </cell>
        </row>
        <row r="15">
          <cell r="A15" t="str">
            <v>Accesorios Mini (1) blanco</v>
          </cell>
          <cell r="B15" t="str">
            <v>JU</v>
          </cell>
          <cell r="C15">
            <v>19041</v>
          </cell>
        </row>
        <row r="16">
          <cell r="A16" t="str">
            <v>Accesorios prestigio.</v>
          </cell>
          <cell r="B16" t="str">
            <v>JU</v>
          </cell>
          <cell r="C16">
            <v>95000</v>
          </cell>
        </row>
        <row r="17">
          <cell r="A17" t="str">
            <v>Accesorios royal tempo col</v>
          </cell>
          <cell r="B17" t="str">
            <v>JU</v>
          </cell>
          <cell r="C17">
            <v>57400</v>
          </cell>
        </row>
        <row r="18">
          <cell r="A18" t="str">
            <v>Accesorios Tempo Bco</v>
          </cell>
          <cell r="B18" t="str">
            <v>JU</v>
          </cell>
          <cell r="C18">
            <v>57400</v>
          </cell>
        </row>
        <row r="19">
          <cell r="A19" t="str">
            <v>Accesorios Tempo Bco.</v>
          </cell>
          <cell r="B19" t="str">
            <v>JU</v>
          </cell>
          <cell r="C19">
            <v>57400</v>
          </cell>
        </row>
        <row r="20">
          <cell r="A20" t="str">
            <v>Accesorios Tempo juego bco.</v>
          </cell>
          <cell r="B20" t="str">
            <v>JU</v>
          </cell>
          <cell r="C20">
            <v>57400</v>
          </cell>
        </row>
        <row r="21">
          <cell r="A21" t="str">
            <v>Acero 40000 psi x tonelada</v>
          </cell>
          <cell r="B21" t="str">
            <v xml:space="preserve">KL </v>
          </cell>
          <cell r="C21">
            <v>2750</v>
          </cell>
        </row>
        <row r="22">
          <cell r="A22" t="str">
            <v>Acero 60000 psi x tonelada</v>
          </cell>
          <cell r="B22" t="str">
            <v xml:space="preserve">KL </v>
          </cell>
          <cell r="C22">
            <v>2800</v>
          </cell>
        </row>
        <row r="23">
          <cell r="A23" t="str">
            <v>Acero de refuerzo de 40000 y 60000</v>
          </cell>
          <cell r="B23" t="str">
            <v>kg</v>
          </cell>
          <cell r="C23">
            <v>2548</v>
          </cell>
        </row>
        <row r="24">
          <cell r="A24" t="str">
            <v>Acero refuerzo 40000 psi(PM</v>
          </cell>
          <cell r="B24" t="str">
            <v>KG</v>
          </cell>
          <cell r="C24">
            <v>2697</v>
          </cell>
        </row>
        <row r="25">
          <cell r="A25" t="str">
            <v>Acero refuerzo 60000 psi(PM</v>
          </cell>
          <cell r="B25" t="str">
            <v>KG</v>
          </cell>
          <cell r="C25">
            <v>2650</v>
          </cell>
        </row>
        <row r="26">
          <cell r="A26" t="str">
            <v>Acom domic PF+VAD ¾</v>
          </cell>
          <cell r="B26" t="str">
            <v xml:space="preserve">UN </v>
          </cell>
          <cell r="C26">
            <v>2438</v>
          </cell>
        </row>
        <row r="27">
          <cell r="A27" t="str">
            <v>Acom domic PF+VAD 1/2</v>
          </cell>
          <cell r="B27" t="str">
            <v xml:space="preserve">UN </v>
          </cell>
          <cell r="C27">
            <v>1241</v>
          </cell>
        </row>
        <row r="28">
          <cell r="A28" t="str">
            <v>Acople lavamanos con valvula</v>
          </cell>
          <cell r="B28" t="str">
            <v xml:space="preserve">UN </v>
          </cell>
          <cell r="C28">
            <v>7737</v>
          </cell>
        </row>
        <row r="29">
          <cell r="A29" t="str">
            <v>Acople lavamanos, lavaplatos</v>
          </cell>
          <cell r="B29" t="str">
            <v xml:space="preserve">UN </v>
          </cell>
          <cell r="C29">
            <v>2262</v>
          </cell>
        </row>
        <row r="30">
          <cell r="A30" t="str">
            <v>Acople sanitario</v>
          </cell>
          <cell r="B30" t="str">
            <v xml:space="preserve">UN </v>
          </cell>
          <cell r="C30">
            <v>2262</v>
          </cell>
        </row>
        <row r="31">
          <cell r="A31" t="str">
            <v>Acople sanitario con valvula</v>
          </cell>
          <cell r="B31" t="str">
            <v xml:space="preserve">UN </v>
          </cell>
          <cell r="C31">
            <v>7737</v>
          </cell>
        </row>
        <row r="32">
          <cell r="A32" t="str">
            <v>Acriltex gl.</v>
          </cell>
          <cell r="B32" t="str">
            <v>UN</v>
          </cell>
          <cell r="C32">
            <v>56800</v>
          </cell>
        </row>
        <row r="33">
          <cell r="A33" t="str">
            <v>Acriltex wc (cuñete)</v>
          </cell>
          <cell r="B33" t="str">
            <v>UN</v>
          </cell>
          <cell r="C33">
            <v>275800</v>
          </cell>
        </row>
        <row r="34">
          <cell r="A34" t="str">
            <v>Acriltex wc gl.</v>
          </cell>
          <cell r="B34" t="str">
            <v>UN</v>
          </cell>
          <cell r="C34">
            <v>92800</v>
          </cell>
        </row>
        <row r="35">
          <cell r="A35" t="str">
            <v>Adap sifon desm c 1 1/2-1 1/4</v>
          </cell>
          <cell r="B35" t="str">
            <v xml:space="preserve">UN </v>
          </cell>
          <cell r="C35">
            <v>8713</v>
          </cell>
        </row>
        <row r="36">
          <cell r="A36" t="str">
            <v>Adap sifon desm c 1 1/2-1 1/4</v>
          </cell>
          <cell r="B36" t="str">
            <v xml:space="preserve">UN </v>
          </cell>
          <cell r="C36">
            <v>0</v>
          </cell>
        </row>
        <row r="37">
          <cell r="A37" t="str">
            <v>Adaptador conduit caja ½”</v>
          </cell>
          <cell r="B37" t="str">
            <v xml:space="preserve">UN </v>
          </cell>
          <cell r="C37">
            <v>133</v>
          </cell>
        </row>
        <row r="38">
          <cell r="A38" t="str">
            <v>Adaptador conduit caja 1”</v>
          </cell>
          <cell r="B38" t="str">
            <v xml:space="preserve">UN </v>
          </cell>
          <cell r="C38">
            <v>420</v>
          </cell>
        </row>
        <row r="39">
          <cell r="A39" t="str">
            <v>Adaptador conduit caja 3/4”</v>
          </cell>
          <cell r="B39" t="str">
            <v xml:space="preserve">UN </v>
          </cell>
          <cell r="C39">
            <v>213</v>
          </cell>
        </row>
        <row r="40">
          <cell r="A40" t="str">
            <v>Adaptador hembra de 1 1/2"</v>
          </cell>
          <cell r="B40" t="str">
            <v xml:space="preserve">UN </v>
          </cell>
          <cell r="C40">
            <v>3639</v>
          </cell>
        </row>
        <row r="41">
          <cell r="A41" t="str">
            <v>Adaptador hembra de 1 1/2"</v>
          </cell>
          <cell r="B41" t="str">
            <v xml:space="preserve">UN </v>
          </cell>
          <cell r="C41">
            <v>3641</v>
          </cell>
        </row>
        <row r="42">
          <cell r="A42" t="str">
            <v>Adaptador hembra de 1 1/4"</v>
          </cell>
          <cell r="B42" t="str">
            <v xml:space="preserve">UN </v>
          </cell>
          <cell r="C42">
            <v>2155</v>
          </cell>
        </row>
        <row r="43">
          <cell r="A43" t="str">
            <v>Adaptador hembra de 1 1/4"</v>
          </cell>
          <cell r="B43" t="str">
            <v xml:space="preserve">UN </v>
          </cell>
          <cell r="C43">
            <v>2154</v>
          </cell>
        </row>
        <row r="44">
          <cell r="A44" t="str">
            <v>Adaptador hembra de 1"</v>
          </cell>
          <cell r="B44" t="str">
            <v xml:space="preserve">UN </v>
          </cell>
          <cell r="C44">
            <v>1315</v>
          </cell>
        </row>
        <row r="45">
          <cell r="A45" t="str">
            <v>Adaptador hembra de 1"</v>
          </cell>
          <cell r="B45" t="str">
            <v xml:space="preserve">UN </v>
          </cell>
          <cell r="C45">
            <v>1318</v>
          </cell>
        </row>
        <row r="46">
          <cell r="A46" t="str">
            <v>Adaptador hembra de 1/2 "</v>
          </cell>
          <cell r="B46" t="str">
            <v xml:space="preserve">UN </v>
          </cell>
          <cell r="C46">
            <v>3269</v>
          </cell>
        </row>
        <row r="47">
          <cell r="A47" t="str">
            <v>Adaptador hembra de 1/2 "</v>
          </cell>
          <cell r="B47" t="str">
            <v xml:space="preserve">UN </v>
          </cell>
          <cell r="C47">
            <v>327</v>
          </cell>
        </row>
        <row r="48">
          <cell r="A48" t="str">
            <v>Adaptador hembra de 2 1/2”</v>
          </cell>
          <cell r="B48" t="str">
            <v xml:space="preserve">UN </v>
          </cell>
          <cell r="C48">
            <v>12063</v>
          </cell>
        </row>
        <row r="49">
          <cell r="A49" t="str">
            <v>Adaptador hembra de 2"</v>
          </cell>
          <cell r="B49" t="str">
            <v xml:space="preserve">UN </v>
          </cell>
          <cell r="C49">
            <v>6480</v>
          </cell>
        </row>
        <row r="50">
          <cell r="A50" t="str">
            <v>Adaptador hembra de 2"</v>
          </cell>
          <cell r="B50" t="str">
            <v xml:space="preserve">UN </v>
          </cell>
          <cell r="C50">
            <v>6483</v>
          </cell>
        </row>
        <row r="51">
          <cell r="A51" t="str">
            <v>Adaptador hembra de 3"</v>
          </cell>
          <cell r="B51" t="str">
            <v xml:space="preserve">UN </v>
          </cell>
          <cell r="C51">
            <v>19048</v>
          </cell>
        </row>
        <row r="52">
          <cell r="A52" t="str">
            <v>Adaptador hembra de 3"</v>
          </cell>
          <cell r="B52" t="str">
            <v xml:space="preserve">UN </v>
          </cell>
          <cell r="C52">
            <v>19046</v>
          </cell>
        </row>
        <row r="53">
          <cell r="A53" t="str">
            <v>Adaptador hembra de 3/4 "</v>
          </cell>
          <cell r="B53" t="str">
            <v xml:space="preserve">UN </v>
          </cell>
          <cell r="C53">
            <v>592</v>
          </cell>
        </row>
        <row r="54">
          <cell r="A54" t="str">
            <v>Adaptador hembra de 3/4 "</v>
          </cell>
          <cell r="B54" t="str">
            <v xml:space="preserve">UN </v>
          </cell>
          <cell r="C54">
            <v>592</v>
          </cell>
        </row>
        <row r="55">
          <cell r="A55" t="str">
            <v>Adaptador hembra de 4"</v>
          </cell>
          <cell r="B55" t="str">
            <v xml:space="preserve">UN </v>
          </cell>
          <cell r="C55">
            <v>34394</v>
          </cell>
        </row>
        <row r="56">
          <cell r="A56" t="str">
            <v>Adaptador hembra de 4"</v>
          </cell>
          <cell r="B56" t="str">
            <v xml:space="preserve">UN </v>
          </cell>
          <cell r="C56">
            <v>34395</v>
          </cell>
        </row>
        <row r="57">
          <cell r="A57" t="str">
            <v>Adaptador Hembra PF+VAD 1/2</v>
          </cell>
          <cell r="B57" t="str">
            <v xml:space="preserve">UN </v>
          </cell>
          <cell r="C57">
            <v>1241</v>
          </cell>
        </row>
        <row r="58">
          <cell r="A58" t="str">
            <v>Adaptador limpieza de 2"</v>
          </cell>
          <cell r="B58" t="str">
            <v xml:space="preserve">UN </v>
          </cell>
          <cell r="C58">
            <v>4533</v>
          </cell>
        </row>
        <row r="59">
          <cell r="A59" t="str">
            <v>Adaptador limpieza de 2"</v>
          </cell>
          <cell r="B59" t="str">
            <v xml:space="preserve">UN </v>
          </cell>
          <cell r="C59">
            <v>4534</v>
          </cell>
        </row>
        <row r="60">
          <cell r="A60" t="str">
            <v>Adaptador limpieza de 3"</v>
          </cell>
          <cell r="B60" t="str">
            <v xml:space="preserve">UN </v>
          </cell>
          <cell r="C60">
            <v>9757</v>
          </cell>
        </row>
        <row r="61">
          <cell r="A61" t="str">
            <v>Adaptador limpieza de 3"</v>
          </cell>
          <cell r="B61" t="str">
            <v xml:space="preserve">UN </v>
          </cell>
          <cell r="C61">
            <v>8949</v>
          </cell>
        </row>
        <row r="62">
          <cell r="A62" t="str">
            <v>Adaptador limpieza de 4"</v>
          </cell>
          <cell r="B62" t="str">
            <v xml:space="preserve">UN </v>
          </cell>
          <cell r="C62">
            <v>14368</v>
          </cell>
        </row>
        <row r="63">
          <cell r="A63" t="str">
            <v>Adaptador limpieza de 4"</v>
          </cell>
          <cell r="B63" t="str">
            <v xml:space="preserve">UN </v>
          </cell>
          <cell r="C63">
            <v>13181</v>
          </cell>
        </row>
        <row r="64">
          <cell r="A64" t="str">
            <v>Adaptador limpieza de 6”</v>
          </cell>
          <cell r="B64" t="str">
            <v xml:space="preserve">UN </v>
          </cell>
          <cell r="C64">
            <v>37745</v>
          </cell>
        </row>
        <row r="65">
          <cell r="A65" t="str">
            <v>Adaptador macho c.p.v.c. 1"</v>
          </cell>
          <cell r="B65" t="str">
            <v xml:space="preserve">UN </v>
          </cell>
          <cell r="C65">
            <v>7940</v>
          </cell>
        </row>
        <row r="66">
          <cell r="A66" t="str">
            <v>Adaptador macho c.p.v.c. 1/2"</v>
          </cell>
          <cell r="B66" t="str">
            <v xml:space="preserve">UN </v>
          </cell>
          <cell r="C66">
            <v>1053</v>
          </cell>
        </row>
        <row r="67">
          <cell r="A67" t="str">
            <v>Adaptador macho c.p.v.c. 1/2"</v>
          </cell>
          <cell r="B67" t="str">
            <v xml:space="preserve">UN </v>
          </cell>
          <cell r="C67">
            <v>1053</v>
          </cell>
        </row>
        <row r="68">
          <cell r="A68" t="str">
            <v>Adaptador macho c.p.v.c. 3/4"</v>
          </cell>
          <cell r="B68" t="str">
            <v xml:space="preserve">UN </v>
          </cell>
          <cell r="C68">
            <v>1291</v>
          </cell>
        </row>
        <row r="69">
          <cell r="A69" t="str">
            <v>Adaptador macho c.p.v.c. 3/4"</v>
          </cell>
          <cell r="B69" t="str">
            <v xml:space="preserve">UN </v>
          </cell>
          <cell r="C69">
            <v>1292</v>
          </cell>
        </row>
        <row r="70">
          <cell r="A70" t="str">
            <v>Adaptador macho de 1 1/2"</v>
          </cell>
          <cell r="B70" t="str">
            <v xml:space="preserve">UN </v>
          </cell>
          <cell r="C70">
            <v>2714</v>
          </cell>
        </row>
        <row r="71">
          <cell r="A71" t="str">
            <v>Adaptador macho de 1 1/2"</v>
          </cell>
          <cell r="B71" t="str">
            <v xml:space="preserve">UN </v>
          </cell>
          <cell r="C71">
            <v>2713</v>
          </cell>
        </row>
        <row r="72">
          <cell r="A72" t="str">
            <v>Adaptador macho de 1 1/4"</v>
          </cell>
          <cell r="B72" t="str">
            <v xml:space="preserve">UN </v>
          </cell>
          <cell r="C72">
            <v>2319</v>
          </cell>
        </row>
        <row r="73">
          <cell r="A73" t="str">
            <v>Adaptador macho de 1 1/4"</v>
          </cell>
          <cell r="B73" t="str">
            <v xml:space="preserve">UN </v>
          </cell>
          <cell r="C73">
            <v>2315</v>
          </cell>
        </row>
        <row r="74">
          <cell r="A74" t="str">
            <v>Adaptador macho de 1"</v>
          </cell>
          <cell r="B74" t="str">
            <v xml:space="preserve">UN </v>
          </cell>
          <cell r="C74">
            <v>1100</v>
          </cell>
        </row>
        <row r="75">
          <cell r="A75" t="str">
            <v>Adaptador macho de 1"</v>
          </cell>
          <cell r="B75" t="str">
            <v xml:space="preserve">UN </v>
          </cell>
          <cell r="C75">
            <v>1101</v>
          </cell>
        </row>
        <row r="76">
          <cell r="A76" t="str">
            <v>Adaptador macho de 1/2"</v>
          </cell>
          <cell r="B76" t="str">
            <v xml:space="preserve">UN </v>
          </cell>
          <cell r="C76">
            <v>288</v>
          </cell>
        </row>
        <row r="77">
          <cell r="A77" t="str">
            <v>Adaptador macho de 1/2"</v>
          </cell>
          <cell r="B77" t="str">
            <v xml:space="preserve">UN </v>
          </cell>
          <cell r="C77">
            <v>290</v>
          </cell>
        </row>
        <row r="78">
          <cell r="A78" t="str">
            <v>Adaptador macho de 2 1/2”</v>
          </cell>
          <cell r="B78" t="str">
            <v xml:space="preserve">UN </v>
          </cell>
          <cell r="C78">
            <v>10078</v>
          </cell>
        </row>
        <row r="79">
          <cell r="A79" t="str">
            <v>Adaptador macho de 2"</v>
          </cell>
          <cell r="B79" t="str">
            <v xml:space="preserve">UN </v>
          </cell>
          <cell r="C79">
            <v>3873</v>
          </cell>
        </row>
        <row r="80">
          <cell r="A80" t="str">
            <v>Adaptador macho de 2"</v>
          </cell>
          <cell r="B80" t="str">
            <v xml:space="preserve">UN </v>
          </cell>
          <cell r="C80">
            <v>3876</v>
          </cell>
        </row>
        <row r="81">
          <cell r="A81" t="str">
            <v>Adaptador macho de 3"</v>
          </cell>
          <cell r="B81" t="str">
            <v xml:space="preserve">UN </v>
          </cell>
          <cell r="C81">
            <v>15236</v>
          </cell>
        </row>
        <row r="82">
          <cell r="A82" t="str">
            <v>Adaptador macho de 3"</v>
          </cell>
          <cell r="B82" t="str">
            <v xml:space="preserve">UN </v>
          </cell>
          <cell r="C82">
            <v>15237</v>
          </cell>
        </row>
        <row r="83">
          <cell r="A83" t="str">
            <v>Adaptador macho de 3/4"</v>
          </cell>
          <cell r="B83" t="str">
            <v xml:space="preserve">UN </v>
          </cell>
          <cell r="C83">
            <v>527</v>
          </cell>
        </row>
        <row r="84">
          <cell r="A84" t="str">
            <v>Adaptador macho de 3/4"</v>
          </cell>
          <cell r="B84" t="str">
            <v xml:space="preserve">UN </v>
          </cell>
          <cell r="C84">
            <v>525</v>
          </cell>
        </row>
        <row r="85">
          <cell r="A85" t="str">
            <v>Adaptador macho de 4"</v>
          </cell>
          <cell r="B85" t="str">
            <v xml:space="preserve">UN </v>
          </cell>
          <cell r="C85">
            <v>28026</v>
          </cell>
        </row>
        <row r="86">
          <cell r="A86" t="str">
            <v>Adaptador macho de 4"</v>
          </cell>
          <cell r="B86" t="str">
            <v xml:space="preserve">UN </v>
          </cell>
          <cell r="C86">
            <v>28028</v>
          </cell>
        </row>
        <row r="87">
          <cell r="A87" t="str">
            <v>Adaptador macho PF+VAD 1/2</v>
          </cell>
          <cell r="B87" t="str">
            <v xml:space="preserve">UN </v>
          </cell>
          <cell r="C87">
            <v>1290</v>
          </cell>
        </row>
        <row r="88">
          <cell r="A88" t="str">
            <v>Adaptador PVC-AC Unión R 10</v>
          </cell>
          <cell r="B88" t="str">
            <v xml:space="preserve">UN </v>
          </cell>
          <cell r="C88">
            <v>230890</v>
          </cell>
        </row>
        <row r="89">
          <cell r="A89" t="str">
            <v>Adaptador PVC-AC Unión R 12</v>
          </cell>
          <cell r="B89" t="str">
            <v xml:space="preserve">UN </v>
          </cell>
          <cell r="C89">
            <v>382978</v>
          </cell>
        </row>
        <row r="90">
          <cell r="A90" t="str">
            <v>Adaptador PVC-AC Unión R 6</v>
          </cell>
          <cell r="B90" t="str">
            <v xml:space="preserve">UN </v>
          </cell>
          <cell r="C90">
            <v>71250</v>
          </cell>
        </row>
        <row r="91">
          <cell r="A91" t="str">
            <v>Adaptador PVC-AC Unión R 8</v>
          </cell>
          <cell r="B91" t="str">
            <v xml:space="preserve">UN </v>
          </cell>
          <cell r="C91">
            <v>138120</v>
          </cell>
        </row>
        <row r="92">
          <cell r="A92" t="str">
            <v>Adaptador terminal de 1 1/2"</v>
          </cell>
          <cell r="B92" t="str">
            <v xml:space="preserve">UN </v>
          </cell>
          <cell r="C92">
            <v>2127</v>
          </cell>
        </row>
        <row r="93">
          <cell r="A93" t="str">
            <v>Adaptador terminal de 1 1/2"</v>
          </cell>
          <cell r="B93" t="str">
            <v xml:space="preserve">UN </v>
          </cell>
          <cell r="C93">
            <v>2126</v>
          </cell>
        </row>
        <row r="94">
          <cell r="A94" t="str">
            <v>Adaptador terminal de 1 1/4"</v>
          </cell>
          <cell r="B94" t="str">
            <v xml:space="preserve">UN </v>
          </cell>
          <cell r="C94">
            <v>1816</v>
          </cell>
        </row>
        <row r="95">
          <cell r="A95" t="str">
            <v>Adaptador terminal de 1 1/4"</v>
          </cell>
          <cell r="B95" t="str">
            <v xml:space="preserve">UN </v>
          </cell>
          <cell r="C95">
            <v>1815</v>
          </cell>
        </row>
        <row r="96">
          <cell r="A96" t="str">
            <v>Adaptador terminal de 1"</v>
          </cell>
          <cell r="B96" t="str">
            <v xml:space="preserve">UN </v>
          </cell>
          <cell r="C96">
            <v>741</v>
          </cell>
        </row>
        <row r="97">
          <cell r="A97" t="str">
            <v>Adaptador terminal de 1"</v>
          </cell>
          <cell r="B97" t="str">
            <v xml:space="preserve">UN </v>
          </cell>
          <cell r="C97">
            <v>740</v>
          </cell>
        </row>
        <row r="98">
          <cell r="A98" t="str">
            <v>Adaptador terminal de 1/2"</v>
          </cell>
          <cell r="B98" t="str">
            <v xml:space="preserve">UN </v>
          </cell>
          <cell r="C98">
            <v>299</v>
          </cell>
        </row>
        <row r="99">
          <cell r="A99" t="str">
            <v>Adaptador terminal de 1/2"</v>
          </cell>
          <cell r="B99" t="str">
            <v xml:space="preserve">UN </v>
          </cell>
          <cell r="C99">
            <v>302</v>
          </cell>
        </row>
        <row r="100">
          <cell r="A100" t="str">
            <v>Adaptador terminal de 2"</v>
          </cell>
          <cell r="B100" t="str">
            <v xml:space="preserve">UN </v>
          </cell>
          <cell r="C100">
            <v>3086</v>
          </cell>
        </row>
        <row r="101">
          <cell r="A101" t="str">
            <v>Adaptador terminal de 2"</v>
          </cell>
          <cell r="B101" t="str">
            <v xml:space="preserve">UN </v>
          </cell>
          <cell r="C101">
            <v>3083</v>
          </cell>
        </row>
        <row r="102">
          <cell r="A102" t="str">
            <v>Adaptador terminal de 3"</v>
          </cell>
          <cell r="B102" t="str">
            <v xml:space="preserve">UN </v>
          </cell>
          <cell r="C102">
            <v>10643</v>
          </cell>
        </row>
        <row r="103">
          <cell r="A103" t="str">
            <v>Adaptador terminal de 3"</v>
          </cell>
          <cell r="B103" t="str">
            <v xml:space="preserve">UN </v>
          </cell>
          <cell r="C103">
            <v>10642</v>
          </cell>
        </row>
        <row r="104">
          <cell r="A104" t="str">
            <v>Adaptador terminal de 3/4"</v>
          </cell>
          <cell r="B104" t="str">
            <v xml:space="preserve">UN </v>
          </cell>
          <cell r="C104">
            <v>400</v>
          </cell>
        </row>
        <row r="105">
          <cell r="A105" t="str">
            <v>Adaptador terminal de 3/4"</v>
          </cell>
          <cell r="B105" t="str">
            <v xml:space="preserve">UN </v>
          </cell>
          <cell r="C105">
            <v>401</v>
          </cell>
        </row>
        <row r="106">
          <cell r="A106" t="str">
            <v>Adaptador terminal ducto 6</v>
          </cell>
          <cell r="B106" t="str">
            <v xml:space="preserve">UN </v>
          </cell>
          <cell r="C106">
            <v>10698</v>
          </cell>
        </row>
        <row r="107">
          <cell r="A107" t="str">
            <v>Adaptador Unión R 2</v>
          </cell>
          <cell r="B107" t="str">
            <v xml:space="preserve">UN </v>
          </cell>
          <cell r="C107">
            <v>9669</v>
          </cell>
        </row>
        <row r="108">
          <cell r="A108" t="str">
            <v>Adaptador Unión R 2.1/2</v>
          </cell>
          <cell r="B108" t="str">
            <v xml:space="preserve">UN </v>
          </cell>
          <cell r="C108">
            <v>12738</v>
          </cell>
        </row>
        <row r="109">
          <cell r="A109" t="str">
            <v>Adaptador Unión R 3</v>
          </cell>
          <cell r="B109" t="str">
            <v xml:space="preserve">UN </v>
          </cell>
          <cell r="C109">
            <v>19488</v>
          </cell>
        </row>
        <row r="110">
          <cell r="A110" t="str">
            <v>Adaptador Unión R 4</v>
          </cell>
          <cell r="B110" t="str">
            <v xml:space="preserve">UN </v>
          </cell>
          <cell r="C110">
            <v>31552</v>
          </cell>
        </row>
        <row r="111">
          <cell r="A111" t="str">
            <v>Adercril 4 KG</v>
          </cell>
          <cell r="B111" t="str">
            <v>UN</v>
          </cell>
          <cell r="C111">
            <v>84615</v>
          </cell>
        </row>
        <row r="112">
          <cell r="A112" t="str">
            <v>Adhebal Blanco Adherente</v>
          </cell>
          <cell r="B112" t="str">
            <v>KG</v>
          </cell>
          <cell r="C112">
            <v>916</v>
          </cell>
        </row>
        <row r="113">
          <cell r="A113" t="str">
            <v>Adhebal Gris Adherente</v>
          </cell>
          <cell r="B113" t="str">
            <v>KG</v>
          </cell>
          <cell r="C113">
            <v>81200</v>
          </cell>
        </row>
        <row r="114">
          <cell r="A114" t="str">
            <v>Adoquin peatonal Rectan Color</v>
          </cell>
          <cell r="B114" t="str">
            <v>M2</v>
          </cell>
          <cell r="C114">
            <v>24882</v>
          </cell>
        </row>
        <row r="115">
          <cell r="A115" t="str">
            <v>Adoquin peatonal Rectan Gris</v>
          </cell>
          <cell r="B115" t="str">
            <v>M2</v>
          </cell>
          <cell r="C115">
            <v>24882</v>
          </cell>
        </row>
        <row r="116">
          <cell r="A116" t="str">
            <v>Adoquin Vehic Rect Gris Liv</v>
          </cell>
          <cell r="B116" t="str">
            <v>M2</v>
          </cell>
          <cell r="C116">
            <v>30624</v>
          </cell>
        </row>
        <row r="117">
          <cell r="A117" t="str">
            <v>Adoquin Vehic. Rect Color Liv</v>
          </cell>
          <cell r="B117" t="str">
            <v>M2</v>
          </cell>
          <cell r="C117">
            <v>30624</v>
          </cell>
        </row>
        <row r="118">
          <cell r="A118" t="str">
            <v>Afirmado base para tuberías</v>
          </cell>
          <cell r="B118" t="str">
            <v>M3</v>
          </cell>
          <cell r="C118">
            <v>9860</v>
          </cell>
        </row>
        <row r="119">
          <cell r="A119" t="str">
            <v>Agua</v>
          </cell>
          <cell r="B119" t="str">
            <v>Lt</v>
          </cell>
          <cell r="C119">
            <v>3.12</v>
          </cell>
        </row>
        <row r="120">
          <cell r="A120" t="str">
            <v>Agua Acueducto</v>
          </cell>
          <cell r="B120" t="str">
            <v>m3</v>
          </cell>
          <cell r="C120">
            <v>2880.8</v>
          </cell>
        </row>
        <row r="121">
          <cell r="A121" t="str">
            <v>Agua de acueducto</v>
          </cell>
          <cell r="B121" t="str">
            <v>LT</v>
          </cell>
          <cell r="C121">
            <v>2</v>
          </cell>
        </row>
        <row r="122">
          <cell r="A122" t="str">
            <v>Alambre pua</v>
          </cell>
          <cell r="B122" t="str">
            <v>ML</v>
          </cell>
          <cell r="C122">
            <v>241</v>
          </cell>
        </row>
        <row r="123">
          <cell r="A123" t="str">
            <v>Alambre pua simesa (320ml)</v>
          </cell>
          <cell r="B123" t="str">
            <v>ROLLO</v>
          </cell>
          <cell r="C123">
            <v>84550</v>
          </cell>
        </row>
        <row r="124">
          <cell r="A124" t="str">
            <v>Alambre recocido no 18</v>
          </cell>
          <cell r="B124" t="str">
            <v>KG</v>
          </cell>
          <cell r="C124">
            <v>2950</v>
          </cell>
        </row>
        <row r="125">
          <cell r="A125" t="str">
            <v>Alambre recocido No 18</v>
          </cell>
          <cell r="B125" t="str">
            <v>kg</v>
          </cell>
          <cell r="C125">
            <v>2808</v>
          </cell>
        </row>
        <row r="126">
          <cell r="A126" t="str">
            <v>Alambre recocido No. 18</v>
          </cell>
          <cell r="B126" t="str">
            <v>KL</v>
          </cell>
          <cell r="C126">
            <v>2950</v>
          </cell>
        </row>
        <row r="127">
          <cell r="A127" t="str">
            <v>Alineador de 1,00 mts</v>
          </cell>
          <cell r="B127" t="str">
            <v>DIA</v>
          </cell>
          <cell r="C127">
            <v>150</v>
          </cell>
        </row>
        <row r="128">
          <cell r="A128" t="str">
            <v>Alineador de 2,00 mts</v>
          </cell>
          <cell r="B128" t="str">
            <v>DIA</v>
          </cell>
          <cell r="C128">
            <v>300</v>
          </cell>
        </row>
        <row r="129">
          <cell r="A129" t="str">
            <v>Alineador de 3,00 mts</v>
          </cell>
          <cell r="B129" t="str">
            <v>DIA</v>
          </cell>
          <cell r="C129">
            <v>350</v>
          </cell>
        </row>
        <row r="130">
          <cell r="A130" t="str">
            <v>Alineador de 6,00 mts</v>
          </cell>
          <cell r="B130" t="str">
            <v>DIA</v>
          </cell>
          <cell r="C130">
            <v>694</v>
          </cell>
        </row>
        <row r="131">
          <cell r="A131" t="str">
            <v>Alineadores de 2mts</v>
          </cell>
          <cell r="B131" t="str">
            <v>DIA</v>
          </cell>
          <cell r="C131">
            <v>348</v>
          </cell>
        </row>
        <row r="132">
          <cell r="A132" t="str">
            <v>Alineadores de 3mts</v>
          </cell>
          <cell r="B132" t="str">
            <v>DIA</v>
          </cell>
          <cell r="C132">
            <v>348</v>
          </cell>
        </row>
        <row r="133">
          <cell r="A133" t="str">
            <v>Alineadores de 6mts</v>
          </cell>
          <cell r="B133" t="str">
            <v>DIA</v>
          </cell>
          <cell r="C133">
            <v>694</v>
          </cell>
        </row>
        <row r="134">
          <cell r="A134" t="str">
            <v>Allanadora Min. 100 M2/dia Ind</v>
          </cell>
          <cell r="B134" t="str">
            <v xml:space="preserve">M2 </v>
          </cell>
          <cell r="C134">
            <v>6380</v>
          </cell>
        </row>
        <row r="135">
          <cell r="A135" t="str">
            <v>Allanadora Min. 100 M2/dia par</v>
          </cell>
          <cell r="B135" t="str">
            <v xml:space="preserve">M2 </v>
          </cell>
          <cell r="C135">
            <v>5220</v>
          </cell>
        </row>
        <row r="136">
          <cell r="A136" t="str">
            <v>Alt. Adicional por 3 metros</v>
          </cell>
          <cell r="B136" t="str">
            <v>MES</v>
          </cell>
          <cell r="C136">
            <v>300000</v>
          </cell>
        </row>
        <row r="137">
          <cell r="A137" t="str">
            <v>Alumol Pintura</v>
          </cell>
          <cell r="B137" t="str">
            <v>KG</v>
          </cell>
          <cell r="C137">
            <v>25346</v>
          </cell>
        </row>
        <row r="138">
          <cell r="A138" t="str">
            <v>Anclaje epoxico para varilla de 3/4 (sin varilla)</v>
          </cell>
          <cell r="B138" t="str">
            <v>Und</v>
          </cell>
          <cell r="C138">
            <v>12554.880000000001</v>
          </cell>
        </row>
        <row r="139">
          <cell r="A139" t="str">
            <v>Anclaje epoxico para varilla de 3/8 (sin varilla)</v>
          </cell>
          <cell r="B139" t="str">
            <v>Und</v>
          </cell>
          <cell r="C139">
            <v>4507.3600000000006</v>
          </cell>
        </row>
        <row r="140">
          <cell r="A140" t="str">
            <v>Andamio colgante</v>
          </cell>
          <cell r="B140" t="str">
            <v>DIA</v>
          </cell>
          <cell r="C140">
            <v>3035</v>
          </cell>
        </row>
        <row r="141">
          <cell r="A141" t="str">
            <v>Andamio colgante (40 ms.)</v>
          </cell>
          <cell r="B141" t="str">
            <v>DIA</v>
          </cell>
          <cell r="C141">
            <v>3035</v>
          </cell>
        </row>
        <row r="142">
          <cell r="A142" t="str">
            <v>Andamio colgante (70 ms.)</v>
          </cell>
          <cell r="B142" t="str">
            <v>DIA</v>
          </cell>
          <cell r="C142">
            <v>4000</v>
          </cell>
        </row>
        <row r="143">
          <cell r="A143" t="str">
            <v>Andamio de carga 1.00x0.50 m</v>
          </cell>
          <cell r="B143" t="str">
            <v>DIA</v>
          </cell>
          <cell r="C143">
            <v>464</v>
          </cell>
        </row>
        <row r="144">
          <cell r="A144" t="str">
            <v>Andamio de carga 1.00x1.00 m</v>
          </cell>
          <cell r="B144" t="str">
            <v>DIA</v>
          </cell>
          <cell r="C144">
            <v>928</v>
          </cell>
        </row>
        <row r="145">
          <cell r="A145" t="str">
            <v>Andamio tubular cuerpo (1.50)</v>
          </cell>
          <cell r="B145" t="str">
            <v>DIA</v>
          </cell>
          <cell r="C145">
            <v>1152000</v>
          </cell>
        </row>
        <row r="146">
          <cell r="A146" t="str">
            <v>Andamios Colgantes 100 mts</v>
          </cell>
          <cell r="B146" t="str">
            <v>DIA</v>
          </cell>
          <cell r="C146">
            <v>4059.9999999999995</v>
          </cell>
        </row>
        <row r="147">
          <cell r="A147" t="str">
            <v>Andamios Colgantes 60 mts</v>
          </cell>
          <cell r="B147" t="str">
            <v>DIA</v>
          </cell>
          <cell r="C147">
            <v>2239</v>
          </cell>
        </row>
        <row r="148">
          <cell r="A148" t="str">
            <v>Andamios colgantes hasta 40 mt</v>
          </cell>
          <cell r="B148" t="str">
            <v>DIA</v>
          </cell>
          <cell r="C148">
            <v>3035</v>
          </cell>
        </row>
        <row r="149">
          <cell r="A149" t="str">
            <v>Andamios colgantes hasta 70 m</v>
          </cell>
          <cell r="B149" t="str">
            <v>DIA</v>
          </cell>
          <cell r="C149">
            <v>4988</v>
          </cell>
        </row>
        <row r="150">
          <cell r="A150" t="str">
            <v>Andamios escalera</v>
          </cell>
          <cell r="B150" t="str">
            <v>DIA</v>
          </cell>
          <cell r="C150">
            <v>1570</v>
          </cell>
        </row>
        <row r="151">
          <cell r="A151" t="str">
            <v>Andamios Tubulares 1,20x1,50</v>
          </cell>
          <cell r="B151" t="str">
            <v>DIA</v>
          </cell>
          <cell r="C151">
            <v>835</v>
          </cell>
        </row>
        <row r="152">
          <cell r="A152" t="str">
            <v>Andamios Tubulares 1,50x1,50</v>
          </cell>
          <cell r="B152" t="str">
            <v>DIA</v>
          </cell>
          <cell r="C152">
            <v>835</v>
          </cell>
        </row>
        <row r="153">
          <cell r="A153" t="str">
            <v>Andamios tubulares completo</v>
          </cell>
          <cell r="B153" t="str">
            <v>DIA</v>
          </cell>
          <cell r="C153">
            <v>1160</v>
          </cell>
        </row>
        <row r="154">
          <cell r="A154" t="str">
            <v>Angulo externo 0,60 mts</v>
          </cell>
          <cell r="B154" t="str">
            <v>DIA</v>
          </cell>
          <cell r="C154">
            <v>77</v>
          </cell>
        </row>
        <row r="155">
          <cell r="A155" t="str">
            <v>Angulo externo 1,20 mts</v>
          </cell>
          <cell r="B155" t="str">
            <v>DIA</v>
          </cell>
          <cell r="C155">
            <v>117</v>
          </cell>
        </row>
        <row r="156">
          <cell r="A156" t="str">
            <v>Angulos de 1,20mts</v>
          </cell>
          <cell r="B156" t="str">
            <v>DIA</v>
          </cell>
          <cell r="C156">
            <v>117</v>
          </cell>
        </row>
        <row r="157">
          <cell r="A157" t="str">
            <v>Angulos de 2,40mts</v>
          </cell>
          <cell r="B157" t="str">
            <v>DIA</v>
          </cell>
          <cell r="C157">
            <v>242</v>
          </cell>
        </row>
        <row r="158">
          <cell r="A158" t="str">
            <v>Anillo de caucho 48" Pozo Ins.</v>
          </cell>
          <cell r="B158" t="str">
            <v xml:space="preserve">UN </v>
          </cell>
          <cell r="C158">
            <v>38565</v>
          </cell>
        </row>
        <row r="159">
          <cell r="A159" t="str">
            <v>Anticorrosivo cromato zinc</v>
          </cell>
          <cell r="B159" t="str">
            <v>UN</v>
          </cell>
          <cell r="C159">
            <v>9900</v>
          </cell>
        </row>
        <row r="160">
          <cell r="A160" t="str">
            <v>Anticorrosivo cromato zinc am</v>
          </cell>
          <cell r="B160" t="str">
            <v>GL</v>
          </cell>
          <cell r="C160">
            <v>58150</v>
          </cell>
        </row>
        <row r="161">
          <cell r="A161" t="str">
            <v>Anticorrosivo gris 507 gl UN</v>
          </cell>
          <cell r="B161" t="str">
            <v>UN</v>
          </cell>
          <cell r="C161">
            <v>31509</v>
          </cell>
        </row>
        <row r="162">
          <cell r="A162" t="str">
            <v>Anticorrosivo gris galon</v>
          </cell>
          <cell r="B162" t="str">
            <v>GL</v>
          </cell>
          <cell r="C162">
            <v>29900</v>
          </cell>
        </row>
        <row r="163">
          <cell r="A163" t="str">
            <v>Anticorrosivo minio-cr gl 513 verd</v>
          </cell>
          <cell r="B163" t="str">
            <v>UN</v>
          </cell>
          <cell r="C163">
            <v>56307</v>
          </cell>
        </row>
        <row r="164">
          <cell r="A164" t="str">
            <v>Anticorrosivo rojo 310 gl</v>
          </cell>
          <cell r="B164" t="str">
            <v>UN</v>
          </cell>
          <cell r="C164">
            <v>31900</v>
          </cell>
        </row>
        <row r="165">
          <cell r="A165" t="str">
            <v>Antisol blanco</v>
          </cell>
          <cell r="B165" t="str">
            <v>KG</v>
          </cell>
          <cell r="C165">
            <v>6264</v>
          </cell>
        </row>
        <row r="166">
          <cell r="A166" t="str">
            <v>Antisol rojo</v>
          </cell>
          <cell r="B166" t="str">
            <v>Und</v>
          </cell>
          <cell r="C166">
            <v>4194.32</v>
          </cell>
        </row>
        <row r="167">
          <cell r="A167" t="str">
            <v>Antisol rojo 16 Kg</v>
          </cell>
          <cell r="B167" t="str">
            <v>KG</v>
          </cell>
          <cell r="C167">
            <v>10637</v>
          </cell>
        </row>
        <row r="168">
          <cell r="A168" t="str">
            <v>Antisol rojo x 170 kg</v>
          </cell>
          <cell r="B168" t="str">
            <v>kg</v>
          </cell>
          <cell r="C168">
            <v>8634.6239999999998</v>
          </cell>
        </row>
        <row r="169">
          <cell r="A169" t="str">
            <v>Anvil Top 200 Coronamiento</v>
          </cell>
          <cell r="B169" t="str">
            <v>KG</v>
          </cell>
          <cell r="C169">
            <v>2645</v>
          </cell>
        </row>
        <row r="170">
          <cell r="A170" t="str">
            <v>Apisonador o Rana</v>
          </cell>
          <cell r="B170" t="str">
            <v>DIA</v>
          </cell>
          <cell r="C170">
            <v>81200</v>
          </cell>
        </row>
        <row r="171">
          <cell r="A171" t="str">
            <v>Arena amarilla</v>
          </cell>
          <cell r="B171" t="str">
            <v>m3</v>
          </cell>
          <cell r="C171">
            <v>16640</v>
          </cell>
        </row>
        <row r="172">
          <cell r="A172" t="str">
            <v>Arena amarilla viaje x 8 M3</v>
          </cell>
          <cell r="B172" t="str">
            <v>M3</v>
          </cell>
          <cell r="C172">
            <v>21750</v>
          </cell>
        </row>
        <row r="173">
          <cell r="A173" t="str">
            <v>Arena hasta 4.75 mm</v>
          </cell>
          <cell r="B173" t="str">
            <v>M3</v>
          </cell>
          <cell r="C173">
            <v>25798</v>
          </cell>
        </row>
        <row r="174">
          <cell r="A174" t="str">
            <v>Arena lavada blanca viaje x 7 M3</v>
          </cell>
          <cell r="B174" t="str">
            <v>M3</v>
          </cell>
          <cell r="C174">
            <v>33350</v>
          </cell>
        </row>
        <row r="175">
          <cell r="A175" t="str">
            <v>Arena mambo</v>
          </cell>
          <cell r="B175" t="str">
            <v>M3</v>
          </cell>
          <cell r="C175">
            <v>21750</v>
          </cell>
        </row>
        <row r="176">
          <cell r="A176" t="str">
            <v>Arena negra viaje x 8 M3</v>
          </cell>
          <cell r="B176" t="str">
            <v>M3</v>
          </cell>
          <cell r="C176">
            <v>21750</v>
          </cell>
        </row>
        <row r="177">
          <cell r="A177" t="str">
            <v>Arena santo tomas viaje x 8 M3</v>
          </cell>
          <cell r="B177" t="str">
            <v>M3</v>
          </cell>
          <cell r="C177">
            <v>21750</v>
          </cell>
        </row>
        <row r="178">
          <cell r="A178" t="str">
            <v>Arena sierra vieja viaje x 7 M3</v>
          </cell>
          <cell r="B178" t="str">
            <v>M3</v>
          </cell>
          <cell r="C178">
            <v>58000</v>
          </cell>
        </row>
        <row r="179">
          <cell r="A179" t="str">
            <v>Asfalto solido</v>
          </cell>
          <cell r="B179" t="str">
            <v>KG</v>
          </cell>
          <cell r="C179">
            <v>2600</v>
          </cell>
        </row>
        <row r="180">
          <cell r="A180" t="str">
            <v>Asfalto solido cuñete 95 kls</v>
          </cell>
          <cell r="B180" t="str">
            <v>UN</v>
          </cell>
          <cell r="C180">
            <v>62150</v>
          </cell>
        </row>
        <row r="181">
          <cell r="A181" t="str">
            <v>Asfalto solido tambor (180 kl)</v>
          </cell>
          <cell r="B181" t="str">
            <v>UN</v>
          </cell>
          <cell r="C181">
            <v>100100</v>
          </cell>
        </row>
        <row r="182">
          <cell r="A182" t="str">
            <v>Ayudante Albañileria</v>
          </cell>
          <cell r="B182" t="str">
            <v>HH</v>
          </cell>
          <cell r="C182">
            <v>5600</v>
          </cell>
        </row>
        <row r="183">
          <cell r="A183" t="str">
            <v>Balaustres 30-31-32-35</v>
          </cell>
          <cell r="B183" t="str">
            <v>UN</v>
          </cell>
          <cell r="C183">
            <v>7150</v>
          </cell>
        </row>
        <row r="184">
          <cell r="A184" t="str">
            <v>Balaustres 33-34-36-</v>
          </cell>
          <cell r="B184" t="str">
            <v>UN</v>
          </cell>
          <cell r="C184">
            <v>7800</v>
          </cell>
        </row>
        <row r="185">
          <cell r="A185" t="str">
            <v>Balaustres 37</v>
          </cell>
          <cell r="B185" t="str">
            <v>UN</v>
          </cell>
          <cell r="C185">
            <v>4900</v>
          </cell>
        </row>
        <row r="186">
          <cell r="A186" t="str">
            <v>Balcon Plano h=40</v>
          </cell>
          <cell r="B186" t="str">
            <v>ML</v>
          </cell>
          <cell r="C186">
            <v>46000</v>
          </cell>
        </row>
        <row r="187">
          <cell r="A187" t="str">
            <v>Balcon Plano h=50</v>
          </cell>
          <cell r="B187" t="str">
            <v>ML</v>
          </cell>
          <cell r="C187">
            <v>52800</v>
          </cell>
        </row>
        <row r="188">
          <cell r="A188" t="str">
            <v>Balcon Plano h=60</v>
          </cell>
          <cell r="B188" t="str">
            <v>ML</v>
          </cell>
          <cell r="C188">
            <v>62700</v>
          </cell>
        </row>
        <row r="189">
          <cell r="A189" t="str">
            <v>Balcon Plano h=70</v>
          </cell>
          <cell r="B189" t="str">
            <v>ML</v>
          </cell>
          <cell r="C189">
            <v>84180</v>
          </cell>
        </row>
        <row r="190">
          <cell r="A190" t="str">
            <v>Balcones Canasta Ref. 041-043</v>
          </cell>
          <cell r="B190" t="str">
            <v>ML</v>
          </cell>
          <cell r="C190">
            <v>104500</v>
          </cell>
        </row>
        <row r="191">
          <cell r="A191" t="str">
            <v>Bald payande BH5</v>
          </cell>
          <cell r="B191" t="str">
            <v xml:space="preserve">M2 </v>
          </cell>
          <cell r="C191">
            <v>32596</v>
          </cell>
        </row>
        <row r="192">
          <cell r="A192" t="str">
            <v>Bald. Granito 33x33 Multicolor</v>
          </cell>
          <cell r="B192" t="str">
            <v xml:space="preserve">M2 </v>
          </cell>
          <cell r="C192">
            <v>23600</v>
          </cell>
        </row>
        <row r="193">
          <cell r="A193" t="str">
            <v>Bald. Granito 33x33 Piel Durazno</v>
          </cell>
          <cell r="B193" t="str">
            <v xml:space="preserve">M2 </v>
          </cell>
          <cell r="C193">
            <v>23600</v>
          </cell>
        </row>
        <row r="194">
          <cell r="A194" t="str">
            <v>Bald. Granito 33x33 Rojo</v>
          </cell>
          <cell r="B194" t="str">
            <v xml:space="preserve">M2 </v>
          </cell>
          <cell r="C194">
            <v>26000</v>
          </cell>
        </row>
        <row r="195">
          <cell r="A195" t="str">
            <v>Bald. Granito 33x33 rosado</v>
          </cell>
          <cell r="B195" t="str">
            <v xml:space="preserve">M2 </v>
          </cell>
          <cell r="C195">
            <v>26000</v>
          </cell>
        </row>
        <row r="196">
          <cell r="A196" t="str">
            <v>Bald. Granito 33x33 Travertino</v>
          </cell>
          <cell r="B196" t="str">
            <v xml:space="preserve">M2 </v>
          </cell>
          <cell r="C196">
            <v>26000</v>
          </cell>
        </row>
        <row r="197">
          <cell r="A197" t="str">
            <v>Bald.gran. Arcobaleno</v>
          </cell>
          <cell r="B197" t="str">
            <v xml:space="preserve">M2 </v>
          </cell>
          <cell r="C197">
            <v>28349</v>
          </cell>
        </row>
        <row r="198">
          <cell r="A198" t="str">
            <v>Bald.gran. Firabitoba</v>
          </cell>
          <cell r="B198" t="str">
            <v xml:space="preserve">M2 </v>
          </cell>
          <cell r="C198">
            <v>32596</v>
          </cell>
        </row>
        <row r="199">
          <cell r="A199" t="str">
            <v>Bald.gran. lerida</v>
          </cell>
          <cell r="B199" t="str">
            <v xml:space="preserve">M2 </v>
          </cell>
          <cell r="C199">
            <v>32596</v>
          </cell>
        </row>
        <row r="200">
          <cell r="A200" t="str">
            <v>Bald.gran. Matices</v>
          </cell>
          <cell r="B200" t="str">
            <v xml:space="preserve">M2 </v>
          </cell>
          <cell r="C200">
            <v>32596</v>
          </cell>
        </row>
        <row r="201">
          <cell r="A201" t="str">
            <v>Bald.gran. Megalito</v>
          </cell>
          <cell r="B201" t="str">
            <v xml:space="preserve">M2 </v>
          </cell>
          <cell r="C201">
            <v>28349</v>
          </cell>
        </row>
        <row r="202">
          <cell r="A202" t="str">
            <v>Bald.gran. PCL 5</v>
          </cell>
          <cell r="B202" t="str">
            <v xml:space="preserve">M2 </v>
          </cell>
          <cell r="C202">
            <v>35902</v>
          </cell>
        </row>
        <row r="203">
          <cell r="A203" t="str">
            <v>Bald.gran.BH2</v>
          </cell>
          <cell r="B203" t="str">
            <v xml:space="preserve">M2 </v>
          </cell>
          <cell r="C203">
            <v>28349</v>
          </cell>
        </row>
        <row r="204">
          <cell r="A204" t="str">
            <v>Bald.granito 33x33 plus PN2B</v>
          </cell>
          <cell r="B204" t="str">
            <v xml:space="preserve">M2 </v>
          </cell>
          <cell r="C204">
            <v>28349</v>
          </cell>
        </row>
        <row r="205">
          <cell r="A205" t="str">
            <v>Bald.granito 33x33 PN2</v>
          </cell>
          <cell r="B205" t="str">
            <v xml:space="preserve">M2 </v>
          </cell>
          <cell r="C205">
            <v>28349</v>
          </cell>
        </row>
        <row r="206">
          <cell r="A206" t="str">
            <v>Bald.payande PN5</v>
          </cell>
          <cell r="B206" t="str">
            <v xml:space="preserve">M2 </v>
          </cell>
          <cell r="C206">
            <v>27144</v>
          </cell>
        </row>
        <row r="207">
          <cell r="A207" t="str">
            <v>Baldosin G5B</v>
          </cell>
          <cell r="B207" t="str">
            <v xml:space="preserve">M2 </v>
          </cell>
          <cell r="C207">
            <v>26309</v>
          </cell>
        </row>
        <row r="208">
          <cell r="A208" t="str">
            <v>Baldosin gran.5 Lerida 5</v>
          </cell>
          <cell r="B208" t="str">
            <v xml:space="preserve">M2 </v>
          </cell>
          <cell r="C208">
            <v>32596</v>
          </cell>
        </row>
        <row r="209">
          <cell r="A209" t="str">
            <v>Baldosin gran.RH5.</v>
          </cell>
          <cell r="B209" t="str">
            <v xml:space="preserve">M2 </v>
          </cell>
          <cell r="C209">
            <v>32596</v>
          </cell>
        </row>
        <row r="210">
          <cell r="A210" t="str">
            <v>Banca Concreto espaldar</v>
          </cell>
          <cell r="B210" t="str">
            <v xml:space="preserve">un </v>
          </cell>
          <cell r="C210">
            <v>590672</v>
          </cell>
        </row>
        <row r="211">
          <cell r="A211" t="str">
            <v>Banca Concreto sin espaldar</v>
          </cell>
          <cell r="B211" t="str">
            <v xml:space="preserve">un </v>
          </cell>
          <cell r="C211">
            <v>299280</v>
          </cell>
        </row>
        <row r="212">
          <cell r="A212" t="str">
            <v>Banca Modular tipo IDU</v>
          </cell>
          <cell r="B212" t="str">
            <v xml:space="preserve">un </v>
          </cell>
          <cell r="C212">
            <v>102544</v>
          </cell>
        </row>
        <row r="213">
          <cell r="A213" t="str">
            <v>Barniz extramate interior gl</v>
          </cell>
          <cell r="B213" t="str">
            <v>UN</v>
          </cell>
          <cell r="C213">
            <v>39900</v>
          </cell>
        </row>
        <row r="214">
          <cell r="A214" t="str">
            <v>Barniz sint.bril.pintuco gl</v>
          </cell>
          <cell r="B214" t="str">
            <v>UN</v>
          </cell>
          <cell r="C214">
            <v>64700</v>
          </cell>
        </row>
        <row r="215">
          <cell r="A215" t="str">
            <v>Barniz sintetico brillante gal</v>
          </cell>
          <cell r="B215" t="str">
            <v>GL</v>
          </cell>
          <cell r="C215">
            <v>33900</v>
          </cell>
        </row>
        <row r="216">
          <cell r="A216" t="str">
            <v>Barniz transp. mate galon</v>
          </cell>
          <cell r="B216" t="str">
            <v>GL</v>
          </cell>
          <cell r="C216">
            <v>31900</v>
          </cell>
        </row>
        <row r="217">
          <cell r="A217" t="str">
            <v>Barniz transparente galon</v>
          </cell>
          <cell r="B217" t="str">
            <v>GL</v>
          </cell>
          <cell r="C217">
            <v>34995</v>
          </cell>
        </row>
        <row r="218">
          <cell r="A218" t="str">
            <v>Barniz vitriflex - brill.com a</v>
          </cell>
          <cell r="B218" t="str">
            <v>UN</v>
          </cell>
          <cell r="C218">
            <v>51900</v>
          </cell>
        </row>
        <row r="219">
          <cell r="A219" t="str">
            <v>Barra</v>
          </cell>
          <cell r="B219" t="str">
            <v>Und</v>
          </cell>
          <cell r="C219">
            <v>125000</v>
          </cell>
        </row>
        <row r="220">
          <cell r="A220" t="str">
            <v>Barra 14 lbs</v>
          </cell>
          <cell r="B220" t="str">
            <v>UN</v>
          </cell>
          <cell r="C220">
            <v>57200</v>
          </cell>
        </row>
        <row r="221">
          <cell r="A221" t="str">
            <v>Barrera Bidireccional NY</v>
          </cell>
          <cell r="B221" t="str">
            <v xml:space="preserve">un </v>
          </cell>
          <cell r="C221">
            <v>211444</v>
          </cell>
        </row>
        <row r="222">
          <cell r="A222" t="str">
            <v>Barrera Monodireccional NY</v>
          </cell>
          <cell r="B222" t="str">
            <v xml:space="preserve">un </v>
          </cell>
          <cell r="C222">
            <v>100050</v>
          </cell>
        </row>
        <row r="223">
          <cell r="A223" t="str">
            <v>Base BG1/BG2 Invias</v>
          </cell>
          <cell r="B223" t="str">
            <v>M3</v>
          </cell>
          <cell r="C223">
            <v>31552</v>
          </cell>
        </row>
        <row r="224">
          <cell r="A224" t="str">
            <v>Base Felt Plus</v>
          </cell>
          <cell r="B224" t="str">
            <v xml:space="preserve">M2 </v>
          </cell>
          <cell r="C224">
            <v>1860</v>
          </cell>
        </row>
        <row r="225">
          <cell r="A225" t="str">
            <v>Baseplast (galon)</v>
          </cell>
          <cell r="B225" t="str">
            <v>GA</v>
          </cell>
          <cell r="C225">
            <v>12320</v>
          </cell>
        </row>
        <row r="226">
          <cell r="A226" t="str">
            <v>Bases andamios tubulares</v>
          </cell>
          <cell r="B226" t="str">
            <v>DIA</v>
          </cell>
          <cell r="C226">
            <v>3382</v>
          </cell>
        </row>
        <row r="227">
          <cell r="A227" t="str">
            <v>Bidet Beretta blanco</v>
          </cell>
          <cell r="B227" t="str">
            <v>UN</v>
          </cell>
          <cell r="C227">
            <v>257050</v>
          </cell>
        </row>
        <row r="228">
          <cell r="A228" t="str">
            <v>Bisagra 3" pala ancha</v>
          </cell>
          <cell r="B228" t="str">
            <v>PAR</v>
          </cell>
          <cell r="C228">
            <v>3500</v>
          </cell>
        </row>
        <row r="229">
          <cell r="A229" t="str">
            <v>Block 20x20x40 Vib.Abusar.ABC</v>
          </cell>
          <cell r="B229" t="str">
            <v>UN</v>
          </cell>
          <cell r="C229">
            <v>2273</v>
          </cell>
        </row>
        <row r="230">
          <cell r="A230" t="str">
            <v>Block rectangular vib.10x30x42</v>
          </cell>
          <cell r="B230" t="str">
            <v>UN</v>
          </cell>
          <cell r="C230">
            <v>3750</v>
          </cell>
        </row>
        <row r="231">
          <cell r="A231" t="str">
            <v>Block registro curvo 10x30x40</v>
          </cell>
          <cell r="B231" t="str">
            <v>UN</v>
          </cell>
          <cell r="C231">
            <v>3000</v>
          </cell>
        </row>
        <row r="232">
          <cell r="A232" t="str">
            <v>Bloque arcil #5 40x20x12.5</v>
          </cell>
          <cell r="B232" t="str">
            <v>UN</v>
          </cell>
          <cell r="C232">
            <v>1600</v>
          </cell>
        </row>
        <row r="233">
          <cell r="A233" t="str">
            <v>Bloque arcilla #3 40x20x7</v>
          </cell>
          <cell r="B233" t="str">
            <v>UN</v>
          </cell>
          <cell r="C233">
            <v>968</v>
          </cell>
        </row>
        <row r="234">
          <cell r="A234" t="str">
            <v>Bloque arcilla #4 40x20x9</v>
          </cell>
          <cell r="B234" t="str">
            <v>UN</v>
          </cell>
          <cell r="C234">
            <v>1032</v>
          </cell>
        </row>
        <row r="235">
          <cell r="A235" t="str">
            <v>Bloque arcilla #6 40x20x15</v>
          </cell>
          <cell r="B235" t="str">
            <v>UN</v>
          </cell>
          <cell r="C235">
            <v>1716</v>
          </cell>
        </row>
        <row r="236">
          <cell r="A236" t="str">
            <v>Bloque de cemento No.20</v>
          </cell>
          <cell r="B236" t="str">
            <v>Und</v>
          </cell>
          <cell r="C236">
            <v>1800</v>
          </cell>
        </row>
        <row r="237">
          <cell r="A237" t="str">
            <v>Bloque Entrepiso 20x40x20</v>
          </cell>
          <cell r="B237" t="str">
            <v>UN</v>
          </cell>
          <cell r="C237">
            <v>1598</v>
          </cell>
        </row>
        <row r="238">
          <cell r="A238" t="str">
            <v>Bloque Entrepiso 20x60x20</v>
          </cell>
          <cell r="B238" t="str">
            <v>UN</v>
          </cell>
          <cell r="C238">
            <v>2077</v>
          </cell>
        </row>
        <row r="239">
          <cell r="A239" t="str">
            <v>Bloque Entrepiso 40x60x20</v>
          </cell>
          <cell r="B239" t="str">
            <v>UN</v>
          </cell>
          <cell r="C239">
            <v>3150</v>
          </cell>
        </row>
        <row r="240">
          <cell r="A240" t="str">
            <v>Bocat Minicargador</v>
          </cell>
          <cell r="B240" t="str">
            <v>HORA</v>
          </cell>
          <cell r="C240">
            <v>70331</v>
          </cell>
        </row>
        <row r="241">
          <cell r="A241" t="str">
            <v>Bolardo Circ. IDU Abujardado</v>
          </cell>
          <cell r="B241" t="str">
            <v xml:space="preserve">un </v>
          </cell>
          <cell r="C241">
            <v>46400</v>
          </cell>
        </row>
        <row r="242">
          <cell r="A242" t="str">
            <v>Bolardo Circ. IDU Grar Lav</v>
          </cell>
          <cell r="B242" t="str">
            <v xml:space="preserve">un </v>
          </cell>
          <cell r="C242">
            <v>56260</v>
          </cell>
        </row>
        <row r="243">
          <cell r="A243" t="str">
            <v>Bomba antisol</v>
          </cell>
          <cell r="B243" t="str">
            <v>DIA</v>
          </cell>
          <cell r="C243">
            <v>11580</v>
          </cell>
        </row>
        <row r="244">
          <cell r="A244" t="str">
            <v>Bomba de prueba hidraulica</v>
          </cell>
          <cell r="B244" t="str">
            <v>DIA</v>
          </cell>
          <cell r="C244">
            <v>8680</v>
          </cell>
        </row>
        <row r="245">
          <cell r="A245" t="str">
            <v>Botada de escombro</v>
          </cell>
          <cell r="B245" t="str">
            <v>M3</v>
          </cell>
          <cell r="C245">
            <v>14914</v>
          </cell>
        </row>
        <row r="246">
          <cell r="A246" t="str">
            <v>Botas caucho altas</v>
          </cell>
          <cell r="B246" t="str">
            <v>UN</v>
          </cell>
          <cell r="C246">
            <v>24000</v>
          </cell>
        </row>
        <row r="247">
          <cell r="A247" t="str">
            <v>Brocha 1"</v>
          </cell>
          <cell r="B247" t="str">
            <v>UN</v>
          </cell>
          <cell r="C247">
            <v>2100</v>
          </cell>
        </row>
        <row r="248">
          <cell r="A248" t="str">
            <v>Brocha 2"</v>
          </cell>
          <cell r="B248" t="str">
            <v>UN</v>
          </cell>
          <cell r="C248">
            <v>4200</v>
          </cell>
        </row>
        <row r="249">
          <cell r="A249" t="str">
            <v>Brocha 3"</v>
          </cell>
          <cell r="B249" t="str">
            <v>UN</v>
          </cell>
          <cell r="C249">
            <v>6900</v>
          </cell>
        </row>
        <row r="250">
          <cell r="A250" t="str">
            <v>Brocha 4"</v>
          </cell>
          <cell r="B250" t="str">
            <v>UN</v>
          </cell>
          <cell r="C250">
            <v>10900</v>
          </cell>
        </row>
        <row r="251">
          <cell r="A251" t="str">
            <v>Brocha 5"</v>
          </cell>
          <cell r="B251" t="str">
            <v>UN</v>
          </cell>
          <cell r="C251">
            <v>15900</v>
          </cell>
        </row>
        <row r="252">
          <cell r="A252" t="str">
            <v>Buje roscado de ½ a 3/8 “</v>
          </cell>
          <cell r="B252" t="str">
            <v xml:space="preserve">UN </v>
          </cell>
          <cell r="C252">
            <v>759</v>
          </cell>
        </row>
        <row r="253">
          <cell r="A253" t="str">
            <v>Buje roscado de ¾ x ½ “</v>
          </cell>
          <cell r="B253" t="str">
            <v xml:space="preserve">UN </v>
          </cell>
          <cell r="C253">
            <v>951</v>
          </cell>
        </row>
        <row r="254">
          <cell r="A254" t="str">
            <v>Buje roscado de 1 ¼ x ½ “</v>
          </cell>
          <cell r="B254" t="str">
            <v xml:space="preserve">UN </v>
          </cell>
          <cell r="C254">
            <v>2782</v>
          </cell>
        </row>
        <row r="255">
          <cell r="A255" t="str">
            <v>Buje roscado de 1 ¼ x ¾ “</v>
          </cell>
          <cell r="B255" t="str">
            <v xml:space="preserve">UN </v>
          </cell>
          <cell r="C255">
            <v>2782</v>
          </cell>
        </row>
        <row r="256">
          <cell r="A256" t="str">
            <v>Buje roscado de 1 ¼ x 1 “</v>
          </cell>
          <cell r="B256" t="str">
            <v xml:space="preserve">UN </v>
          </cell>
          <cell r="C256">
            <v>2782</v>
          </cell>
        </row>
        <row r="257">
          <cell r="A257" t="str">
            <v>Buje roscado de 1 1/2 x 3/4"</v>
          </cell>
          <cell r="B257" t="str">
            <v xml:space="preserve">UN </v>
          </cell>
          <cell r="C257">
            <v>3318</v>
          </cell>
        </row>
        <row r="258">
          <cell r="A258" t="str">
            <v>Buje roscado de 1 1/2 x 3/4"</v>
          </cell>
          <cell r="B258" t="str">
            <v xml:space="preserve">UN </v>
          </cell>
          <cell r="C258">
            <v>3316</v>
          </cell>
        </row>
        <row r="259">
          <cell r="A259" t="str">
            <v>Buje roscado de 1 x ½ “</v>
          </cell>
          <cell r="B259" t="str">
            <v xml:space="preserve">UN </v>
          </cell>
          <cell r="C259">
            <v>1656</v>
          </cell>
        </row>
        <row r="260">
          <cell r="A260" t="str">
            <v>Buje roscado de 2 x 1"</v>
          </cell>
          <cell r="B260" t="str">
            <v xml:space="preserve">UN </v>
          </cell>
          <cell r="C260">
            <v>5337</v>
          </cell>
        </row>
        <row r="261">
          <cell r="A261" t="str">
            <v>Buje roscado de 2 x 1"</v>
          </cell>
          <cell r="B261" t="str">
            <v xml:space="preserve">UN </v>
          </cell>
          <cell r="C261">
            <v>5334</v>
          </cell>
        </row>
        <row r="262">
          <cell r="A262" t="str">
            <v>Buje roscado de 2 x 1/2"</v>
          </cell>
          <cell r="B262" t="str">
            <v xml:space="preserve">UN </v>
          </cell>
          <cell r="C262">
            <v>5337</v>
          </cell>
        </row>
        <row r="263">
          <cell r="A263" t="str">
            <v>Buje roscado de 2 x 1/2"</v>
          </cell>
          <cell r="B263" t="str">
            <v xml:space="preserve">UN </v>
          </cell>
          <cell r="C263">
            <v>5334</v>
          </cell>
        </row>
        <row r="264">
          <cell r="A264" t="str">
            <v>Buje roscado de 2 x 3/4"</v>
          </cell>
          <cell r="B264" t="str">
            <v xml:space="preserve">UN </v>
          </cell>
          <cell r="C264">
            <v>5337</v>
          </cell>
        </row>
        <row r="265">
          <cell r="A265" t="str">
            <v>Buje roscado de 2 x 3/4"</v>
          </cell>
          <cell r="B265" t="str">
            <v xml:space="preserve">UN </v>
          </cell>
          <cell r="C265">
            <v>5334</v>
          </cell>
        </row>
        <row r="266">
          <cell r="A266" t="str">
            <v>Buje roscado de 3 x 2</v>
          </cell>
          <cell r="B266" t="str">
            <v xml:space="preserve">UN </v>
          </cell>
          <cell r="C266">
            <v>23427</v>
          </cell>
        </row>
        <row r="267">
          <cell r="A267" t="str">
            <v>Buje soldado c.p.v.c. 3/4x1/2"</v>
          </cell>
          <cell r="B267" t="str">
            <v xml:space="preserve">UN </v>
          </cell>
          <cell r="C267">
            <v>921</v>
          </cell>
        </row>
        <row r="268">
          <cell r="A268" t="str">
            <v>Buje soldado CPVC 1x1/2”</v>
          </cell>
          <cell r="B268" t="str">
            <v xml:space="preserve">UN </v>
          </cell>
          <cell r="C268">
            <v>3699</v>
          </cell>
        </row>
        <row r="269">
          <cell r="A269" t="str">
            <v>Buje soldado CPVC 1x3/4”</v>
          </cell>
          <cell r="B269" t="str">
            <v xml:space="preserve">UN </v>
          </cell>
          <cell r="C269">
            <v>3699</v>
          </cell>
        </row>
        <row r="270">
          <cell r="A270" t="str">
            <v>Buje soldado CPVC 3/4x1/2”</v>
          </cell>
          <cell r="B270" t="str">
            <v xml:space="preserve">UN </v>
          </cell>
          <cell r="C270">
            <v>919</v>
          </cell>
        </row>
        <row r="271">
          <cell r="A271" t="str">
            <v>Buje soldado CPVC 3/4x1/2”</v>
          </cell>
          <cell r="B271" t="str">
            <v xml:space="preserve">UN </v>
          </cell>
          <cell r="C271">
            <v>918</v>
          </cell>
        </row>
        <row r="272">
          <cell r="A272" t="str">
            <v>Buje soldado de 1 1/2 x 1 1/4"</v>
          </cell>
          <cell r="B272" t="str">
            <v xml:space="preserve">UN </v>
          </cell>
          <cell r="C272">
            <v>2407</v>
          </cell>
        </row>
        <row r="273">
          <cell r="A273" t="str">
            <v>Buje soldado de 1 1/2 x 1 1/4"</v>
          </cell>
          <cell r="B273" t="str">
            <v xml:space="preserve">UN </v>
          </cell>
          <cell r="C273">
            <v>2410</v>
          </cell>
        </row>
        <row r="274">
          <cell r="A274" t="str">
            <v>Buje soldado de 1 1/2 x 1"</v>
          </cell>
          <cell r="B274" t="str">
            <v xml:space="preserve">UN </v>
          </cell>
          <cell r="C274">
            <v>2407</v>
          </cell>
        </row>
        <row r="275">
          <cell r="A275" t="str">
            <v>Buje soldado de 1 1/2 x 1"</v>
          </cell>
          <cell r="B275" t="str">
            <v xml:space="preserve">UN </v>
          </cell>
          <cell r="C275">
            <v>2410</v>
          </cell>
        </row>
        <row r="276">
          <cell r="A276" t="str">
            <v>Buje soldado de 1 1/2 x 1/2"</v>
          </cell>
          <cell r="B276" t="str">
            <v xml:space="preserve">UN </v>
          </cell>
          <cell r="C276">
            <v>2407</v>
          </cell>
        </row>
        <row r="277">
          <cell r="A277" t="str">
            <v>Buje soldado de 1 1/2 x 1/2"</v>
          </cell>
          <cell r="B277" t="str">
            <v xml:space="preserve">UN </v>
          </cell>
          <cell r="C277">
            <v>2410</v>
          </cell>
        </row>
        <row r="278">
          <cell r="A278" t="str">
            <v>Buje soldado de 1 1/4 x 1"</v>
          </cell>
          <cell r="B278" t="str">
            <v xml:space="preserve">UN </v>
          </cell>
          <cell r="C278">
            <v>1559</v>
          </cell>
        </row>
        <row r="279">
          <cell r="A279" t="str">
            <v>Buje soldado de 1 1/4 x 1"</v>
          </cell>
          <cell r="B279" t="str">
            <v xml:space="preserve">UN </v>
          </cell>
          <cell r="C279">
            <v>1561</v>
          </cell>
        </row>
        <row r="280">
          <cell r="A280" t="str">
            <v>Buje soldado de 1 1/4 x 1/2"</v>
          </cell>
          <cell r="B280" t="str">
            <v xml:space="preserve">UN </v>
          </cell>
          <cell r="C280">
            <v>1559</v>
          </cell>
        </row>
        <row r="281">
          <cell r="A281" t="str">
            <v>Buje soldado de 1 1/4 x 1/2"</v>
          </cell>
          <cell r="B281" t="str">
            <v xml:space="preserve">UN </v>
          </cell>
          <cell r="C281">
            <v>1561</v>
          </cell>
        </row>
        <row r="282">
          <cell r="A282" t="str">
            <v>Buje soldado de 1 1/4 x 3/4"</v>
          </cell>
          <cell r="B282" t="str">
            <v xml:space="preserve">UN </v>
          </cell>
          <cell r="C282">
            <v>1559</v>
          </cell>
        </row>
        <row r="283">
          <cell r="A283" t="str">
            <v>Buje soldado de 1 1/4 x 3/4"</v>
          </cell>
          <cell r="B283" t="str">
            <v xml:space="preserve">UN </v>
          </cell>
          <cell r="C283">
            <v>1561</v>
          </cell>
        </row>
        <row r="284">
          <cell r="A284" t="str">
            <v>Buje soldado de 1 x 1/2"</v>
          </cell>
          <cell r="B284" t="str">
            <v xml:space="preserve">UN </v>
          </cell>
          <cell r="C284">
            <v>812</v>
          </cell>
        </row>
        <row r="285">
          <cell r="A285" t="str">
            <v>Buje soldado de 1 x 1/2"</v>
          </cell>
          <cell r="B285" t="str">
            <v xml:space="preserve">UN </v>
          </cell>
          <cell r="C285">
            <v>813</v>
          </cell>
        </row>
        <row r="286">
          <cell r="A286" t="str">
            <v>Buje soldado de 1 x 3/4"</v>
          </cell>
          <cell r="B286" t="str">
            <v xml:space="preserve">UN </v>
          </cell>
          <cell r="C286">
            <v>812</v>
          </cell>
        </row>
        <row r="287">
          <cell r="A287" t="str">
            <v>Buje soldado de 1 x 3/4"</v>
          </cell>
          <cell r="B287" t="str">
            <v xml:space="preserve">UN </v>
          </cell>
          <cell r="C287">
            <v>813</v>
          </cell>
        </row>
        <row r="288">
          <cell r="A288" t="str">
            <v>Buje soldado de 2 ½ x 2 ½ “</v>
          </cell>
          <cell r="B288" t="str">
            <v xml:space="preserve">UN </v>
          </cell>
          <cell r="C288">
            <v>9245</v>
          </cell>
        </row>
        <row r="289">
          <cell r="A289" t="str">
            <v>Buje soldado de 2 ½ x 2”</v>
          </cell>
          <cell r="B289" t="str">
            <v xml:space="preserve">UN </v>
          </cell>
          <cell r="C289">
            <v>8684</v>
          </cell>
        </row>
        <row r="290">
          <cell r="A290" t="str">
            <v>Buje soldado de 2 x 1 1/2"</v>
          </cell>
          <cell r="B290" t="str">
            <v xml:space="preserve">UN </v>
          </cell>
          <cell r="C290">
            <v>3685</v>
          </cell>
        </row>
        <row r="291">
          <cell r="A291" t="str">
            <v>Buje soldado de 2 x 1 1/2"</v>
          </cell>
          <cell r="B291" t="str">
            <v xml:space="preserve">UN </v>
          </cell>
          <cell r="C291">
            <v>1695</v>
          </cell>
        </row>
        <row r="292">
          <cell r="A292" t="str">
            <v>Buje soldado de 2 x 1 1/2"</v>
          </cell>
          <cell r="B292" t="str">
            <v xml:space="preserve">UN </v>
          </cell>
          <cell r="C292">
            <v>3685</v>
          </cell>
        </row>
        <row r="293">
          <cell r="A293" t="str">
            <v>Buje soldado de 2 x 1 1/2"</v>
          </cell>
          <cell r="B293" t="str">
            <v xml:space="preserve">UN </v>
          </cell>
          <cell r="C293">
            <v>1697</v>
          </cell>
        </row>
        <row r="294">
          <cell r="A294" t="str">
            <v>Buje soldado de 2 x 1 1/4"</v>
          </cell>
          <cell r="B294" t="str">
            <v xml:space="preserve">UN </v>
          </cell>
          <cell r="C294">
            <v>3685</v>
          </cell>
        </row>
        <row r="295">
          <cell r="A295" t="str">
            <v>Buje soldado de 2 x 1 1/4"</v>
          </cell>
          <cell r="B295" t="str">
            <v xml:space="preserve">UN </v>
          </cell>
          <cell r="C295">
            <v>3685</v>
          </cell>
        </row>
        <row r="296">
          <cell r="A296" t="str">
            <v>Buje soldado de 2 x 1"</v>
          </cell>
          <cell r="B296" t="str">
            <v xml:space="preserve">UN </v>
          </cell>
          <cell r="C296">
            <v>3685</v>
          </cell>
        </row>
        <row r="297">
          <cell r="A297" t="str">
            <v>Buje soldado de 2 x 1"</v>
          </cell>
          <cell r="B297" t="str">
            <v xml:space="preserve">UN </v>
          </cell>
          <cell r="C297">
            <v>3685</v>
          </cell>
        </row>
        <row r="298">
          <cell r="A298" t="str">
            <v>Buje soldado de 2 x 1/2"</v>
          </cell>
          <cell r="B298" t="str">
            <v xml:space="preserve">UN </v>
          </cell>
          <cell r="C298">
            <v>3685</v>
          </cell>
        </row>
        <row r="299">
          <cell r="A299" t="str">
            <v>Buje soldado de 2 x 1/2"</v>
          </cell>
          <cell r="B299" t="str">
            <v xml:space="preserve">UN </v>
          </cell>
          <cell r="C299">
            <v>3685</v>
          </cell>
        </row>
        <row r="300">
          <cell r="A300" t="str">
            <v>Buje soldado de 2 x 3/4"</v>
          </cell>
          <cell r="B300" t="str">
            <v xml:space="preserve">UN </v>
          </cell>
          <cell r="C300">
            <v>3685</v>
          </cell>
        </row>
        <row r="301">
          <cell r="A301" t="str">
            <v>Buje soldado de 2 x 3/4"</v>
          </cell>
          <cell r="B301" t="str">
            <v xml:space="preserve">UN </v>
          </cell>
          <cell r="C301">
            <v>3685</v>
          </cell>
        </row>
        <row r="302">
          <cell r="A302" t="str">
            <v>Buje soldado de 3 x 1 1/2"</v>
          </cell>
          <cell r="B302" t="str">
            <v xml:space="preserve">UN </v>
          </cell>
          <cell r="C302">
            <v>3908</v>
          </cell>
        </row>
        <row r="303">
          <cell r="A303" t="str">
            <v>Buje soldado de 3 x 1 1/2"</v>
          </cell>
          <cell r="B303" t="str">
            <v xml:space="preserve">UN </v>
          </cell>
          <cell r="C303">
            <v>3906</v>
          </cell>
        </row>
        <row r="304">
          <cell r="A304" t="str">
            <v>Buje soldado de 3 x 2"</v>
          </cell>
          <cell r="B304" t="str">
            <v xml:space="preserve">UN </v>
          </cell>
          <cell r="C304">
            <v>13273</v>
          </cell>
        </row>
        <row r="305">
          <cell r="A305" t="str">
            <v>Buje soldado de 3 x 2"</v>
          </cell>
          <cell r="B305" t="str">
            <v xml:space="preserve">UN </v>
          </cell>
          <cell r="C305">
            <v>3686</v>
          </cell>
        </row>
        <row r="306">
          <cell r="A306" t="str">
            <v>Buje soldado de 3 x 2"</v>
          </cell>
          <cell r="B306" t="str">
            <v xml:space="preserve">UN </v>
          </cell>
          <cell r="C306">
            <v>13274</v>
          </cell>
        </row>
        <row r="307">
          <cell r="A307" t="str">
            <v>Buje soldado de 3 x 2"</v>
          </cell>
          <cell r="B307" t="str">
            <v xml:space="preserve">UN </v>
          </cell>
          <cell r="C307">
            <v>3684</v>
          </cell>
        </row>
        <row r="308">
          <cell r="A308" t="str">
            <v>Buje soldado de 3/4 x 1/2"</v>
          </cell>
          <cell r="B308" t="str">
            <v xml:space="preserve">UN </v>
          </cell>
          <cell r="C308">
            <v>409</v>
          </cell>
        </row>
        <row r="309">
          <cell r="A309" t="str">
            <v>Buje soldado de 3/4 x 1/2"</v>
          </cell>
          <cell r="B309" t="str">
            <v xml:space="preserve">UN </v>
          </cell>
          <cell r="C309">
            <v>408</v>
          </cell>
        </row>
        <row r="310">
          <cell r="A310" t="str">
            <v>Buje soldado de 4 x 2 1/2"</v>
          </cell>
          <cell r="B310" t="str">
            <v xml:space="preserve">UN </v>
          </cell>
          <cell r="C310">
            <v>20934</v>
          </cell>
        </row>
        <row r="311">
          <cell r="A311" t="str">
            <v>Buje soldado de 4 x 2 1/2"</v>
          </cell>
          <cell r="B311" t="str">
            <v xml:space="preserve">UN </v>
          </cell>
          <cell r="C311">
            <v>20934</v>
          </cell>
        </row>
        <row r="312">
          <cell r="A312" t="str">
            <v>Buje soldado de 4 x 2 1/2"</v>
          </cell>
          <cell r="B312" t="str">
            <v xml:space="preserve">UN </v>
          </cell>
          <cell r="C312">
            <v>20935</v>
          </cell>
        </row>
        <row r="313">
          <cell r="A313" t="str">
            <v>Buje soldado de 4 x 2 1/2"</v>
          </cell>
          <cell r="B313" t="str">
            <v xml:space="preserve">UN </v>
          </cell>
          <cell r="C313">
            <v>20935</v>
          </cell>
        </row>
        <row r="314">
          <cell r="A314" t="str">
            <v>Buje soldado de 4 x 2"</v>
          </cell>
          <cell r="B314" t="str">
            <v xml:space="preserve">UN </v>
          </cell>
          <cell r="C314">
            <v>6432</v>
          </cell>
        </row>
        <row r="315">
          <cell r="A315" t="str">
            <v>Buje soldado de 4 x 2"</v>
          </cell>
          <cell r="B315" t="str">
            <v xml:space="preserve">UN </v>
          </cell>
          <cell r="C315">
            <v>6431</v>
          </cell>
        </row>
        <row r="316">
          <cell r="A316" t="str">
            <v>Buje soldado de 4 x 3"</v>
          </cell>
          <cell r="B316" t="str">
            <v xml:space="preserve">UN </v>
          </cell>
          <cell r="C316">
            <v>20934</v>
          </cell>
        </row>
        <row r="317">
          <cell r="A317" t="str">
            <v>Buje soldado de 4 x 3"</v>
          </cell>
          <cell r="B317" t="str">
            <v xml:space="preserve">UN </v>
          </cell>
          <cell r="C317">
            <v>20934</v>
          </cell>
        </row>
        <row r="318">
          <cell r="A318" t="str">
            <v>Buje soldado de 4 x 3"</v>
          </cell>
          <cell r="B318" t="str">
            <v xml:space="preserve">UN </v>
          </cell>
          <cell r="C318">
            <v>6432</v>
          </cell>
        </row>
        <row r="319">
          <cell r="A319" t="str">
            <v>Buje soldado de 4 x 3"</v>
          </cell>
          <cell r="B319" t="str">
            <v xml:space="preserve">UN </v>
          </cell>
          <cell r="C319">
            <v>20934</v>
          </cell>
        </row>
        <row r="320">
          <cell r="A320" t="str">
            <v>Buje soldado de 4 x 3"</v>
          </cell>
          <cell r="B320" t="str">
            <v xml:space="preserve">UN </v>
          </cell>
          <cell r="C320">
            <v>20935</v>
          </cell>
        </row>
        <row r="321">
          <cell r="A321" t="str">
            <v>Buje soldado de 4 x 3"</v>
          </cell>
          <cell r="B321" t="str">
            <v xml:space="preserve">UN </v>
          </cell>
          <cell r="C321">
            <v>6431</v>
          </cell>
        </row>
        <row r="322">
          <cell r="A322" t="str">
            <v>Buje soldado de 6 x 4"</v>
          </cell>
          <cell r="B322" t="str">
            <v xml:space="preserve">UN </v>
          </cell>
          <cell r="C322">
            <v>24403</v>
          </cell>
        </row>
        <row r="323">
          <cell r="A323" t="str">
            <v>Buje soldado de 6 x 4"</v>
          </cell>
          <cell r="B323" t="str">
            <v xml:space="preserve">UN </v>
          </cell>
          <cell r="C323">
            <v>24404</v>
          </cell>
        </row>
        <row r="324">
          <cell r="A324" t="str">
            <v>Buldozer d-6 d por horas</v>
          </cell>
          <cell r="B324" t="str">
            <v>HORA</v>
          </cell>
          <cell r="C324">
            <v>98400</v>
          </cell>
        </row>
        <row r="325">
          <cell r="A325" t="str">
            <v>Buldozer fiat 14c ripper</v>
          </cell>
          <cell r="B325" t="str">
            <v>HORA</v>
          </cell>
          <cell r="C325">
            <v>97440</v>
          </cell>
        </row>
        <row r="326">
          <cell r="A326" t="str">
            <v>Burro para pavimento</v>
          </cell>
          <cell r="B326" t="str">
            <v>DIA</v>
          </cell>
          <cell r="C326">
            <v>4955</v>
          </cell>
        </row>
        <row r="327">
          <cell r="A327" t="str">
            <v>Burros apisonadores para pavi.</v>
          </cell>
          <cell r="B327" t="str">
            <v>DIA</v>
          </cell>
          <cell r="C327">
            <v>4955</v>
          </cell>
        </row>
        <row r="328">
          <cell r="A328" t="str">
            <v>Cab. Toledo TZB 0.40x0.40-26</v>
          </cell>
          <cell r="B328" t="str">
            <v>UN</v>
          </cell>
          <cell r="C328">
            <v>8056</v>
          </cell>
        </row>
        <row r="329">
          <cell r="A329" t="str">
            <v>Caballete 1000 x 2000 Galv</v>
          </cell>
          <cell r="B329" t="str">
            <v>UN</v>
          </cell>
          <cell r="C329">
            <v>38314</v>
          </cell>
        </row>
        <row r="330">
          <cell r="A330" t="str">
            <v>Caballete 1000 x 2000 Pint</v>
          </cell>
          <cell r="B330" t="str">
            <v>UN</v>
          </cell>
          <cell r="C330">
            <v>63080</v>
          </cell>
        </row>
        <row r="331">
          <cell r="A331" t="str">
            <v>Caballete 600 x 2000 Galv</v>
          </cell>
          <cell r="B331" t="str">
            <v>UN</v>
          </cell>
          <cell r="C331">
            <v>23002</v>
          </cell>
        </row>
        <row r="332">
          <cell r="A332" t="str">
            <v>Caballete 600 x 2000 Pint</v>
          </cell>
          <cell r="B332" t="str">
            <v>UN</v>
          </cell>
          <cell r="C332">
            <v>31586</v>
          </cell>
        </row>
        <row r="333">
          <cell r="A333" t="str">
            <v>Caballete tzlx2.00-26</v>
          </cell>
          <cell r="B333" t="str">
            <v>UN</v>
          </cell>
          <cell r="C333">
            <v>38314</v>
          </cell>
        </row>
        <row r="334">
          <cell r="A334" t="str">
            <v>Caballete tzlx2.00-26 Pint.</v>
          </cell>
          <cell r="B334" t="str">
            <v>UN</v>
          </cell>
          <cell r="C334">
            <v>63080</v>
          </cell>
        </row>
        <row r="335">
          <cell r="A335" t="str">
            <v>Caja electrica doble 107x107x48</v>
          </cell>
          <cell r="B335" t="str">
            <v xml:space="preserve">UN </v>
          </cell>
          <cell r="C335">
            <v>2045</v>
          </cell>
        </row>
        <row r="336">
          <cell r="A336" t="str">
            <v>Caja electrica doble 107x107x48</v>
          </cell>
          <cell r="B336" t="str">
            <v xml:space="preserve">UN </v>
          </cell>
          <cell r="C336">
            <v>2044</v>
          </cell>
        </row>
        <row r="337">
          <cell r="A337" t="str">
            <v>Caja llaves lavadora23x15x8</v>
          </cell>
          <cell r="B337" t="str">
            <v xml:space="preserve">UN </v>
          </cell>
          <cell r="C337">
            <v>7024</v>
          </cell>
        </row>
        <row r="338">
          <cell r="A338" t="str">
            <v>Caja octogonal 100x100x47 mm</v>
          </cell>
          <cell r="B338" t="str">
            <v xml:space="preserve">UN </v>
          </cell>
          <cell r="C338">
            <v>1851</v>
          </cell>
        </row>
        <row r="339">
          <cell r="A339" t="str">
            <v>Caja octogonal 100x100x47 mm</v>
          </cell>
          <cell r="B339" t="str">
            <v xml:space="preserve">UN </v>
          </cell>
          <cell r="C339">
            <v>1850</v>
          </cell>
        </row>
        <row r="340">
          <cell r="A340" t="str">
            <v>Caja sencilla 103x60x45 mm</v>
          </cell>
          <cell r="B340" t="str">
            <v xml:space="preserve">UN </v>
          </cell>
          <cell r="C340">
            <v>1365</v>
          </cell>
        </row>
        <row r="341">
          <cell r="A341" t="str">
            <v>Caja sencilla 103x60x45 mm</v>
          </cell>
          <cell r="B341" t="str">
            <v xml:space="preserve">UN </v>
          </cell>
          <cell r="C341">
            <v>1366</v>
          </cell>
        </row>
        <row r="342">
          <cell r="A342" t="str">
            <v>Cal apagada</v>
          </cell>
          <cell r="B342" t="str">
            <v>KG</v>
          </cell>
          <cell r="C342">
            <v>568</v>
          </cell>
        </row>
        <row r="343">
          <cell r="A343" t="str">
            <v>Cal hidratada(pintacal) 25 kl</v>
          </cell>
          <cell r="B343" t="str">
            <v>UN</v>
          </cell>
          <cell r="C343">
            <v>9570</v>
          </cell>
        </row>
        <row r="344">
          <cell r="A344" t="str">
            <v>Cal nare 10 kg</v>
          </cell>
          <cell r="B344" t="str">
            <v>UN</v>
          </cell>
          <cell r="C344">
            <v>4400</v>
          </cell>
        </row>
        <row r="345">
          <cell r="A345" t="str">
            <v>Calado Red 12 24x12x12</v>
          </cell>
          <cell r="B345" t="str">
            <v>UN</v>
          </cell>
          <cell r="C345">
            <v>1096</v>
          </cell>
        </row>
        <row r="346">
          <cell r="A346" t="str">
            <v>Calado Red 6 24x12x6</v>
          </cell>
          <cell r="B346" t="str">
            <v>UN</v>
          </cell>
          <cell r="C346">
            <v>562</v>
          </cell>
        </row>
        <row r="347">
          <cell r="A347" t="str">
            <v>Calado Red 9 24x12x9</v>
          </cell>
          <cell r="B347" t="str">
            <v>UN</v>
          </cell>
          <cell r="C347">
            <v>800</v>
          </cell>
        </row>
        <row r="348">
          <cell r="A348" t="str">
            <v>Calado rombo 9x19x30</v>
          </cell>
          <cell r="B348" t="str">
            <v>UN</v>
          </cell>
          <cell r="C348">
            <v>870</v>
          </cell>
        </row>
        <row r="349">
          <cell r="A349" t="str">
            <v>Calados Esp. Ref 115 al 140</v>
          </cell>
          <cell r="B349" t="str">
            <v>UN</v>
          </cell>
          <cell r="C349">
            <v>104500</v>
          </cell>
        </row>
        <row r="350">
          <cell r="A350" t="str">
            <v>Calados Mod. 100X100</v>
          </cell>
          <cell r="B350" t="str">
            <v>UN</v>
          </cell>
          <cell r="C350">
            <v>104500</v>
          </cell>
        </row>
        <row r="351">
          <cell r="A351" t="str">
            <v>Calados Mod. 120X80</v>
          </cell>
          <cell r="B351" t="str">
            <v>UN</v>
          </cell>
          <cell r="C351">
            <v>104500</v>
          </cell>
        </row>
        <row r="352">
          <cell r="A352" t="str">
            <v>Calados Mod. 70x70</v>
          </cell>
          <cell r="B352" t="str">
            <v xml:space="preserve">UN </v>
          </cell>
          <cell r="C352">
            <v>52800</v>
          </cell>
        </row>
        <row r="353">
          <cell r="A353" t="str">
            <v>Calados Ref 100 al 129</v>
          </cell>
          <cell r="B353" t="str">
            <v>M2</v>
          </cell>
          <cell r="C353">
            <v>77000</v>
          </cell>
        </row>
        <row r="354">
          <cell r="A354" t="str">
            <v>Caliche</v>
          </cell>
          <cell r="B354" t="str">
            <v>m3</v>
          </cell>
          <cell r="C354">
            <v>27040</v>
          </cell>
        </row>
        <row r="355">
          <cell r="A355" t="str">
            <v>Caliche piedra</v>
          </cell>
          <cell r="B355" t="str">
            <v>M3</v>
          </cell>
          <cell r="C355">
            <v>25022</v>
          </cell>
        </row>
        <row r="356">
          <cell r="A356" t="str">
            <v>Caliche viaje x 7 M3</v>
          </cell>
          <cell r="B356" t="str">
            <v>M3</v>
          </cell>
          <cell r="C356">
            <v>28172</v>
          </cell>
        </row>
        <row r="357">
          <cell r="A357" t="str">
            <v>Camion autocarg. 7.5 Ton Alt: 22</v>
          </cell>
          <cell r="B357" t="str">
            <v>HORA</v>
          </cell>
          <cell r="C357">
            <v>100000</v>
          </cell>
        </row>
        <row r="358">
          <cell r="A358" t="str">
            <v>Canaleta Corriente 1 a 3.5 ml 200 K/</v>
          </cell>
          <cell r="B358" t="str">
            <v xml:space="preserve">M2 </v>
          </cell>
          <cell r="C358">
            <v>62640</v>
          </cell>
        </row>
        <row r="359">
          <cell r="A359" t="str">
            <v>Canaleta Corriente 1 a 4 ml 300 K/</v>
          </cell>
          <cell r="B359" t="str">
            <v xml:space="preserve">M2 </v>
          </cell>
          <cell r="C359">
            <v>67280</v>
          </cell>
        </row>
        <row r="360">
          <cell r="A360" t="str">
            <v>Canaleta Corriente 1 a 4 ml 500 K/</v>
          </cell>
          <cell r="B360" t="str">
            <v xml:space="preserve">M2 </v>
          </cell>
          <cell r="C360">
            <v>78880</v>
          </cell>
        </row>
        <row r="361">
          <cell r="A361" t="str">
            <v>Canaleta Corriente 1 a 5 ml 1000 K/</v>
          </cell>
          <cell r="B361" t="str">
            <v xml:space="preserve">M2 </v>
          </cell>
          <cell r="C361">
            <v>104400</v>
          </cell>
        </row>
        <row r="362">
          <cell r="A362" t="str">
            <v>Canaleta Corriente 3 a 4 ml 300 K/</v>
          </cell>
          <cell r="B362" t="str">
            <v xml:space="preserve">M2 </v>
          </cell>
          <cell r="C362">
            <v>72240</v>
          </cell>
        </row>
        <row r="363">
          <cell r="A363" t="str">
            <v>Canaleta Corriente 3.5 a 4.5 ml 200 K/</v>
          </cell>
          <cell r="B363" t="str">
            <v xml:space="preserve">M2 </v>
          </cell>
          <cell r="C363">
            <v>66120</v>
          </cell>
        </row>
        <row r="364">
          <cell r="A364" t="str">
            <v>Canaleta Corriente 4 a 5 ml 200 K/</v>
          </cell>
          <cell r="B364" t="str">
            <v xml:space="preserve">M2 </v>
          </cell>
          <cell r="C364">
            <v>69600</v>
          </cell>
        </row>
        <row r="365">
          <cell r="A365" t="str">
            <v>Canaleta Corriente 4 a 5 ml 300 K/</v>
          </cell>
          <cell r="B365" t="str">
            <v xml:space="preserve">M2 </v>
          </cell>
          <cell r="C365">
            <v>81200</v>
          </cell>
        </row>
        <row r="366">
          <cell r="A366" t="str">
            <v>Canaleta Corriente 5 a 6 ml 200 K/</v>
          </cell>
          <cell r="B366" t="str">
            <v xml:space="preserve">M2 </v>
          </cell>
          <cell r="C366">
            <v>78880</v>
          </cell>
        </row>
        <row r="367">
          <cell r="A367" t="str">
            <v>Canaleta Corriente 5 a 6 ml 300 K/</v>
          </cell>
          <cell r="B367" t="str">
            <v xml:space="preserve">M2 </v>
          </cell>
          <cell r="C367">
            <v>87000</v>
          </cell>
        </row>
        <row r="368">
          <cell r="A368" t="str">
            <v>Canaleta Corriente 5 ml 500 K/</v>
          </cell>
          <cell r="B368" t="str">
            <v xml:space="preserve">M2 </v>
          </cell>
          <cell r="C368">
            <v>90480</v>
          </cell>
        </row>
        <row r="369">
          <cell r="A369" t="str">
            <v>Canaleta Tapa 1 a 4 ml 200 K/</v>
          </cell>
          <cell r="B369" t="str">
            <v xml:space="preserve">M2 </v>
          </cell>
          <cell r="C369">
            <v>73080</v>
          </cell>
        </row>
        <row r="370">
          <cell r="A370" t="str">
            <v>Canaleta Tapa 4 a 5 ml 200 K/</v>
          </cell>
          <cell r="B370" t="str">
            <v xml:space="preserve">M2 </v>
          </cell>
          <cell r="C370">
            <v>81200</v>
          </cell>
        </row>
        <row r="371">
          <cell r="A371" t="str">
            <v>Canaleta Tapa 5 a 6 ml 200 K/</v>
          </cell>
          <cell r="B371" t="str">
            <v xml:space="preserve">M2 </v>
          </cell>
          <cell r="C371">
            <v>87000</v>
          </cell>
        </row>
        <row r="372">
          <cell r="A372" t="str">
            <v>Canaleta tzc-0.90x3.00-26 acab.</v>
          </cell>
          <cell r="B372" t="str">
            <v>UN</v>
          </cell>
          <cell r="C372">
            <v>82581</v>
          </cell>
        </row>
        <row r="373">
          <cell r="A373" t="str">
            <v>Canaleta tzc-0.90x3.00-26 galvan.</v>
          </cell>
          <cell r="B373" t="str">
            <v>UN</v>
          </cell>
          <cell r="C373">
            <v>54999</v>
          </cell>
        </row>
        <row r="374">
          <cell r="A374" t="str">
            <v>Canaleta tzc-0.90x4.50-24 acab.</v>
          </cell>
          <cell r="B374" t="str">
            <v>UN</v>
          </cell>
          <cell r="C374">
            <v>155796</v>
          </cell>
        </row>
        <row r="375">
          <cell r="A375" t="str">
            <v>Canaleta tzc-0.90x4.50-24 galvan.</v>
          </cell>
          <cell r="B375" t="str">
            <v>UN</v>
          </cell>
          <cell r="C375">
            <v>106754</v>
          </cell>
        </row>
        <row r="376">
          <cell r="A376" t="str">
            <v>Canaleta tzc-0.90x5.00-24 acab.</v>
          </cell>
          <cell r="B376" t="str">
            <v>UN</v>
          </cell>
          <cell r="C376">
            <v>173077</v>
          </cell>
        </row>
        <row r="377">
          <cell r="A377" t="str">
            <v>Canaleta tzc-0.90x5.00-24 galvan.</v>
          </cell>
          <cell r="B377" t="str">
            <v>UN</v>
          </cell>
          <cell r="C377">
            <v>118616</v>
          </cell>
        </row>
        <row r="378">
          <cell r="A378" t="str">
            <v>Canaleta tzc-0.90x6.00-24 acab.</v>
          </cell>
          <cell r="B378" t="str">
            <v>UN</v>
          </cell>
          <cell r="C378">
            <v>207693</v>
          </cell>
        </row>
        <row r="379">
          <cell r="A379" t="str">
            <v>Canaleta tzc-0.90x6.00-24 galvan.</v>
          </cell>
          <cell r="B379" t="str">
            <v>UN</v>
          </cell>
          <cell r="C379">
            <v>142340</v>
          </cell>
        </row>
        <row r="380">
          <cell r="A380" t="str">
            <v>Canaleta tzc-0.90x7.00-24 acab.</v>
          </cell>
          <cell r="B380" t="str">
            <v>UN</v>
          </cell>
          <cell r="C380">
            <v>242307</v>
          </cell>
        </row>
        <row r="381">
          <cell r="A381" t="str">
            <v>Canaleta tzc-0.90x7.00-24 galvan.</v>
          </cell>
          <cell r="B381" t="str">
            <v>UN</v>
          </cell>
          <cell r="C381">
            <v>166063</v>
          </cell>
        </row>
        <row r="382">
          <cell r="A382" t="str">
            <v>Canaleta tzc-0.90x8.00-24 acab.</v>
          </cell>
          <cell r="B382" t="str">
            <v>UN</v>
          </cell>
          <cell r="C382">
            <v>276923</v>
          </cell>
        </row>
        <row r="383">
          <cell r="A383" t="str">
            <v>Canaleta tzc-0.90x8.00-24 galvan.</v>
          </cell>
          <cell r="B383" t="str">
            <v>UN</v>
          </cell>
          <cell r="C383">
            <v>189786</v>
          </cell>
        </row>
        <row r="384">
          <cell r="A384" t="str">
            <v>Canastilla lavaplato 2"</v>
          </cell>
          <cell r="B384" t="str">
            <v xml:space="preserve">UN </v>
          </cell>
          <cell r="C384">
            <v>7200</v>
          </cell>
        </row>
        <row r="385">
          <cell r="A385" t="str">
            <v>Canastilla lavaplato 4"</v>
          </cell>
          <cell r="B385" t="str">
            <v xml:space="preserve">UN </v>
          </cell>
          <cell r="C385">
            <v>8500</v>
          </cell>
        </row>
        <row r="386">
          <cell r="A386" t="str">
            <v>Canastilla Plastica blanca</v>
          </cell>
          <cell r="B386" t="str">
            <v xml:space="preserve">UN </v>
          </cell>
          <cell r="C386">
            <v>4930</v>
          </cell>
        </row>
        <row r="387">
          <cell r="A387" t="str">
            <v>Canastilla Plastica filtro acero</v>
          </cell>
          <cell r="B387" t="str">
            <v xml:space="preserve">UN </v>
          </cell>
          <cell r="C387">
            <v>9802</v>
          </cell>
        </row>
        <row r="388">
          <cell r="A388" t="str">
            <v>Canastilla Plastica filtro poli</v>
          </cell>
          <cell r="B388" t="str">
            <v xml:space="preserve">UN </v>
          </cell>
          <cell r="C388">
            <v>7482</v>
          </cell>
        </row>
        <row r="389">
          <cell r="A389" t="str">
            <v>Caolin construccion (25 kls)</v>
          </cell>
          <cell r="B389" t="str">
            <v>UN</v>
          </cell>
          <cell r="C389">
            <v>9060</v>
          </cell>
        </row>
        <row r="390">
          <cell r="A390" t="str">
            <v>Carbodec 07 kg</v>
          </cell>
          <cell r="B390" t="str">
            <v>UN</v>
          </cell>
          <cell r="C390">
            <v>15753</v>
          </cell>
        </row>
        <row r="391">
          <cell r="A391" t="str">
            <v>Carbodec Toxement C</v>
          </cell>
          <cell r="B391" t="str">
            <v xml:space="preserve">CN </v>
          </cell>
          <cell r="C391">
            <v>163000</v>
          </cell>
        </row>
        <row r="392">
          <cell r="A392" t="str">
            <v>Carbodec Toxement g</v>
          </cell>
          <cell r="B392" t="str">
            <v xml:space="preserve">GL </v>
          </cell>
          <cell r="C392">
            <v>41000</v>
          </cell>
        </row>
        <row r="393">
          <cell r="A393" t="str">
            <v>Carbomastic no 1 3 Kg</v>
          </cell>
          <cell r="B393" t="str">
            <v>UN</v>
          </cell>
          <cell r="C393">
            <v>43117</v>
          </cell>
        </row>
        <row r="394">
          <cell r="A394" t="str">
            <v>Carbonato calcio m.325.Rf 95-5 25Kilo</v>
          </cell>
          <cell r="B394" t="str">
            <v>UN</v>
          </cell>
          <cell r="C394">
            <v>8166</v>
          </cell>
        </row>
        <row r="395">
          <cell r="A395" t="str">
            <v>Carbonato calcio m.400.Rf 95-2 25Kilo</v>
          </cell>
          <cell r="B395" t="str">
            <v>UN</v>
          </cell>
          <cell r="C395">
            <v>11688</v>
          </cell>
        </row>
        <row r="396">
          <cell r="A396" t="str">
            <v>Carburin (5 kls)</v>
          </cell>
          <cell r="B396" t="str">
            <v>UN</v>
          </cell>
          <cell r="C396">
            <v>4730</v>
          </cell>
        </row>
        <row r="397">
          <cell r="A397" t="str">
            <v>Cargador Bobcat-mini</v>
          </cell>
          <cell r="B397" t="str">
            <v>HORA</v>
          </cell>
          <cell r="C397">
            <v>70331</v>
          </cell>
        </row>
        <row r="398">
          <cell r="A398" t="str">
            <v>Cargador Tipo 930 por horas</v>
          </cell>
          <cell r="B398" t="str">
            <v>HORA</v>
          </cell>
          <cell r="C398">
            <v>79920</v>
          </cell>
        </row>
        <row r="399">
          <cell r="A399" t="str">
            <v>Cargador w-60</v>
          </cell>
          <cell r="B399" t="str">
            <v>HORA</v>
          </cell>
          <cell r="C399">
            <v>79170</v>
          </cell>
        </row>
        <row r="400">
          <cell r="A400" t="str">
            <v>Carretilla Buggy</v>
          </cell>
          <cell r="B400" t="str">
            <v>UN</v>
          </cell>
          <cell r="C400">
            <v>160900</v>
          </cell>
        </row>
        <row r="401">
          <cell r="A401" t="str">
            <v>Carretilla coche 6 pies</v>
          </cell>
          <cell r="B401" t="str">
            <v>UN</v>
          </cell>
          <cell r="C401">
            <v>120800</v>
          </cell>
        </row>
        <row r="402">
          <cell r="A402" t="str">
            <v>Carretilla tipo bugui</v>
          </cell>
          <cell r="B402" t="str">
            <v>d</v>
          </cell>
          <cell r="C402">
            <v>2808</v>
          </cell>
        </row>
        <row r="403">
          <cell r="A403" t="str">
            <v>Carrotanque por horas</v>
          </cell>
          <cell r="B403" t="str">
            <v>HORA</v>
          </cell>
          <cell r="C403">
            <v>46110</v>
          </cell>
        </row>
        <row r="404">
          <cell r="A404" t="str">
            <v>Casco seguridad</v>
          </cell>
          <cell r="B404" t="str">
            <v>UN</v>
          </cell>
          <cell r="C404">
            <v>19460</v>
          </cell>
        </row>
        <row r="405">
          <cell r="A405" t="str">
            <v>Casetones Perdidos</v>
          </cell>
          <cell r="B405" t="str">
            <v xml:space="preserve">M3 </v>
          </cell>
          <cell r="C405">
            <v>113390</v>
          </cell>
        </row>
        <row r="406">
          <cell r="A406" t="str">
            <v>Casetones Recuperables</v>
          </cell>
          <cell r="B406" t="str">
            <v xml:space="preserve">M3 </v>
          </cell>
          <cell r="C406">
            <v>126730</v>
          </cell>
        </row>
        <row r="407">
          <cell r="A407" t="str">
            <v>Catalizador Grupo 2 Sika</v>
          </cell>
          <cell r="B407" t="str">
            <v>gl</v>
          </cell>
          <cell r="C407">
            <v>98924.800000000003</v>
          </cell>
        </row>
        <row r="408">
          <cell r="A408" t="str">
            <v>Cemento Argos gris 25 kg.</v>
          </cell>
          <cell r="B408" t="str">
            <v>UN</v>
          </cell>
          <cell r="C408">
            <v>12200</v>
          </cell>
        </row>
        <row r="409">
          <cell r="A409" t="str">
            <v>Cemento Blanco Argos</v>
          </cell>
          <cell r="B409" t="str">
            <v>KL</v>
          </cell>
          <cell r="C409">
            <v>1011</v>
          </cell>
        </row>
        <row r="410">
          <cell r="A410" t="str">
            <v>Cemento blanco Argos 20 kg</v>
          </cell>
          <cell r="B410" t="str">
            <v>UN</v>
          </cell>
          <cell r="C410">
            <v>21000</v>
          </cell>
        </row>
        <row r="411">
          <cell r="A411" t="str">
            <v>Cemento blanco Argos 42 1/2 kg</v>
          </cell>
          <cell r="B411" t="str">
            <v>UN</v>
          </cell>
          <cell r="C411">
            <v>40500</v>
          </cell>
        </row>
        <row r="412">
          <cell r="A412" t="str">
            <v>Cemento Boyaca 50 kls</v>
          </cell>
          <cell r="B412" t="str">
            <v>UN</v>
          </cell>
          <cell r="C412">
            <v>18000</v>
          </cell>
        </row>
        <row r="413">
          <cell r="A413" t="str">
            <v>Cemento caribe kilo detal</v>
          </cell>
          <cell r="B413" t="str">
            <v>KL</v>
          </cell>
          <cell r="C413">
            <v>450</v>
          </cell>
        </row>
        <row r="414">
          <cell r="A414" t="str">
            <v>Cemento Diamante 50 kls</v>
          </cell>
          <cell r="B414" t="str">
            <v>UN</v>
          </cell>
          <cell r="C414">
            <v>19000</v>
          </cell>
        </row>
        <row r="415">
          <cell r="A415" t="str">
            <v>Cemento gris bolsa 50 kls Argos</v>
          </cell>
          <cell r="B415" t="str">
            <v>UN</v>
          </cell>
          <cell r="C415">
            <v>22800</v>
          </cell>
        </row>
        <row r="416">
          <cell r="A416" t="str">
            <v>Cemento gris Kilo</v>
          </cell>
          <cell r="B416" t="str">
            <v>KL</v>
          </cell>
          <cell r="C416">
            <v>456</v>
          </cell>
        </row>
        <row r="417">
          <cell r="A417" t="str">
            <v>Cemento marinodenso 4 kg</v>
          </cell>
          <cell r="B417" t="str">
            <v>UN</v>
          </cell>
          <cell r="C417">
            <v>47258</v>
          </cell>
        </row>
        <row r="418">
          <cell r="A418" t="str">
            <v>Cemento marinoliquido 07 kg</v>
          </cell>
          <cell r="B418" t="str">
            <v>UN</v>
          </cell>
          <cell r="C418">
            <v>9976</v>
          </cell>
        </row>
        <row r="419">
          <cell r="A419" t="str">
            <v>Cemento marinoplastico 08 kg</v>
          </cell>
          <cell r="B419" t="str">
            <v>UN</v>
          </cell>
          <cell r="C419">
            <v>8822</v>
          </cell>
        </row>
        <row r="420">
          <cell r="A420" t="str">
            <v>Cemento plastico 20 kls</v>
          </cell>
          <cell r="B420" t="str">
            <v xml:space="preserve">CN </v>
          </cell>
          <cell r="C420">
            <v>65000</v>
          </cell>
        </row>
        <row r="421">
          <cell r="A421" t="str">
            <v>Cemento plastico 200 kls</v>
          </cell>
          <cell r="B421" t="str">
            <v xml:space="preserve">TB </v>
          </cell>
          <cell r="C421">
            <v>575000</v>
          </cell>
        </row>
        <row r="422">
          <cell r="A422" t="str">
            <v>Cemento plastico 4k</v>
          </cell>
          <cell r="B422" t="str">
            <v xml:space="preserve">GL </v>
          </cell>
          <cell r="C422">
            <v>24000</v>
          </cell>
        </row>
        <row r="423">
          <cell r="A423" t="str">
            <v>Cepillo de acero</v>
          </cell>
          <cell r="B423" t="str">
            <v>un</v>
          </cell>
        </row>
        <row r="424">
          <cell r="A424" t="str">
            <v>Ceramica 20x20 Ferrara 1a.</v>
          </cell>
          <cell r="B424" t="str">
            <v xml:space="preserve">M2 </v>
          </cell>
          <cell r="C424">
            <v>21035</v>
          </cell>
        </row>
        <row r="425">
          <cell r="A425" t="str">
            <v>Ceramica 20x20 Ferrara 2a.</v>
          </cell>
          <cell r="B425" t="str">
            <v xml:space="preserve">M2 </v>
          </cell>
          <cell r="C425">
            <v>18950</v>
          </cell>
        </row>
        <row r="426">
          <cell r="A426" t="str">
            <v>Ceramica 20x20 Traf. 4 1a.</v>
          </cell>
          <cell r="B426" t="str">
            <v xml:space="preserve">M2 </v>
          </cell>
          <cell r="C426">
            <v>22790</v>
          </cell>
        </row>
        <row r="427">
          <cell r="A427" t="str">
            <v>Ceramica 20x20 Traf. 4 1a.</v>
          </cell>
          <cell r="B427" t="str">
            <v xml:space="preserve">M2 </v>
          </cell>
          <cell r="C427">
            <v>22790</v>
          </cell>
        </row>
        <row r="428">
          <cell r="A428" t="str">
            <v>Ceramica 30x30 Marm. Mate 1a.</v>
          </cell>
          <cell r="B428" t="str">
            <v xml:space="preserve">M2 </v>
          </cell>
          <cell r="C428">
            <v>21035</v>
          </cell>
        </row>
        <row r="429">
          <cell r="A429" t="str">
            <v>Ceramica 30x30 Marm. Mate 2a.</v>
          </cell>
          <cell r="B429" t="str">
            <v xml:space="preserve">M2 </v>
          </cell>
          <cell r="C429">
            <v>18950</v>
          </cell>
        </row>
        <row r="430">
          <cell r="A430" t="str">
            <v>Ceramica 30x30 texturiz 1a.</v>
          </cell>
          <cell r="B430" t="str">
            <v xml:space="preserve">M2 </v>
          </cell>
          <cell r="C430">
            <v>22790</v>
          </cell>
        </row>
        <row r="431">
          <cell r="A431" t="str">
            <v>Ceramica 30x30 texturizada 2a.</v>
          </cell>
          <cell r="B431" t="str">
            <v xml:space="preserve">M2 </v>
          </cell>
          <cell r="C431">
            <v>18550</v>
          </cell>
        </row>
        <row r="432">
          <cell r="A432" t="str">
            <v>Cercha o viga 1.00m</v>
          </cell>
          <cell r="B432" t="str">
            <v>DIA</v>
          </cell>
          <cell r="C432">
            <v>90</v>
          </cell>
        </row>
        <row r="433">
          <cell r="A433" t="str">
            <v>Cerchas Metalicas 3 mts</v>
          </cell>
          <cell r="B433" t="str">
            <v>DIA</v>
          </cell>
          <cell r="C433">
            <v>126</v>
          </cell>
        </row>
        <row r="434">
          <cell r="A434" t="str">
            <v>Cerrad.banos 256 p/mad dorada</v>
          </cell>
          <cell r="B434" t="str">
            <v>UN</v>
          </cell>
          <cell r="C434">
            <v>10783</v>
          </cell>
        </row>
        <row r="435">
          <cell r="A435" t="str">
            <v>Cerradu.alcoba 251 p/dora/lato</v>
          </cell>
          <cell r="B435" t="str">
            <v>UN</v>
          </cell>
          <cell r="C435">
            <v>9405</v>
          </cell>
        </row>
        <row r="436">
          <cell r="A436" t="str">
            <v>Cerradu.alcoba 251 p/mad.dorad</v>
          </cell>
          <cell r="B436" t="str">
            <v>UN</v>
          </cell>
          <cell r="C436">
            <v>12413</v>
          </cell>
        </row>
        <row r="437">
          <cell r="A437" t="str">
            <v>Cerradura acceso 253 alum-sat</v>
          </cell>
          <cell r="B437" t="str">
            <v>UN</v>
          </cell>
          <cell r="C437">
            <v>13983</v>
          </cell>
        </row>
        <row r="438">
          <cell r="A438" t="str">
            <v>Cerradura acceso 253 p/mad.dor</v>
          </cell>
          <cell r="B438" t="str">
            <v>UN</v>
          </cell>
          <cell r="C438">
            <v>15237</v>
          </cell>
        </row>
        <row r="439">
          <cell r="A439" t="str">
            <v>Cerradura acceso 253 p/mad.sat</v>
          </cell>
          <cell r="B439" t="str">
            <v>UN</v>
          </cell>
          <cell r="C439">
            <v>14671</v>
          </cell>
        </row>
        <row r="440">
          <cell r="A440" t="str">
            <v>Cerradura alcoba 251 alum-sat</v>
          </cell>
          <cell r="B440" t="str">
            <v>UN</v>
          </cell>
          <cell r="C440">
            <v>9587</v>
          </cell>
        </row>
        <row r="441">
          <cell r="A441" t="str">
            <v>Cerradura alcoba 251 p/mad.sat</v>
          </cell>
          <cell r="B441" t="str">
            <v>UN</v>
          </cell>
          <cell r="C441">
            <v>11708</v>
          </cell>
        </row>
        <row r="442">
          <cell r="A442" t="str">
            <v>Cerradura bano 256 p/dord/lato</v>
          </cell>
          <cell r="B442" t="str">
            <v>UN</v>
          </cell>
          <cell r="C442">
            <v>8621</v>
          </cell>
        </row>
        <row r="443">
          <cell r="A443" t="str">
            <v>Cerradura banos 256 alum-sat</v>
          </cell>
          <cell r="B443" t="str">
            <v>UN</v>
          </cell>
          <cell r="C443">
            <v>8192</v>
          </cell>
        </row>
        <row r="444">
          <cell r="A444" t="str">
            <v>Cerradura banos 256 p/mad.sati</v>
          </cell>
          <cell r="B444" t="str">
            <v>UN</v>
          </cell>
          <cell r="C444">
            <v>10294</v>
          </cell>
        </row>
        <row r="445">
          <cell r="A445" t="str">
            <v>Chapeta o grapa formaleta metalica</v>
          </cell>
          <cell r="B445" t="str">
            <v>DIA</v>
          </cell>
          <cell r="C445">
            <v>38</v>
          </cell>
        </row>
        <row r="446">
          <cell r="A446" t="str">
            <v>Chapetas Form Columna</v>
          </cell>
          <cell r="B446" t="str">
            <v>DIA</v>
          </cell>
          <cell r="C446">
            <v>124</v>
          </cell>
        </row>
        <row r="447">
          <cell r="A447" t="str">
            <v>Chazas</v>
          </cell>
          <cell r="B447" t="str">
            <v>DIA</v>
          </cell>
          <cell r="C447">
            <v>298</v>
          </cell>
        </row>
        <row r="448">
          <cell r="A448" t="str">
            <v>Chazo plastico 2 1/2"</v>
          </cell>
          <cell r="B448" t="str">
            <v>UN</v>
          </cell>
          <cell r="C448">
            <v>100</v>
          </cell>
        </row>
        <row r="449">
          <cell r="A449" t="str">
            <v>Cheque red white de 1"</v>
          </cell>
          <cell r="B449" t="str">
            <v>UN</v>
          </cell>
          <cell r="C449">
            <v>43210</v>
          </cell>
        </row>
        <row r="450">
          <cell r="A450" t="str">
            <v>Cheque red white de 1/2"</v>
          </cell>
          <cell r="B450" t="str">
            <v>UN</v>
          </cell>
          <cell r="C450">
            <v>19060</v>
          </cell>
        </row>
        <row r="451">
          <cell r="A451" t="str">
            <v>Cheque red white de 3/4"</v>
          </cell>
          <cell r="B451" t="str">
            <v>UN</v>
          </cell>
          <cell r="C451">
            <v>26301</v>
          </cell>
        </row>
        <row r="452">
          <cell r="A452" t="str">
            <v>Chipa de 1/4 40000</v>
          </cell>
          <cell r="B452" t="str">
            <v>KG</v>
          </cell>
          <cell r="C452">
            <v>2650</v>
          </cell>
        </row>
        <row r="453">
          <cell r="A453" t="str">
            <v>Chipa de 3/8</v>
          </cell>
          <cell r="B453" t="str">
            <v>KG</v>
          </cell>
          <cell r="C453">
            <v>2650</v>
          </cell>
        </row>
        <row r="454">
          <cell r="A454" t="str">
            <v>Cibertex gl.</v>
          </cell>
          <cell r="B454" t="str">
            <v>UN</v>
          </cell>
          <cell r="C454">
            <v>17700</v>
          </cell>
        </row>
        <row r="455">
          <cell r="A455" t="str">
            <v>Cierre media Luna Anolok</v>
          </cell>
          <cell r="B455" t="str">
            <v>UN</v>
          </cell>
          <cell r="C455">
            <v>2353</v>
          </cell>
        </row>
        <row r="456">
          <cell r="A456" t="str">
            <v>Cierre puerta aluminio</v>
          </cell>
          <cell r="B456" t="str">
            <v>UN</v>
          </cell>
          <cell r="C456">
            <v>49880</v>
          </cell>
        </row>
        <row r="457">
          <cell r="A457" t="str">
            <v>Cierre vc 526 Anolok</v>
          </cell>
          <cell r="B457" t="str">
            <v>UN</v>
          </cell>
          <cell r="C457">
            <v>990</v>
          </cell>
        </row>
        <row r="458">
          <cell r="A458" t="str">
            <v>Cierre vc 526 natural</v>
          </cell>
          <cell r="B458" t="str">
            <v>UN</v>
          </cell>
          <cell r="C458">
            <v>593</v>
          </cell>
        </row>
        <row r="459">
          <cell r="A459" t="str">
            <v>Cierre ventana proyectante</v>
          </cell>
          <cell r="B459" t="str">
            <v>UN</v>
          </cell>
          <cell r="C459">
            <v>1598</v>
          </cell>
        </row>
        <row r="460">
          <cell r="A460" t="str">
            <v>Cierre ventana proyectante</v>
          </cell>
          <cell r="B460" t="str">
            <v>UN</v>
          </cell>
          <cell r="C460">
            <v>1714</v>
          </cell>
        </row>
        <row r="461">
          <cell r="A461" t="str">
            <v>Cilindro de Prueba</v>
          </cell>
          <cell r="B461" t="str">
            <v>DIA</v>
          </cell>
          <cell r="C461">
            <v>2998</v>
          </cell>
        </row>
        <row r="462">
          <cell r="A462" t="str">
            <v>Cilindro de prueba</v>
          </cell>
          <cell r="B462" t="str">
            <v>DIA</v>
          </cell>
          <cell r="C462">
            <v>2913</v>
          </cell>
        </row>
        <row r="463">
          <cell r="A463" t="str">
            <v>Cilindro de prueba</v>
          </cell>
          <cell r="B463" t="str">
            <v>DIA</v>
          </cell>
          <cell r="C463">
            <v>1856</v>
          </cell>
        </row>
        <row r="464">
          <cell r="A464" t="str">
            <v>Cilindros Prueba</v>
          </cell>
          <cell r="B464" t="str">
            <v>DIA</v>
          </cell>
          <cell r="C464">
            <v>1856</v>
          </cell>
        </row>
        <row r="465">
          <cell r="A465" t="str">
            <v>Cimentación de tubería con arena compactada</v>
          </cell>
          <cell r="B465" t="str">
            <v>m3</v>
          </cell>
          <cell r="C465">
            <v>36999</v>
          </cell>
        </row>
        <row r="466">
          <cell r="A466" t="str">
            <v>Cincel 1x2x8</v>
          </cell>
          <cell r="B466" t="str">
            <v>UN</v>
          </cell>
          <cell r="C466">
            <v>7525</v>
          </cell>
        </row>
        <row r="467">
          <cell r="A467" t="str">
            <v>Cincel 5/8x10</v>
          </cell>
          <cell r="B467" t="str">
            <v>UN</v>
          </cell>
          <cell r="C467">
            <v>10642</v>
          </cell>
        </row>
        <row r="468">
          <cell r="A468" t="str">
            <v>Cincel puntilla atila 3/4x8</v>
          </cell>
          <cell r="B468" t="str">
            <v>UN</v>
          </cell>
          <cell r="C468">
            <v>14980</v>
          </cell>
        </row>
        <row r="469">
          <cell r="A469" t="str">
            <v>Cinta aislante</v>
          </cell>
          <cell r="B469" t="str">
            <v>ROLLO</v>
          </cell>
          <cell r="C469">
            <v>800</v>
          </cell>
        </row>
        <row r="470">
          <cell r="A470" t="str">
            <v>Cinta aislante Scotch 20</v>
          </cell>
          <cell r="B470" t="str">
            <v>ROLLO</v>
          </cell>
          <cell r="C470">
            <v>8650</v>
          </cell>
        </row>
        <row r="471">
          <cell r="A471" t="str">
            <v>Cinta de señalización plastica</v>
          </cell>
          <cell r="B471" t="str">
            <v>m</v>
          </cell>
          <cell r="C471">
            <v>208</v>
          </cell>
        </row>
        <row r="472">
          <cell r="A472" t="str">
            <v>Cinta de teflon</v>
          </cell>
          <cell r="B472" t="str">
            <v>ROLLO</v>
          </cell>
          <cell r="C472">
            <v>550</v>
          </cell>
        </row>
        <row r="473">
          <cell r="A473" t="str">
            <v>Cinta pvc a-10</v>
          </cell>
          <cell r="B473" t="str">
            <v>ML</v>
          </cell>
          <cell r="C473">
            <v>10399</v>
          </cell>
        </row>
        <row r="474">
          <cell r="A474" t="str">
            <v>Cinta reflectiva de 0.075 m</v>
          </cell>
          <cell r="B474" t="str">
            <v>m</v>
          </cell>
          <cell r="C474">
            <v>5000</v>
          </cell>
        </row>
        <row r="475">
          <cell r="A475" t="str">
            <v>Cinta sika pvc o-22</v>
          </cell>
          <cell r="B475" t="str">
            <v>ML</v>
          </cell>
          <cell r="C475">
            <v>32712</v>
          </cell>
        </row>
        <row r="476">
          <cell r="A476" t="str">
            <v>Cinta sika pvc v-10</v>
          </cell>
          <cell r="B476" t="str">
            <v>ML</v>
          </cell>
          <cell r="C476">
            <v>10678</v>
          </cell>
        </row>
        <row r="477">
          <cell r="A477" t="str">
            <v>Cinta sika pvc v-15</v>
          </cell>
          <cell r="B477" t="str">
            <v>ML</v>
          </cell>
          <cell r="C477">
            <v>19024</v>
          </cell>
        </row>
        <row r="478">
          <cell r="A478" t="str">
            <v>Cinturones de seguridad</v>
          </cell>
          <cell r="B478" t="str">
            <v>DIA</v>
          </cell>
          <cell r="C478">
            <v>3106</v>
          </cell>
        </row>
        <row r="479">
          <cell r="A479" t="str">
            <v>Clear Guard 15 Gls</v>
          </cell>
          <cell r="B479" t="str">
            <v>UN</v>
          </cell>
          <cell r="C479">
            <v>2213130</v>
          </cell>
        </row>
        <row r="480">
          <cell r="A480" t="str">
            <v>Closet optimo ref. 14210-2-3</v>
          </cell>
          <cell r="B480" t="str">
            <v>M2</v>
          </cell>
          <cell r="C480">
            <v>232510</v>
          </cell>
        </row>
        <row r="481">
          <cell r="A481" t="str">
            <v>Closet prepintado ref. 14240-403</v>
          </cell>
          <cell r="B481" t="str">
            <v>M2</v>
          </cell>
          <cell r="C481">
            <v>152760</v>
          </cell>
        </row>
        <row r="482">
          <cell r="A482" t="str">
            <v>Codo 22 1/2-1/16 cxc 2"</v>
          </cell>
          <cell r="B482" t="str">
            <v xml:space="preserve">UN </v>
          </cell>
          <cell r="C482">
            <v>3019</v>
          </cell>
        </row>
        <row r="483">
          <cell r="A483" t="str">
            <v>Codo 22 1/2-1/16 cxc 2"</v>
          </cell>
          <cell r="B483" t="str">
            <v xml:space="preserve">UN </v>
          </cell>
          <cell r="C483">
            <v>3021</v>
          </cell>
        </row>
        <row r="484">
          <cell r="A484" t="str">
            <v>Codo 22 1/2-1/16 cxc 3”</v>
          </cell>
          <cell r="B484" t="str">
            <v xml:space="preserve">UN </v>
          </cell>
          <cell r="C484">
            <v>5747</v>
          </cell>
        </row>
        <row r="485">
          <cell r="A485" t="str">
            <v>Codo 22 1/2-1/16 cxc 4"</v>
          </cell>
          <cell r="B485" t="str">
            <v xml:space="preserve">UN </v>
          </cell>
          <cell r="C485">
            <v>9450</v>
          </cell>
        </row>
        <row r="486">
          <cell r="A486" t="str">
            <v>Codo 22 1/2-1/16 cxc 4"</v>
          </cell>
          <cell r="B486" t="str">
            <v xml:space="preserve">UN </v>
          </cell>
          <cell r="C486">
            <v>9448</v>
          </cell>
        </row>
        <row r="487">
          <cell r="A487" t="str">
            <v>Codo 22 1/2-1/16 cxc 6”</v>
          </cell>
          <cell r="B487" t="str">
            <v xml:space="preserve">UN </v>
          </cell>
          <cell r="C487">
            <v>79839</v>
          </cell>
        </row>
        <row r="488">
          <cell r="A488" t="str">
            <v>Codo 45 x 1 1/2"</v>
          </cell>
          <cell r="B488" t="str">
            <v xml:space="preserve">UN </v>
          </cell>
          <cell r="C488">
            <v>5144</v>
          </cell>
        </row>
        <row r="489">
          <cell r="A489" t="str">
            <v>Codo 45 x 1 1/2"</v>
          </cell>
          <cell r="B489" t="str">
            <v xml:space="preserve">UN </v>
          </cell>
          <cell r="C489">
            <v>5141</v>
          </cell>
        </row>
        <row r="490">
          <cell r="A490" t="str">
            <v>Codo 45 x 1 1/4"</v>
          </cell>
          <cell r="B490" t="str">
            <v xml:space="preserve">UN </v>
          </cell>
          <cell r="C490">
            <v>3833</v>
          </cell>
        </row>
        <row r="491">
          <cell r="A491" t="str">
            <v>Codo 45 x 1 1/4"</v>
          </cell>
          <cell r="B491" t="str">
            <v xml:space="preserve">UN </v>
          </cell>
          <cell r="C491">
            <v>3834</v>
          </cell>
        </row>
        <row r="492">
          <cell r="A492" t="str">
            <v>Codo 45 x 1"</v>
          </cell>
          <cell r="B492" t="str">
            <v xml:space="preserve">UN </v>
          </cell>
          <cell r="C492">
            <v>2119</v>
          </cell>
        </row>
        <row r="493">
          <cell r="A493" t="str">
            <v>Codo 45 x 1"</v>
          </cell>
          <cell r="B493" t="str">
            <v xml:space="preserve">UN </v>
          </cell>
          <cell r="C493">
            <v>2120</v>
          </cell>
        </row>
        <row r="494">
          <cell r="A494" t="str">
            <v>Codo 45 x 1/2"</v>
          </cell>
          <cell r="B494" t="str">
            <v xml:space="preserve">UN </v>
          </cell>
          <cell r="C494">
            <v>696</v>
          </cell>
        </row>
        <row r="495">
          <cell r="A495" t="str">
            <v>Codo 45 x 1/2"</v>
          </cell>
          <cell r="B495" t="str">
            <v xml:space="preserve">UN </v>
          </cell>
          <cell r="C495">
            <v>695</v>
          </cell>
        </row>
        <row r="496">
          <cell r="A496" t="str">
            <v>Codo 45 x 2 1/2”</v>
          </cell>
          <cell r="B496" t="str">
            <v xml:space="preserve">UN </v>
          </cell>
          <cell r="C496">
            <v>23966</v>
          </cell>
        </row>
        <row r="497">
          <cell r="A497" t="str">
            <v>Codo 45 x 2"</v>
          </cell>
          <cell r="B497" t="str">
            <v xml:space="preserve">UN </v>
          </cell>
          <cell r="C497">
            <v>8502</v>
          </cell>
        </row>
        <row r="498">
          <cell r="A498" t="str">
            <v>Codo 45 x 2"</v>
          </cell>
          <cell r="B498" t="str">
            <v xml:space="preserve">UN </v>
          </cell>
          <cell r="C498">
            <v>8503</v>
          </cell>
        </row>
        <row r="499">
          <cell r="A499" t="str">
            <v>Codo 45 x 3"</v>
          </cell>
          <cell r="B499" t="str">
            <v xml:space="preserve">UN </v>
          </cell>
          <cell r="C499">
            <v>27373</v>
          </cell>
        </row>
        <row r="500">
          <cell r="A500" t="str">
            <v>Codo 45 x 3"</v>
          </cell>
          <cell r="B500" t="str">
            <v xml:space="preserve">UN </v>
          </cell>
          <cell r="C500">
            <v>27371</v>
          </cell>
        </row>
        <row r="501">
          <cell r="A501" t="str">
            <v>Codo 45 x 3/4"</v>
          </cell>
          <cell r="B501" t="str">
            <v xml:space="preserve">UN </v>
          </cell>
          <cell r="C501">
            <v>1111</v>
          </cell>
        </row>
        <row r="502">
          <cell r="A502" t="str">
            <v>Codo 45 x 3/4"</v>
          </cell>
          <cell r="B502" t="str">
            <v xml:space="preserve">UN </v>
          </cell>
          <cell r="C502">
            <v>1114</v>
          </cell>
        </row>
        <row r="503">
          <cell r="A503" t="str">
            <v>Codo 45 x 4"</v>
          </cell>
          <cell r="B503" t="str">
            <v xml:space="preserve">UN </v>
          </cell>
          <cell r="C503">
            <v>58231</v>
          </cell>
        </row>
        <row r="504">
          <cell r="A504" t="str">
            <v>Codo 45 x 4"</v>
          </cell>
          <cell r="B504" t="str">
            <v xml:space="preserve">UN </v>
          </cell>
          <cell r="C504">
            <v>58233</v>
          </cell>
        </row>
        <row r="505">
          <cell r="A505" t="str">
            <v>Codo 45-1/8 cxc 2"</v>
          </cell>
          <cell r="B505" t="str">
            <v xml:space="preserve">UN </v>
          </cell>
          <cell r="C505">
            <v>2598</v>
          </cell>
        </row>
        <row r="506">
          <cell r="A506" t="str">
            <v>Codo 45-1/8 cxc 2"</v>
          </cell>
          <cell r="B506" t="str">
            <v xml:space="preserve">UN </v>
          </cell>
          <cell r="C506">
            <v>2597</v>
          </cell>
        </row>
        <row r="507">
          <cell r="A507" t="str">
            <v>Codo 45-1/8 cxc 3"</v>
          </cell>
          <cell r="B507" t="str">
            <v xml:space="preserve">UN </v>
          </cell>
          <cell r="C507">
            <v>5581</v>
          </cell>
        </row>
        <row r="508">
          <cell r="A508" t="str">
            <v>Codo 45-1/8 cxc 3"</v>
          </cell>
          <cell r="B508" t="str">
            <v xml:space="preserve">UN </v>
          </cell>
          <cell r="C508">
            <v>5581</v>
          </cell>
        </row>
        <row r="509">
          <cell r="A509" t="str">
            <v>Codo 45-1/8 cxc 4"</v>
          </cell>
          <cell r="B509" t="str">
            <v xml:space="preserve">UN </v>
          </cell>
          <cell r="C509">
            <v>9739</v>
          </cell>
        </row>
        <row r="510">
          <cell r="A510" t="str">
            <v>Codo 45-1/8 cxc 4"</v>
          </cell>
          <cell r="B510" t="str">
            <v xml:space="preserve">UN </v>
          </cell>
          <cell r="C510">
            <v>9739</v>
          </cell>
        </row>
        <row r="511">
          <cell r="A511" t="str">
            <v>Codo 45-1/8 cxc 6"</v>
          </cell>
          <cell r="B511" t="str">
            <v xml:space="preserve">UN </v>
          </cell>
          <cell r="C511">
            <v>35742</v>
          </cell>
        </row>
        <row r="512">
          <cell r="A512" t="str">
            <v>Codo 45-1/8 cxc 6"</v>
          </cell>
          <cell r="B512" t="str">
            <v xml:space="preserve">UN </v>
          </cell>
          <cell r="C512">
            <v>35744</v>
          </cell>
        </row>
        <row r="513">
          <cell r="A513" t="str">
            <v>Codo 45-1/8 cxe 1-1/2”</v>
          </cell>
          <cell r="B513" t="str">
            <v xml:space="preserve">UN </v>
          </cell>
          <cell r="C513">
            <v>2139</v>
          </cell>
        </row>
        <row r="514">
          <cell r="A514" t="str">
            <v>Codo 45-1/8 cxe 4"</v>
          </cell>
          <cell r="B514" t="str">
            <v xml:space="preserve">UN </v>
          </cell>
          <cell r="C514">
            <v>9739</v>
          </cell>
        </row>
        <row r="515">
          <cell r="A515" t="str">
            <v>Codo 45-1/8 cxe 4"</v>
          </cell>
          <cell r="B515" t="str">
            <v xml:space="preserve">UN </v>
          </cell>
          <cell r="C515">
            <v>9739</v>
          </cell>
        </row>
        <row r="516">
          <cell r="A516" t="str">
            <v>Codo 90 x 1 1/2"</v>
          </cell>
          <cell r="B516" t="str">
            <v xml:space="preserve">UN </v>
          </cell>
          <cell r="C516">
            <v>4733</v>
          </cell>
        </row>
        <row r="517">
          <cell r="A517" t="str">
            <v>Codo 90 x 1 1/2"</v>
          </cell>
          <cell r="B517" t="str">
            <v xml:space="preserve">UN </v>
          </cell>
          <cell r="C517">
            <v>4735</v>
          </cell>
        </row>
        <row r="518">
          <cell r="A518" t="str">
            <v>Codo 90 x 1 1/4"</v>
          </cell>
          <cell r="B518" t="str">
            <v xml:space="preserve">UN </v>
          </cell>
          <cell r="C518">
            <v>2533</v>
          </cell>
        </row>
        <row r="519">
          <cell r="A519" t="str">
            <v>Codo 90 x 1 1/4"</v>
          </cell>
          <cell r="B519" t="str">
            <v xml:space="preserve">UN </v>
          </cell>
          <cell r="C519">
            <v>2536</v>
          </cell>
        </row>
        <row r="520">
          <cell r="A520" t="str">
            <v>Codo 90 x 1"</v>
          </cell>
          <cell r="B520" t="str">
            <v xml:space="preserve">UN </v>
          </cell>
          <cell r="C520">
            <v>1321</v>
          </cell>
        </row>
        <row r="521">
          <cell r="A521" t="str">
            <v>Codo 90 x 1"</v>
          </cell>
          <cell r="B521" t="str">
            <v xml:space="preserve">UN </v>
          </cell>
          <cell r="C521">
            <v>1319</v>
          </cell>
        </row>
        <row r="522">
          <cell r="A522" t="str">
            <v>Codo 90 x 1/2"</v>
          </cell>
          <cell r="B522" t="str">
            <v xml:space="preserve">UN </v>
          </cell>
          <cell r="C522">
            <v>420</v>
          </cell>
        </row>
        <row r="523">
          <cell r="A523" t="str">
            <v>Codo 90 x 1/2"</v>
          </cell>
          <cell r="B523" t="str">
            <v xml:space="preserve">UN </v>
          </cell>
          <cell r="C523">
            <v>421</v>
          </cell>
        </row>
        <row r="524">
          <cell r="A524" t="str">
            <v>Codo 90 x 2 1/2"</v>
          </cell>
          <cell r="B524" t="str">
            <v xml:space="preserve">UN </v>
          </cell>
          <cell r="C524">
            <v>22350</v>
          </cell>
        </row>
        <row r="525">
          <cell r="A525" t="str">
            <v>Codo 90 x 2 1/2"</v>
          </cell>
          <cell r="B525" t="str">
            <v xml:space="preserve">UN </v>
          </cell>
          <cell r="C525">
            <v>22347</v>
          </cell>
        </row>
        <row r="526">
          <cell r="A526" t="str">
            <v>Codo 90 x 2"</v>
          </cell>
          <cell r="B526" t="str">
            <v xml:space="preserve">UN </v>
          </cell>
          <cell r="C526">
            <v>7760</v>
          </cell>
        </row>
        <row r="527">
          <cell r="A527" t="str">
            <v>Codo 90 x 2"</v>
          </cell>
          <cell r="B527" t="str">
            <v xml:space="preserve">UN </v>
          </cell>
          <cell r="C527">
            <v>7759</v>
          </cell>
        </row>
        <row r="528">
          <cell r="A528" t="str">
            <v>Codo 90 x 3"</v>
          </cell>
          <cell r="B528" t="str">
            <v xml:space="preserve">UN </v>
          </cell>
          <cell r="C528">
            <v>28919</v>
          </cell>
        </row>
        <row r="529">
          <cell r="A529" t="str">
            <v>Codo 90 x 3"</v>
          </cell>
          <cell r="B529" t="str">
            <v xml:space="preserve">UN </v>
          </cell>
          <cell r="C529">
            <v>28919</v>
          </cell>
        </row>
        <row r="530">
          <cell r="A530" t="str">
            <v>Codo 90 x 3/4"</v>
          </cell>
          <cell r="B530" t="str">
            <v xml:space="preserve">UN </v>
          </cell>
          <cell r="C530">
            <v>673</v>
          </cell>
        </row>
        <row r="531">
          <cell r="A531" t="str">
            <v>Codo 90 x 3/4"</v>
          </cell>
          <cell r="B531" t="str">
            <v xml:space="preserve">UN </v>
          </cell>
          <cell r="C531">
            <v>674</v>
          </cell>
        </row>
        <row r="532">
          <cell r="A532" t="str">
            <v>Codo 90 x 4"</v>
          </cell>
          <cell r="B532" t="str">
            <v xml:space="preserve">UN </v>
          </cell>
          <cell r="C532">
            <v>62737</v>
          </cell>
        </row>
        <row r="533">
          <cell r="A533" t="str">
            <v>Codo 90 x 4"</v>
          </cell>
          <cell r="B533" t="str">
            <v xml:space="preserve">UN </v>
          </cell>
          <cell r="C533">
            <v>62739</v>
          </cell>
        </row>
        <row r="534">
          <cell r="A534" t="str">
            <v>Codo 90-1/4 cxc 1 1/2"</v>
          </cell>
          <cell r="B534" t="str">
            <v xml:space="preserve">UN </v>
          </cell>
          <cell r="C534">
            <v>1849</v>
          </cell>
        </row>
        <row r="535">
          <cell r="A535" t="str">
            <v>Codo 90-1/4 cxc 1 1/2"</v>
          </cell>
          <cell r="B535" t="str">
            <v xml:space="preserve">UN </v>
          </cell>
          <cell r="C535">
            <v>1850</v>
          </cell>
        </row>
        <row r="536">
          <cell r="A536" t="str">
            <v>Codo 90-1/4 cxc 2"</v>
          </cell>
          <cell r="B536" t="str">
            <v xml:space="preserve">UN </v>
          </cell>
          <cell r="C536">
            <v>2171</v>
          </cell>
        </row>
        <row r="537">
          <cell r="A537" t="str">
            <v>Codo 90-1/4 cxc 2"</v>
          </cell>
          <cell r="B537" t="str">
            <v xml:space="preserve">UN </v>
          </cell>
          <cell r="C537">
            <v>2169</v>
          </cell>
        </row>
        <row r="538">
          <cell r="A538" t="str">
            <v>Codo 90-1/4 cxc 3"</v>
          </cell>
          <cell r="B538" t="str">
            <v xml:space="preserve">UN </v>
          </cell>
          <cell r="C538">
            <v>5027</v>
          </cell>
        </row>
        <row r="539">
          <cell r="A539" t="str">
            <v>Codo 90-1/4 cxc 3"</v>
          </cell>
          <cell r="B539" t="str">
            <v xml:space="preserve">UN </v>
          </cell>
          <cell r="C539">
            <v>5025</v>
          </cell>
        </row>
        <row r="540">
          <cell r="A540" t="str">
            <v>Codo 90-1/4 cxc 4"</v>
          </cell>
          <cell r="B540" t="str">
            <v xml:space="preserve">UN </v>
          </cell>
          <cell r="C540">
            <v>8657</v>
          </cell>
        </row>
        <row r="541">
          <cell r="A541" t="str">
            <v>Codo 90-1/4 cxc 4"</v>
          </cell>
          <cell r="B541" t="str">
            <v xml:space="preserve">UN </v>
          </cell>
          <cell r="C541">
            <v>8658</v>
          </cell>
        </row>
        <row r="542">
          <cell r="A542" t="str">
            <v>Codo 90-1/4 cxc 6"</v>
          </cell>
          <cell r="B542" t="str">
            <v xml:space="preserve">UN </v>
          </cell>
          <cell r="C542">
            <v>73949</v>
          </cell>
        </row>
        <row r="543">
          <cell r="A543" t="str">
            <v>Codo 90-1/4 cxc 6"</v>
          </cell>
          <cell r="B543" t="str">
            <v xml:space="preserve">UN </v>
          </cell>
          <cell r="C543">
            <v>73951</v>
          </cell>
        </row>
        <row r="544">
          <cell r="A544" t="str">
            <v>Codo 90-1/4 cxe 1.1/2"</v>
          </cell>
          <cell r="B544" t="str">
            <v xml:space="preserve">UN </v>
          </cell>
          <cell r="C544">
            <v>2258</v>
          </cell>
        </row>
        <row r="545">
          <cell r="A545" t="str">
            <v>Codo 90-1/4 cxe 1.1/2"</v>
          </cell>
          <cell r="B545" t="str">
            <v xml:space="preserve">UN </v>
          </cell>
          <cell r="C545">
            <v>2261</v>
          </cell>
        </row>
        <row r="546">
          <cell r="A546" t="str">
            <v>Codo 90-1/4 cxe 2"</v>
          </cell>
          <cell r="B546" t="str">
            <v xml:space="preserve">UN </v>
          </cell>
          <cell r="C546">
            <v>2678</v>
          </cell>
        </row>
        <row r="547">
          <cell r="A547" t="str">
            <v>Codo 90-1/4 cxe 2"</v>
          </cell>
          <cell r="B547" t="str">
            <v xml:space="preserve">UN </v>
          </cell>
          <cell r="C547">
            <v>2675</v>
          </cell>
        </row>
        <row r="548">
          <cell r="A548" t="str">
            <v>Codo 90-1/4 cxe 3"</v>
          </cell>
          <cell r="B548" t="str">
            <v xml:space="preserve">UN </v>
          </cell>
          <cell r="C548">
            <v>5818</v>
          </cell>
        </row>
        <row r="549">
          <cell r="A549" t="str">
            <v>Codo 90-1/4 cxe 3"</v>
          </cell>
          <cell r="B549" t="str">
            <v xml:space="preserve">UN </v>
          </cell>
          <cell r="C549">
            <v>5816</v>
          </cell>
        </row>
        <row r="550">
          <cell r="A550" t="str">
            <v>Codo 90-1/4 cxe 4"</v>
          </cell>
          <cell r="B550" t="str">
            <v xml:space="preserve">UN </v>
          </cell>
          <cell r="C550">
            <v>10676</v>
          </cell>
        </row>
        <row r="551">
          <cell r="A551" t="str">
            <v>Codo 90-1/4 cxe 4"</v>
          </cell>
          <cell r="B551" t="str">
            <v xml:space="preserve">UN </v>
          </cell>
          <cell r="C551">
            <v>10673</v>
          </cell>
        </row>
        <row r="552">
          <cell r="A552" t="str">
            <v>Codo 90-1/4 cxe 6”</v>
          </cell>
          <cell r="B552" t="str">
            <v xml:space="preserve">UN </v>
          </cell>
          <cell r="C552">
            <v>73951</v>
          </cell>
        </row>
        <row r="553">
          <cell r="A553" t="str">
            <v>Codo de 90° de 160mm PVC</v>
          </cell>
          <cell r="B553" t="str">
            <v>UD</v>
          </cell>
          <cell r="C553">
            <v>64543.44</v>
          </cell>
        </row>
        <row r="554">
          <cell r="A554" t="str">
            <v>Codo de 90° de 200mm PVC</v>
          </cell>
          <cell r="B554" t="str">
            <v>UD</v>
          </cell>
          <cell r="C554">
            <v>97220.156799999997</v>
          </cell>
        </row>
        <row r="555">
          <cell r="A555" t="str">
            <v>Codo G/radio 10x90</v>
          </cell>
          <cell r="B555" t="str">
            <v xml:space="preserve">UN </v>
          </cell>
          <cell r="C555">
            <v>1063124</v>
          </cell>
        </row>
        <row r="556">
          <cell r="A556" t="str">
            <v>Codo G/radio 12x90</v>
          </cell>
          <cell r="B556" t="str">
            <v xml:space="preserve">UN </v>
          </cell>
          <cell r="C556">
            <v>1442857</v>
          </cell>
        </row>
        <row r="557">
          <cell r="A557" t="str">
            <v>Codo G/radio 2.1/2x90</v>
          </cell>
          <cell r="B557" t="str">
            <v xml:space="preserve">UN </v>
          </cell>
          <cell r="C557">
            <v>22129</v>
          </cell>
        </row>
        <row r="558">
          <cell r="A558" t="str">
            <v>Codo G/radio 2x90</v>
          </cell>
          <cell r="B558" t="str">
            <v xml:space="preserve">UN </v>
          </cell>
          <cell r="C558">
            <v>17221</v>
          </cell>
        </row>
        <row r="559">
          <cell r="A559" t="str">
            <v>Codo G/radio 3x90</v>
          </cell>
          <cell r="B559" t="str">
            <v xml:space="preserve">UN </v>
          </cell>
          <cell r="C559">
            <v>40095</v>
          </cell>
        </row>
        <row r="560">
          <cell r="A560" t="str">
            <v>Codo G/radio 4x90</v>
          </cell>
          <cell r="B560" t="str">
            <v xml:space="preserve">UN </v>
          </cell>
          <cell r="C560">
            <v>76979</v>
          </cell>
        </row>
        <row r="561">
          <cell r="A561" t="str">
            <v>Codo G/radio 6x90</v>
          </cell>
          <cell r="B561" t="str">
            <v xml:space="preserve">UN </v>
          </cell>
          <cell r="C561">
            <v>205549</v>
          </cell>
        </row>
        <row r="562">
          <cell r="A562" t="str">
            <v>Codo G/radio 8x90</v>
          </cell>
          <cell r="B562" t="str">
            <v xml:space="preserve">UN </v>
          </cell>
          <cell r="C562">
            <v>488807</v>
          </cell>
        </row>
        <row r="563">
          <cell r="A563" t="str">
            <v>Codo galvanizado 1 1/2"x 90</v>
          </cell>
          <cell r="B563" t="str">
            <v>UN</v>
          </cell>
          <cell r="C563">
            <v>3043</v>
          </cell>
        </row>
        <row r="564">
          <cell r="A564" t="str">
            <v>Codo galvanizado 1 1/4"x 90</v>
          </cell>
          <cell r="B564" t="str">
            <v>UN</v>
          </cell>
          <cell r="C564">
            <v>1629</v>
          </cell>
        </row>
        <row r="565">
          <cell r="A565" t="str">
            <v>Codo galvanizado 1"x 90</v>
          </cell>
          <cell r="B565" t="str">
            <v>UN</v>
          </cell>
          <cell r="C565">
            <v>2600</v>
          </cell>
        </row>
        <row r="566">
          <cell r="A566" t="str">
            <v>Codo galvanizado 1/2"x 90</v>
          </cell>
          <cell r="B566" t="str">
            <v>UN</v>
          </cell>
          <cell r="C566">
            <v>790</v>
          </cell>
        </row>
        <row r="567">
          <cell r="A567" t="str">
            <v>Codo galvanizado 2"x 90</v>
          </cell>
          <cell r="B567" t="str">
            <v>UN</v>
          </cell>
          <cell r="C567">
            <v>4992</v>
          </cell>
        </row>
        <row r="568">
          <cell r="A568" t="str">
            <v>Codo galvanizado 3/4"x 90</v>
          </cell>
          <cell r="B568" t="str">
            <v>UN</v>
          </cell>
          <cell r="C568">
            <v>1500</v>
          </cell>
        </row>
        <row r="569">
          <cell r="A569" t="str">
            <v>Codo reventilado 3x2"</v>
          </cell>
          <cell r="B569" t="str">
            <v xml:space="preserve">UN </v>
          </cell>
          <cell r="C569">
            <v>15350</v>
          </cell>
        </row>
        <row r="570">
          <cell r="A570" t="str">
            <v>Codo reventilado 3x2"</v>
          </cell>
          <cell r="B570" t="str">
            <v xml:space="preserve">UN </v>
          </cell>
          <cell r="C570">
            <v>14085</v>
          </cell>
        </row>
        <row r="571">
          <cell r="A571" t="str">
            <v>Codo reventilado 4x2"</v>
          </cell>
          <cell r="B571" t="str">
            <v xml:space="preserve">UN </v>
          </cell>
          <cell r="C571">
            <v>20370</v>
          </cell>
        </row>
        <row r="572">
          <cell r="A572" t="str">
            <v>Codo reventilado 4x2"</v>
          </cell>
          <cell r="B572" t="str">
            <v xml:space="preserve">UN </v>
          </cell>
          <cell r="C572">
            <v>18187</v>
          </cell>
        </row>
        <row r="573">
          <cell r="A573" t="str">
            <v>Codos c.p.v.c. 45 x 1/2"</v>
          </cell>
          <cell r="B573" t="str">
            <v xml:space="preserve">UN </v>
          </cell>
          <cell r="C573">
            <v>965</v>
          </cell>
        </row>
        <row r="574">
          <cell r="A574" t="str">
            <v>Codos c.p.v.c. 45 x 1/2"</v>
          </cell>
          <cell r="B574" t="str">
            <v xml:space="preserve">UN </v>
          </cell>
          <cell r="C574">
            <v>966</v>
          </cell>
        </row>
        <row r="575">
          <cell r="A575" t="str">
            <v>Codos c.p.v.c. 45 x 1”</v>
          </cell>
          <cell r="B575" t="str">
            <v xml:space="preserve">UN </v>
          </cell>
          <cell r="C575">
            <v>4675</v>
          </cell>
        </row>
        <row r="576">
          <cell r="A576" t="str">
            <v>Codos c.p.v.c. 45 x 3/4"</v>
          </cell>
          <cell r="B576" t="str">
            <v xml:space="preserve">UN </v>
          </cell>
          <cell r="C576">
            <v>1748</v>
          </cell>
        </row>
        <row r="577">
          <cell r="A577" t="str">
            <v>Codos c.p.v.c. 45 x 3/4"</v>
          </cell>
          <cell r="B577" t="str">
            <v xml:space="preserve">UN </v>
          </cell>
          <cell r="C577">
            <v>1746</v>
          </cell>
        </row>
        <row r="578">
          <cell r="A578" t="str">
            <v>Codos c.p.v.c. 90 x 1/2"</v>
          </cell>
          <cell r="B578" t="str">
            <v xml:space="preserve">UN </v>
          </cell>
          <cell r="C578">
            <v>965</v>
          </cell>
        </row>
        <row r="579">
          <cell r="A579" t="str">
            <v>Codos c.p.v.c. 90 x 1/2"</v>
          </cell>
          <cell r="B579" t="str">
            <v xml:space="preserve">UN </v>
          </cell>
          <cell r="C579">
            <v>966</v>
          </cell>
        </row>
        <row r="580">
          <cell r="A580" t="str">
            <v>Codos c.p.v.c. 90 x 1”</v>
          </cell>
          <cell r="B580" t="str">
            <v xml:space="preserve">UN </v>
          </cell>
          <cell r="C580">
            <v>5220</v>
          </cell>
        </row>
        <row r="581">
          <cell r="A581" t="str">
            <v>Codos c.p.v.c. 90 x 3/4"</v>
          </cell>
          <cell r="B581" t="str">
            <v xml:space="preserve">UN </v>
          </cell>
          <cell r="C581">
            <v>1748</v>
          </cell>
        </row>
        <row r="582">
          <cell r="A582" t="str">
            <v>Codos c.p.v.c. 90 x 3/4"</v>
          </cell>
          <cell r="B582" t="str">
            <v xml:space="preserve">UN </v>
          </cell>
          <cell r="C582">
            <v>1746</v>
          </cell>
        </row>
        <row r="583">
          <cell r="A583" t="str">
            <v>Codos G/radio 10x11 ¼”</v>
          </cell>
          <cell r="B583" t="str">
            <v xml:space="preserve">UN </v>
          </cell>
          <cell r="C583">
            <v>463282</v>
          </cell>
        </row>
        <row r="584">
          <cell r="A584" t="str">
            <v>Codos G/radio 10x22 1/2</v>
          </cell>
          <cell r="B584" t="str">
            <v xml:space="preserve">UN </v>
          </cell>
          <cell r="C584">
            <v>566298</v>
          </cell>
        </row>
        <row r="585">
          <cell r="A585" t="str">
            <v>Codos G/radio 10x45</v>
          </cell>
          <cell r="B585" t="str">
            <v xml:space="preserve">UN </v>
          </cell>
          <cell r="C585">
            <v>695493</v>
          </cell>
        </row>
        <row r="586">
          <cell r="A586" t="str">
            <v>Codos G/radio 12x11 1/4</v>
          </cell>
          <cell r="B586" t="str">
            <v xml:space="preserve">UN </v>
          </cell>
          <cell r="C586">
            <v>613227</v>
          </cell>
        </row>
        <row r="587">
          <cell r="A587" t="str">
            <v>Codos G/radio 12x22 1/2</v>
          </cell>
          <cell r="B587" t="str">
            <v xml:space="preserve">UN </v>
          </cell>
          <cell r="C587">
            <v>762596</v>
          </cell>
        </row>
        <row r="588">
          <cell r="A588" t="str">
            <v>Codos G/radio 12x45</v>
          </cell>
          <cell r="B588" t="str">
            <v xml:space="preserve">UN </v>
          </cell>
          <cell r="C588">
            <v>976267</v>
          </cell>
        </row>
        <row r="589">
          <cell r="A589" t="str">
            <v>Codos G/radio 2 1/2x22 1/2</v>
          </cell>
          <cell r="B589" t="str">
            <v xml:space="preserve">UN </v>
          </cell>
          <cell r="C589">
            <v>18411</v>
          </cell>
        </row>
        <row r="590">
          <cell r="A590" t="str">
            <v>Codos G/radio 2.1/2x11.1/4</v>
          </cell>
          <cell r="B590" t="str">
            <v xml:space="preserve">UN </v>
          </cell>
          <cell r="C590">
            <v>17410</v>
          </cell>
        </row>
        <row r="591">
          <cell r="A591" t="str">
            <v>Codos G/radio 2.1/2x45</v>
          </cell>
          <cell r="B591" t="str">
            <v xml:space="preserve">UN </v>
          </cell>
          <cell r="C591">
            <v>16998</v>
          </cell>
        </row>
        <row r="592">
          <cell r="A592" t="str">
            <v>Codos G/radio 2x11 1/4</v>
          </cell>
          <cell r="B592" t="str">
            <v xml:space="preserve">UN </v>
          </cell>
          <cell r="C592">
            <v>15143</v>
          </cell>
        </row>
        <row r="593">
          <cell r="A593" t="str">
            <v>Codos G/radio 2x22 1/2</v>
          </cell>
          <cell r="B593" t="str">
            <v xml:space="preserve">UN </v>
          </cell>
          <cell r="C593">
            <v>13092</v>
          </cell>
        </row>
        <row r="594">
          <cell r="A594" t="str">
            <v>Codos G/radio 2x45</v>
          </cell>
          <cell r="B594" t="str">
            <v xml:space="preserve">UN </v>
          </cell>
          <cell r="C594">
            <v>14885</v>
          </cell>
        </row>
        <row r="595">
          <cell r="A595" t="str">
            <v>Codos G/radio 3x11 1/4</v>
          </cell>
          <cell r="B595" t="str">
            <v xml:space="preserve">UN </v>
          </cell>
          <cell r="C595">
            <v>24164</v>
          </cell>
        </row>
        <row r="596">
          <cell r="A596" t="str">
            <v>Codos G/radio 3x22 1/2</v>
          </cell>
          <cell r="B596" t="str">
            <v xml:space="preserve">UN </v>
          </cell>
          <cell r="C596">
            <v>26516</v>
          </cell>
        </row>
        <row r="597">
          <cell r="A597" t="str">
            <v>Codos G/radio 3x45</v>
          </cell>
          <cell r="B597" t="str">
            <v xml:space="preserve">UN </v>
          </cell>
          <cell r="C597">
            <v>26887</v>
          </cell>
        </row>
        <row r="598">
          <cell r="A598" t="str">
            <v>Codos G/radio 4x22 ½</v>
          </cell>
          <cell r="B598" t="str">
            <v xml:space="preserve">UN </v>
          </cell>
          <cell r="C598">
            <v>48613</v>
          </cell>
        </row>
        <row r="599">
          <cell r="A599" t="str">
            <v>Codos G/radio 4x45</v>
          </cell>
          <cell r="B599" t="str">
            <v xml:space="preserve">UN </v>
          </cell>
          <cell r="C599">
            <v>54529</v>
          </cell>
        </row>
        <row r="600">
          <cell r="A600" t="str">
            <v>Codos G/radio 6x11 ¼</v>
          </cell>
          <cell r="B600" t="str">
            <v xml:space="preserve">UN </v>
          </cell>
          <cell r="C600">
            <v>106806</v>
          </cell>
        </row>
        <row r="601">
          <cell r="A601" t="str">
            <v>Codos G/radio 6x22 1/2</v>
          </cell>
          <cell r="B601" t="str">
            <v xml:space="preserve">UN </v>
          </cell>
          <cell r="C601">
            <v>119440</v>
          </cell>
        </row>
        <row r="602">
          <cell r="A602" t="str">
            <v>Codos G/radio 6x45</v>
          </cell>
          <cell r="B602" t="str">
            <v xml:space="preserve">UN </v>
          </cell>
          <cell r="C602">
            <v>149562</v>
          </cell>
        </row>
        <row r="603">
          <cell r="A603" t="str">
            <v>Codos G/radio 8x11 ¼”</v>
          </cell>
          <cell r="B603" t="str">
            <v xml:space="preserve">UN </v>
          </cell>
          <cell r="C603">
            <v>217016</v>
          </cell>
        </row>
        <row r="604">
          <cell r="A604" t="str">
            <v>Codos G/radio 8x22 1/2</v>
          </cell>
          <cell r="B604" t="str">
            <v xml:space="preserve">UN </v>
          </cell>
          <cell r="C604">
            <v>252724</v>
          </cell>
        </row>
        <row r="605">
          <cell r="A605" t="str">
            <v>Codos G/radio 8x45</v>
          </cell>
          <cell r="B605" t="str">
            <v xml:space="preserve">UN </v>
          </cell>
          <cell r="C605">
            <v>324752</v>
          </cell>
        </row>
        <row r="606">
          <cell r="A606" t="str">
            <v>Codos G/radios 4x11 1/4</v>
          </cell>
          <cell r="B606" t="str">
            <v xml:space="preserve">UN </v>
          </cell>
          <cell r="C606">
            <v>46184</v>
          </cell>
        </row>
        <row r="607">
          <cell r="A607" t="str">
            <v>Collar de deriv Union R 2x1/2</v>
          </cell>
          <cell r="B607" t="str">
            <v xml:space="preserve">UN </v>
          </cell>
          <cell r="C607">
            <v>4701</v>
          </cell>
        </row>
        <row r="608">
          <cell r="A608" t="str">
            <v>Collar de deriv Union R 4x3/4</v>
          </cell>
          <cell r="B608" t="str">
            <v xml:space="preserve">UN </v>
          </cell>
          <cell r="C608">
            <v>11541</v>
          </cell>
        </row>
        <row r="609">
          <cell r="A609" t="str">
            <v>Collar deriv Union R 2 1/2x1/2</v>
          </cell>
          <cell r="B609" t="str">
            <v xml:space="preserve">UN </v>
          </cell>
          <cell r="C609">
            <v>6699</v>
          </cell>
        </row>
        <row r="610">
          <cell r="A610" t="str">
            <v>Collar deriv Union R 2 1/2x3/4</v>
          </cell>
          <cell r="B610" t="str">
            <v xml:space="preserve">UN </v>
          </cell>
          <cell r="C610">
            <v>6699</v>
          </cell>
        </row>
        <row r="611">
          <cell r="A611" t="str">
            <v>Collar deriv Union R 2x3/4</v>
          </cell>
          <cell r="B611" t="str">
            <v xml:space="preserve">UN </v>
          </cell>
          <cell r="C611">
            <v>4701</v>
          </cell>
        </row>
        <row r="612">
          <cell r="A612" t="str">
            <v>Collar deriv Union R 3x1/2</v>
          </cell>
          <cell r="B612" t="str">
            <v xml:space="preserve">UN </v>
          </cell>
          <cell r="C612">
            <v>9408</v>
          </cell>
        </row>
        <row r="613">
          <cell r="A613" t="str">
            <v>Collar deriv Union R 3x3/4</v>
          </cell>
          <cell r="B613" t="str">
            <v xml:space="preserve">UN </v>
          </cell>
          <cell r="C613">
            <v>9408</v>
          </cell>
        </row>
        <row r="614">
          <cell r="A614" t="str">
            <v>Collar deriv Union R 4x1/2</v>
          </cell>
          <cell r="B614" t="str">
            <v xml:space="preserve">UN </v>
          </cell>
          <cell r="C614">
            <v>10649</v>
          </cell>
        </row>
        <row r="615">
          <cell r="A615" t="str">
            <v>Collar deriv Union R 6x3/4</v>
          </cell>
          <cell r="B615" t="str">
            <v xml:space="preserve">UN </v>
          </cell>
          <cell r="C615">
            <v>13536</v>
          </cell>
        </row>
        <row r="616">
          <cell r="A616" t="str">
            <v>Collar deriv Union R 8x1</v>
          </cell>
          <cell r="B616" t="str">
            <v xml:space="preserve">UN </v>
          </cell>
          <cell r="C616">
            <v>32447.000000000004</v>
          </cell>
        </row>
        <row r="617">
          <cell r="A617" t="str">
            <v>Colombina plástica de señalización</v>
          </cell>
          <cell r="B617" t="str">
            <v xml:space="preserve">UN </v>
          </cell>
          <cell r="C617">
            <v>49800</v>
          </cell>
        </row>
        <row r="618">
          <cell r="A618" t="str">
            <v>Colorante amarillo</v>
          </cell>
          <cell r="B618" t="str">
            <v>KG</v>
          </cell>
          <cell r="C618">
            <v>6252</v>
          </cell>
        </row>
        <row r="619">
          <cell r="A619" t="str">
            <v>Colorante negro</v>
          </cell>
          <cell r="B619" t="str">
            <v>KG</v>
          </cell>
          <cell r="C619">
            <v>7656</v>
          </cell>
        </row>
        <row r="620">
          <cell r="A620" t="str">
            <v>Colorante rojo</v>
          </cell>
          <cell r="B620" t="str">
            <v>KG</v>
          </cell>
          <cell r="C620">
            <v>5869</v>
          </cell>
        </row>
        <row r="621">
          <cell r="A621" t="str">
            <v>Colorcron Gris Endurecedor Pisos</v>
          </cell>
          <cell r="B621" t="str">
            <v>KG</v>
          </cell>
          <cell r="C621">
            <v>3944</v>
          </cell>
        </row>
        <row r="622">
          <cell r="A622" t="str">
            <v>Colorcron Rojo Endurecedor Pis</v>
          </cell>
          <cell r="B622" t="str">
            <v>KG</v>
          </cell>
          <cell r="C622">
            <v>394</v>
          </cell>
        </row>
        <row r="623">
          <cell r="A623" t="str">
            <v>Colorcron Verde Endurecedor Piso</v>
          </cell>
          <cell r="B623" t="str">
            <v>KG</v>
          </cell>
          <cell r="C623">
            <v>7099</v>
          </cell>
        </row>
        <row r="624">
          <cell r="A624" t="str">
            <v>Combipoxi Banda 10 cms</v>
          </cell>
          <cell r="B624" t="str">
            <v>UN</v>
          </cell>
          <cell r="C624">
            <v>621180</v>
          </cell>
        </row>
        <row r="625">
          <cell r="A625" t="str">
            <v>Combipoxi Banda 15 cms</v>
          </cell>
          <cell r="B625" t="str">
            <v>UN</v>
          </cell>
          <cell r="C625">
            <v>738514</v>
          </cell>
        </row>
        <row r="626">
          <cell r="A626" t="str">
            <v>Combipoxi Banda 25x20 cms</v>
          </cell>
          <cell r="B626" t="str">
            <v>UN</v>
          </cell>
          <cell r="C626">
            <v>812365</v>
          </cell>
        </row>
        <row r="627">
          <cell r="A627" t="str">
            <v>Combo Acuacer Col. Ref. 100</v>
          </cell>
          <cell r="B627" t="str">
            <v>JU</v>
          </cell>
          <cell r="C627">
            <v>208900</v>
          </cell>
        </row>
        <row r="628">
          <cell r="A628" t="str">
            <v>Combo Acuacer Col. Ref. 103</v>
          </cell>
          <cell r="B628" t="str">
            <v>JU</v>
          </cell>
          <cell r="C628">
            <v>219900</v>
          </cell>
        </row>
        <row r="629">
          <cell r="A629" t="str">
            <v>Combo Avanti Col. Ref. 100</v>
          </cell>
          <cell r="B629" t="str">
            <v>JU</v>
          </cell>
          <cell r="C629">
            <v>339900</v>
          </cell>
        </row>
        <row r="630">
          <cell r="A630" t="str">
            <v>Combo Avanti Col. Ref. 103</v>
          </cell>
          <cell r="B630" t="str">
            <v>JU</v>
          </cell>
          <cell r="C630">
            <v>369900</v>
          </cell>
        </row>
        <row r="631">
          <cell r="A631" t="str">
            <v>Combo Avanti Ped. Ref. 100</v>
          </cell>
          <cell r="B631" t="str">
            <v>JU</v>
          </cell>
          <cell r="C631">
            <v>384700</v>
          </cell>
        </row>
        <row r="632">
          <cell r="A632" t="str">
            <v>Combo Avanti Ped. Ref. 103</v>
          </cell>
          <cell r="B632" t="str">
            <v>JU</v>
          </cell>
          <cell r="C632">
            <v>403800</v>
          </cell>
        </row>
        <row r="633">
          <cell r="A633" t="str">
            <v>Combo distinción Col Ref.100</v>
          </cell>
          <cell r="B633" t="str">
            <v>JU</v>
          </cell>
          <cell r="C633">
            <v>271000</v>
          </cell>
        </row>
        <row r="634">
          <cell r="A634" t="str">
            <v>Combo distinción Col Ref.971</v>
          </cell>
          <cell r="B634" t="str">
            <v>JU</v>
          </cell>
          <cell r="C634">
            <v>286900</v>
          </cell>
        </row>
        <row r="635">
          <cell r="A635" t="str">
            <v>Combo distinción Ped.Col Ref.100</v>
          </cell>
          <cell r="B635" t="str">
            <v>JU</v>
          </cell>
          <cell r="C635">
            <v>285900</v>
          </cell>
        </row>
        <row r="636">
          <cell r="A636" t="str">
            <v>Combo distinción Ped.Col Ref.971</v>
          </cell>
          <cell r="B636" t="str">
            <v>JU</v>
          </cell>
          <cell r="C636">
            <v>308900</v>
          </cell>
        </row>
        <row r="637">
          <cell r="A637" t="str">
            <v>Combo Trevi 92632 Ref.900</v>
          </cell>
          <cell r="B637" t="str">
            <v>JU</v>
          </cell>
          <cell r="C637">
            <v>207000</v>
          </cell>
        </row>
        <row r="638">
          <cell r="A638" t="str">
            <v>Combo trevi 92632 Ref.971</v>
          </cell>
          <cell r="B638" t="str">
            <v>JU</v>
          </cell>
          <cell r="C638">
            <v>220000</v>
          </cell>
        </row>
        <row r="639">
          <cell r="A639" t="str">
            <v>Comisión de topografia</v>
          </cell>
          <cell r="B639" t="str">
            <v>HC</v>
          </cell>
          <cell r="C639">
            <v>29166.666666666668</v>
          </cell>
        </row>
        <row r="640">
          <cell r="A640" t="str">
            <v>Compactador doble rodillo Michy</v>
          </cell>
          <cell r="B640" t="str">
            <v>DIA</v>
          </cell>
          <cell r="C640">
            <v>415554</v>
          </cell>
        </row>
        <row r="641">
          <cell r="A641" t="str">
            <v>Compactador miky de rodillo</v>
          </cell>
          <cell r="B641" t="str">
            <v>DIA</v>
          </cell>
          <cell r="C641">
            <v>415554</v>
          </cell>
        </row>
        <row r="642">
          <cell r="A642" t="str">
            <v>Compactador un rodillo</v>
          </cell>
          <cell r="B642" t="str">
            <v>DIA</v>
          </cell>
          <cell r="C642">
            <v>195435</v>
          </cell>
        </row>
        <row r="643">
          <cell r="A643" t="str">
            <v>Compresor 1 pist sin op</v>
          </cell>
          <cell r="B643" t="str">
            <v>DIA</v>
          </cell>
          <cell r="C643">
            <v>440800</v>
          </cell>
        </row>
        <row r="644">
          <cell r="A644" t="str">
            <v>Compresor 2 pist sin op</v>
          </cell>
          <cell r="B644" t="str">
            <v>DIA</v>
          </cell>
          <cell r="C644">
            <v>464000</v>
          </cell>
        </row>
        <row r="645">
          <cell r="A645" t="str">
            <v>Compresor con 1 martillos sin op.</v>
          </cell>
          <cell r="B645" t="str">
            <v>DIA</v>
          </cell>
          <cell r="C645">
            <v>509240</v>
          </cell>
        </row>
        <row r="646">
          <cell r="A646" t="str">
            <v>Compresor con 2 martillos sin op.</v>
          </cell>
          <cell r="B646" t="str">
            <v>DIA</v>
          </cell>
          <cell r="C646">
            <v>562600</v>
          </cell>
        </row>
        <row r="647">
          <cell r="A647" t="str">
            <v>Compresor dos pistolas</v>
          </cell>
          <cell r="B647" t="str">
            <v>DIA</v>
          </cell>
          <cell r="C647">
            <v>563870</v>
          </cell>
        </row>
        <row r="648">
          <cell r="A648" t="str">
            <v>Compresor una pistola</v>
          </cell>
          <cell r="B648" t="str">
            <v>DIA</v>
          </cell>
          <cell r="C648">
            <v>510185</v>
          </cell>
        </row>
        <row r="649">
          <cell r="A649" t="str">
            <v>Conc. pavimento m.r. 400 psi</v>
          </cell>
          <cell r="B649" t="str">
            <v>M3</v>
          </cell>
          <cell r="C649">
            <v>402603</v>
          </cell>
        </row>
        <row r="650">
          <cell r="A650" t="str">
            <v>Conc. pavimento m.r. 450 psi</v>
          </cell>
          <cell r="B650" t="str">
            <v>M3</v>
          </cell>
          <cell r="C650">
            <v>429463</v>
          </cell>
        </row>
        <row r="651">
          <cell r="A651" t="str">
            <v>Conc. pavimento m.r. 500 psi</v>
          </cell>
          <cell r="B651" t="str">
            <v>M3</v>
          </cell>
          <cell r="C651">
            <v>364047</v>
          </cell>
        </row>
        <row r="652">
          <cell r="A652" t="str">
            <v>Conc. pavimento m.r. 550 psi</v>
          </cell>
          <cell r="B652" t="str">
            <v>M3</v>
          </cell>
          <cell r="C652">
            <v>397838</v>
          </cell>
        </row>
        <row r="653">
          <cell r="A653" t="str">
            <v>Conc. pavimento m.r. 600 psi</v>
          </cell>
          <cell r="B653" t="str">
            <v>M3</v>
          </cell>
          <cell r="C653">
            <v>437000</v>
          </cell>
        </row>
        <row r="654">
          <cell r="A654" t="str">
            <v>Conc. pavimento m.r. 650 psi</v>
          </cell>
          <cell r="B654" t="str">
            <v>M3</v>
          </cell>
          <cell r="C654">
            <v>436539</v>
          </cell>
        </row>
        <row r="655">
          <cell r="A655" t="str">
            <v>Conc. pavimento m.r. 700 psit.</v>
          </cell>
          <cell r="B655" t="str">
            <v>M3</v>
          </cell>
          <cell r="C655">
            <v>481160</v>
          </cell>
        </row>
        <row r="656">
          <cell r="A656" t="str">
            <v>Concresive 1380 Epoxico</v>
          </cell>
          <cell r="B656" t="str">
            <v>GL</v>
          </cell>
          <cell r="C656">
            <v>306665</v>
          </cell>
        </row>
        <row r="657">
          <cell r="A657" t="str">
            <v>Concresive Liquido Epoxico</v>
          </cell>
          <cell r="B657" t="str">
            <v>KG</v>
          </cell>
          <cell r="C657">
            <v>46980</v>
          </cell>
        </row>
        <row r="658">
          <cell r="A658" t="str">
            <v>Concresive Pasta Epoxico</v>
          </cell>
          <cell r="B658" t="str">
            <v>KG</v>
          </cell>
          <cell r="C658">
            <v>31668</v>
          </cell>
        </row>
        <row r="659">
          <cell r="A659" t="str">
            <v>Concretadora 6 p3.(1 bto) elec</v>
          </cell>
          <cell r="B659" t="str">
            <v>DIA</v>
          </cell>
          <cell r="C659">
            <v>55100</v>
          </cell>
        </row>
        <row r="660">
          <cell r="A660" t="str">
            <v>Concretadora 6 p3.(1 bto) gas</v>
          </cell>
          <cell r="B660" t="str">
            <v>DIA</v>
          </cell>
          <cell r="C660">
            <v>55100</v>
          </cell>
        </row>
        <row r="661">
          <cell r="A661" t="str">
            <v>Concreto 2000 normal</v>
          </cell>
          <cell r="B661" t="str">
            <v>M3</v>
          </cell>
          <cell r="C661">
            <v>298054</v>
          </cell>
        </row>
        <row r="662">
          <cell r="A662" t="str">
            <v>Concreto 2000 Plastico</v>
          </cell>
          <cell r="B662" t="str">
            <v>M3</v>
          </cell>
          <cell r="C662">
            <v>306141</v>
          </cell>
        </row>
        <row r="663">
          <cell r="A663" t="str">
            <v>Concreto 2500 Bombeo</v>
          </cell>
          <cell r="B663" t="str">
            <v>M3</v>
          </cell>
          <cell r="C663">
            <v>325059</v>
          </cell>
        </row>
        <row r="664">
          <cell r="A664" t="str">
            <v>Concreto 2500 normal</v>
          </cell>
          <cell r="B664" t="str">
            <v>M3</v>
          </cell>
          <cell r="C664">
            <v>318848</v>
          </cell>
        </row>
        <row r="665">
          <cell r="A665" t="str">
            <v>Concreto 2500 Plastico</v>
          </cell>
          <cell r="B665" t="str">
            <v>M3</v>
          </cell>
          <cell r="C665">
            <v>325924</v>
          </cell>
        </row>
        <row r="666">
          <cell r="A666" t="str">
            <v>Concreto 3000 Bombeo</v>
          </cell>
          <cell r="B666" t="str">
            <v>M3</v>
          </cell>
          <cell r="C666">
            <v>348018</v>
          </cell>
        </row>
        <row r="667">
          <cell r="A667" t="str">
            <v>Concreto 3000 Fluido</v>
          </cell>
          <cell r="B667" t="str">
            <v>M3</v>
          </cell>
          <cell r="C667">
            <v>361448</v>
          </cell>
        </row>
        <row r="668">
          <cell r="A668" t="str">
            <v>Concreto 3000 normal</v>
          </cell>
          <cell r="B668" t="str">
            <v>M3</v>
          </cell>
          <cell r="C668">
            <v>370000</v>
          </cell>
        </row>
        <row r="669">
          <cell r="A669" t="str">
            <v>Concreto 3000 Plastico</v>
          </cell>
          <cell r="B669" t="str">
            <v>M3</v>
          </cell>
          <cell r="C669">
            <v>348884</v>
          </cell>
        </row>
        <row r="670">
          <cell r="A670" t="str">
            <v>Concreto 3000 Tremie</v>
          </cell>
          <cell r="B670" t="str">
            <v>M3</v>
          </cell>
          <cell r="C670">
            <v>357982</v>
          </cell>
        </row>
        <row r="671">
          <cell r="A671" t="str">
            <v>Concreto 3500 Bombeo</v>
          </cell>
          <cell r="B671" t="str">
            <v>M3</v>
          </cell>
          <cell r="C671">
            <v>381954</v>
          </cell>
        </row>
        <row r="672">
          <cell r="A672" t="str">
            <v>Concreto 3500 Fluido</v>
          </cell>
          <cell r="B672" t="str">
            <v>M3</v>
          </cell>
          <cell r="C672">
            <v>396106</v>
          </cell>
        </row>
        <row r="673">
          <cell r="A673" t="str">
            <v>Concreto 3500 normal</v>
          </cell>
          <cell r="B673" t="str">
            <v>M3</v>
          </cell>
          <cell r="C673">
            <v>406000</v>
          </cell>
        </row>
        <row r="674">
          <cell r="A674" t="str">
            <v>Concreto 3500 Plastico</v>
          </cell>
          <cell r="B674" t="str">
            <v>M3</v>
          </cell>
          <cell r="C674">
            <v>383254</v>
          </cell>
        </row>
        <row r="675">
          <cell r="A675" t="str">
            <v>Concreto 3500 Tremie</v>
          </cell>
          <cell r="B675" t="str">
            <v>M3</v>
          </cell>
          <cell r="C675">
            <v>391340</v>
          </cell>
        </row>
        <row r="676">
          <cell r="A676" t="str">
            <v>Concreto 4000 Bombeo</v>
          </cell>
          <cell r="B676" t="str">
            <v>M3</v>
          </cell>
          <cell r="C676">
            <v>408380</v>
          </cell>
        </row>
        <row r="677">
          <cell r="A677" t="str">
            <v>Concreto 4000 Fluido</v>
          </cell>
          <cell r="B677" t="str">
            <v>M3</v>
          </cell>
          <cell r="C677">
            <v>423253</v>
          </cell>
        </row>
        <row r="678">
          <cell r="A678" t="str">
            <v>Concreto 4000 normal</v>
          </cell>
          <cell r="B678" t="str">
            <v>M3</v>
          </cell>
          <cell r="C678">
            <v>402169</v>
          </cell>
        </row>
        <row r="679">
          <cell r="A679" t="str">
            <v>Concreto 4000 Plastico</v>
          </cell>
          <cell r="B679" t="str">
            <v>M3</v>
          </cell>
          <cell r="C679">
            <v>409680</v>
          </cell>
        </row>
        <row r="680">
          <cell r="A680" t="str">
            <v>Concreto 4000 Tremie</v>
          </cell>
          <cell r="B680" t="str">
            <v>M3</v>
          </cell>
          <cell r="C680">
            <v>419355</v>
          </cell>
        </row>
        <row r="681">
          <cell r="A681" t="str">
            <v>Concreto 4500 Bombeo</v>
          </cell>
          <cell r="B681" t="str">
            <v>M3</v>
          </cell>
          <cell r="C681">
            <v>441305</v>
          </cell>
        </row>
        <row r="682">
          <cell r="A682" t="str">
            <v>Concreto 4500 Fluido</v>
          </cell>
          <cell r="B682" t="str">
            <v>M3</v>
          </cell>
          <cell r="C682">
            <v>455312</v>
          </cell>
        </row>
        <row r="683">
          <cell r="A683" t="str">
            <v>Concreto 4500 normal</v>
          </cell>
          <cell r="B683" t="str">
            <v>M3</v>
          </cell>
          <cell r="C683">
            <v>434228</v>
          </cell>
        </row>
        <row r="684">
          <cell r="A684" t="str">
            <v>Concreto 4500 Plastico</v>
          </cell>
          <cell r="B684" t="str">
            <v>M3</v>
          </cell>
          <cell r="C684">
            <v>442893</v>
          </cell>
        </row>
        <row r="685">
          <cell r="A685" t="str">
            <v>Concreto 4500 Tremie</v>
          </cell>
          <cell r="B685" t="str">
            <v>M3</v>
          </cell>
          <cell r="C685">
            <v>451413</v>
          </cell>
        </row>
        <row r="686">
          <cell r="A686" t="str">
            <v>Concreto 5000 Bombeo</v>
          </cell>
          <cell r="B686" t="str">
            <v>M3</v>
          </cell>
          <cell r="C686">
            <v>478850</v>
          </cell>
        </row>
        <row r="687">
          <cell r="A687" t="str">
            <v>Concreto 5000 Fluido</v>
          </cell>
          <cell r="B687" t="str">
            <v>M3</v>
          </cell>
          <cell r="C687">
            <v>492851</v>
          </cell>
        </row>
        <row r="688">
          <cell r="A688" t="str">
            <v>Concreto 5000 p.s.i.</v>
          </cell>
          <cell r="B688" t="str">
            <v>M3</v>
          </cell>
          <cell r="C688">
            <v>471053</v>
          </cell>
        </row>
        <row r="689">
          <cell r="A689" t="str">
            <v>Concreto 5000 Plastico</v>
          </cell>
          <cell r="B689" t="str">
            <v>M3</v>
          </cell>
          <cell r="C689">
            <v>480583</v>
          </cell>
        </row>
        <row r="690">
          <cell r="A690" t="str">
            <v>Concreto 5000 Tremie</v>
          </cell>
          <cell r="B690" t="str">
            <v>M3</v>
          </cell>
          <cell r="C690">
            <v>489826</v>
          </cell>
        </row>
        <row r="691">
          <cell r="A691" t="str">
            <v>Concreto 5500 Bombeo</v>
          </cell>
          <cell r="B691" t="str">
            <v>M3</v>
          </cell>
          <cell r="C691">
            <v>491847</v>
          </cell>
        </row>
        <row r="692">
          <cell r="A692" t="str">
            <v>Concreto 5500 Fluido</v>
          </cell>
          <cell r="B692" t="str">
            <v>M3</v>
          </cell>
          <cell r="C692">
            <v>505854</v>
          </cell>
        </row>
        <row r="693">
          <cell r="A693" t="str">
            <v>Concreto 5500 Plastico</v>
          </cell>
          <cell r="B693" t="str">
            <v>M3</v>
          </cell>
          <cell r="C693">
            <v>493724</v>
          </cell>
        </row>
        <row r="694">
          <cell r="A694" t="str">
            <v>Concreto 5500 Tremie</v>
          </cell>
          <cell r="B694" t="str">
            <v>M3</v>
          </cell>
          <cell r="C694">
            <v>502678</v>
          </cell>
        </row>
        <row r="695">
          <cell r="A695" t="str">
            <v>Concreto 6000 Bombeo</v>
          </cell>
          <cell r="B695" t="str">
            <v>M3</v>
          </cell>
          <cell r="C695">
            <v>520439</v>
          </cell>
        </row>
        <row r="696">
          <cell r="A696" t="str">
            <v>Concreto 6000 Fluido</v>
          </cell>
          <cell r="B696" t="str">
            <v>M3</v>
          </cell>
          <cell r="C696">
            <v>534590</v>
          </cell>
        </row>
        <row r="697">
          <cell r="A697" t="str">
            <v>Concreto 6000 Plastico</v>
          </cell>
          <cell r="B697" t="str">
            <v>M3</v>
          </cell>
          <cell r="C697">
            <v>522462</v>
          </cell>
        </row>
        <row r="698">
          <cell r="A698" t="str">
            <v>Concreto 6000 Tremie</v>
          </cell>
          <cell r="B698" t="str">
            <v>M3</v>
          </cell>
          <cell r="C698">
            <v>531414</v>
          </cell>
        </row>
        <row r="699">
          <cell r="A699" t="str">
            <v>Concreto bombeable de 2500 psi</v>
          </cell>
          <cell r="B699" t="str">
            <v>M3</v>
          </cell>
          <cell r="C699">
            <v>338803.51999999996</v>
          </cell>
        </row>
        <row r="700">
          <cell r="A700" t="str">
            <v>Concreto bombeable de 3000 psi</v>
          </cell>
          <cell r="B700" t="str">
            <v>M3</v>
          </cell>
          <cell r="C700">
            <v>344072.24</v>
          </cell>
        </row>
        <row r="701">
          <cell r="A701" t="str">
            <v>Concreto bombeable de 3000 psi TM 3/4"</v>
          </cell>
          <cell r="B701" t="str">
            <v>M3</v>
          </cell>
          <cell r="C701">
            <v>346682.24</v>
          </cell>
        </row>
        <row r="702">
          <cell r="A702" t="str">
            <v>Concreto corriente grava común 2000 psi</v>
          </cell>
          <cell r="B702" t="str">
            <v>M3</v>
          </cell>
          <cell r="C702">
            <v>246105.60000000001</v>
          </cell>
        </row>
        <row r="703">
          <cell r="A703" t="str">
            <v>Concreto corriente grava común 2500 psi</v>
          </cell>
          <cell r="B703" t="str">
            <v>M3</v>
          </cell>
          <cell r="C703">
            <v>263598.40000000002</v>
          </cell>
        </row>
        <row r="704">
          <cell r="A704" t="str">
            <v>Concreto corriente grava común 3000 psi</v>
          </cell>
          <cell r="B704" t="str">
            <v>M3</v>
          </cell>
          <cell r="C704">
            <v>265200</v>
          </cell>
        </row>
        <row r="705">
          <cell r="A705" t="str">
            <v>Concreto corriente grava común 3500 psi</v>
          </cell>
          <cell r="B705" t="str">
            <v>M3</v>
          </cell>
          <cell r="C705">
            <v>282880</v>
          </cell>
        </row>
        <row r="706">
          <cell r="A706" t="str">
            <v>Concreto f'c=17,5Mpa (2500 psi), F O</v>
          </cell>
          <cell r="B706" t="str">
            <v>m3</v>
          </cell>
          <cell r="C706">
            <v>235918</v>
          </cell>
        </row>
        <row r="707">
          <cell r="A707" t="str">
            <v>Concreto f'c=21Mpa (3000 psi) imp, F O</v>
          </cell>
          <cell r="B707" t="str">
            <v>m3</v>
          </cell>
          <cell r="C707">
            <v>285007</v>
          </cell>
        </row>
        <row r="708">
          <cell r="A708" t="str">
            <v>Concreto f'c=21Mpa (3000 psi), F O</v>
          </cell>
          <cell r="B708" t="str">
            <v>m3</v>
          </cell>
          <cell r="C708">
            <v>272150</v>
          </cell>
        </row>
        <row r="709">
          <cell r="A709" t="str">
            <v>Conduflex de 1 1/4”</v>
          </cell>
          <cell r="B709" t="str">
            <v xml:space="preserve">ML </v>
          </cell>
          <cell r="C709">
            <v>5742</v>
          </cell>
        </row>
        <row r="710">
          <cell r="A710" t="str">
            <v>Conduflex de 1/2"</v>
          </cell>
          <cell r="B710" t="str">
            <v xml:space="preserve">ML </v>
          </cell>
          <cell r="C710">
            <v>1332</v>
          </cell>
        </row>
        <row r="711">
          <cell r="A711" t="str">
            <v>Conduflex de 1”</v>
          </cell>
          <cell r="B711" t="str">
            <v xml:space="preserve">ML </v>
          </cell>
          <cell r="C711">
            <v>3758</v>
          </cell>
        </row>
        <row r="712">
          <cell r="A712" t="str">
            <v>Conduflex de 3/4"</v>
          </cell>
          <cell r="B712" t="str">
            <v xml:space="preserve">ML </v>
          </cell>
          <cell r="C712">
            <v>2314</v>
          </cell>
        </row>
        <row r="713">
          <cell r="A713" t="str">
            <v>Conj.gfiferia orinal automatico.</v>
          </cell>
          <cell r="B713" t="str">
            <v xml:space="preserve">UN </v>
          </cell>
          <cell r="C713">
            <v>96600</v>
          </cell>
        </row>
        <row r="714">
          <cell r="A714" t="str">
            <v>Conj.griferia orinal resid.</v>
          </cell>
          <cell r="B714" t="str">
            <v xml:space="preserve">UN </v>
          </cell>
          <cell r="C714">
            <v>63000</v>
          </cell>
        </row>
        <row r="715">
          <cell r="A715" t="str">
            <v>Conj.griferia orinal tradic.</v>
          </cell>
          <cell r="B715" t="str">
            <v xml:space="preserve">UN </v>
          </cell>
          <cell r="C715">
            <v>57000</v>
          </cell>
        </row>
        <row r="716">
          <cell r="A716" t="str">
            <v>Conj.llave ind.Calypso (1un)</v>
          </cell>
          <cell r="B716" t="str">
            <v xml:space="preserve">UN </v>
          </cell>
          <cell r="C716">
            <v>19300</v>
          </cell>
        </row>
        <row r="717">
          <cell r="A717" t="str">
            <v>Conj.llave ind.galaxia crom(1 un)</v>
          </cell>
          <cell r="B717" t="str">
            <v xml:space="preserve">UN </v>
          </cell>
          <cell r="C717">
            <v>27500</v>
          </cell>
        </row>
        <row r="718">
          <cell r="A718" t="str">
            <v>Conj.llave Prisma crom.(2un)51165</v>
          </cell>
          <cell r="B718" t="str">
            <v xml:space="preserve">UN </v>
          </cell>
          <cell r="C718">
            <v>21100</v>
          </cell>
        </row>
        <row r="719">
          <cell r="A719" t="str">
            <v>Conjunto griferia prestigio tanque</v>
          </cell>
          <cell r="B719" t="str">
            <v xml:space="preserve">UN </v>
          </cell>
          <cell r="C719">
            <v>76900</v>
          </cell>
        </row>
        <row r="720">
          <cell r="A720" t="str">
            <v>Cortadora de ladrillo sin disco</v>
          </cell>
          <cell r="B720" t="str">
            <v>DIA</v>
          </cell>
          <cell r="C720">
            <v>45480</v>
          </cell>
        </row>
        <row r="721">
          <cell r="A721" t="str">
            <v>Cortadora de Ladrillo sin disco</v>
          </cell>
          <cell r="B721" t="str">
            <v>DIA</v>
          </cell>
          <cell r="C721">
            <v>37120</v>
          </cell>
        </row>
        <row r="722">
          <cell r="A722" t="str">
            <v>Cortadora Pavimento hasta 10 cm</v>
          </cell>
          <cell r="B722" t="str">
            <v xml:space="preserve">ML </v>
          </cell>
          <cell r="C722">
            <v>7168</v>
          </cell>
        </row>
        <row r="723">
          <cell r="A723" t="str">
            <v>Cortadora Pavimento hasta 5 cm</v>
          </cell>
          <cell r="B723" t="str">
            <v xml:space="preserve">ML </v>
          </cell>
          <cell r="C723">
            <v>4779</v>
          </cell>
        </row>
        <row r="724">
          <cell r="A724" t="str">
            <v>Corte en concreto prof 7 cms</v>
          </cell>
          <cell r="B724" t="str">
            <v xml:space="preserve">ML </v>
          </cell>
          <cell r="C724">
            <v>3712</v>
          </cell>
        </row>
        <row r="725">
          <cell r="A725" t="str">
            <v>Cruceta(andamios tubulares)</v>
          </cell>
          <cell r="B725" t="str">
            <v>DIA</v>
          </cell>
          <cell r="C725">
            <v>107</v>
          </cell>
        </row>
        <row r="726">
          <cell r="A726" t="str">
            <v>Crucetas andamio tub.</v>
          </cell>
          <cell r="B726" t="str">
            <v>DIA</v>
          </cell>
          <cell r="C726">
            <v>109</v>
          </cell>
        </row>
        <row r="727">
          <cell r="A727" t="str">
            <v>Crucetas cortas</v>
          </cell>
          <cell r="B727" t="str">
            <v>DIA</v>
          </cell>
          <cell r="C727">
            <v>73</v>
          </cell>
        </row>
        <row r="728">
          <cell r="A728" t="str">
            <v>Cruzetas largas y cortas</v>
          </cell>
          <cell r="B728" t="str">
            <v>DIA</v>
          </cell>
          <cell r="C728">
            <v>107</v>
          </cell>
        </row>
        <row r="729">
          <cell r="A729" t="str">
            <v>Cuadrilla Acabados (1 of + 2 Ay)</v>
          </cell>
          <cell r="B729" t="str">
            <v>HC</v>
          </cell>
          <cell r="C729">
            <v>23894</v>
          </cell>
        </row>
        <row r="730">
          <cell r="A730" t="str">
            <v>Cuadrilla Albañileria (1 of + 1 Ay)</v>
          </cell>
          <cell r="B730" t="str">
            <v>HC</v>
          </cell>
          <cell r="C730">
            <v>13200</v>
          </cell>
        </row>
        <row r="731">
          <cell r="A731" t="str">
            <v>Cuadrilla Albañileria (1 of + 2 Ay)</v>
          </cell>
          <cell r="B731" t="str">
            <v>HC</v>
          </cell>
          <cell r="C731">
            <v>18800</v>
          </cell>
        </row>
        <row r="732">
          <cell r="A732" t="str">
            <v>Cuadrilla Albañileria (1 of + 3Ay)</v>
          </cell>
          <cell r="B732" t="str">
            <v>HC</v>
          </cell>
          <cell r="C732">
            <v>24400</v>
          </cell>
        </row>
        <row r="733">
          <cell r="A733" t="str">
            <v>Cuadrilla Albañileria (1 of + 4 Ay)</v>
          </cell>
          <cell r="B733" t="str">
            <v>HC</v>
          </cell>
          <cell r="C733">
            <v>30000</v>
          </cell>
        </row>
        <row r="734">
          <cell r="A734" t="str">
            <v>Cuadrilla elect, sanit, carpint (1 Of + 1 Ay)</v>
          </cell>
          <cell r="B734" t="str">
            <v>HC</v>
          </cell>
          <cell r="C734">
            <v>16695</v>
          </cell>
        </row>
        <row r="735">
          <cell r="A735" t="str">
            <v>Cuadrilla elect, sanit, carpint (1 Of + 2 Ay)</v>
          </cell>
          <cell r="B735" t="str">
            <v>HC</v>
          </cell>
          <cell r="C735">
            <v>22855</v>
          </cell>
        </row>
        <row r="736">
          <cell r="A736" t="str">
            <v>Cuadrilla elect, sanit, carpint (1 Of + 3Ay)</v>
          </cell>
          <cell r="B736" t="str">
            <v>HC</v>
          </cell>
          <cell r="C736">
            <v>29015</v>
          </cell>
        </row>
        <row r="737">
          <cell r="A737" t="str">
            <v>Cuadrilla Albañileria (1 of + 1 Ay) /dia</v>
          </cell>
          <cell r="B737" t="str">
            <v>DIA</v>
          </cell>
          <cell r="C737">
            <v>105600</v>
          </cell>
        </row>
        <row r="738">
          <cell r="A738" t="str">
            <v>Cuadrilla Albañileria (1 of + 2 Ay) / dia</v>
          </cell>
          <cell r="B738" t="str">
            <v>DIA</v>
          </cell>
          <cell r="C738">
            <v>150400</v>
          </cell>
        </row>
        <row r="739">
          <cell r="A739" t="str">
            <v>Cuadrilla Albañileria (1 of + 3Ay) /dia</v>
          </cell>
          <cell r="B739" t="str">
            <v>DIA</v>
          </cell>
          <cell r="C739">
            <v>195200</v>
          </cell>
        </row>
        <row r="740">
          <cell r="A740" t="str">
            <v>Cuadrilla Albañileria (1 of + 4 Ay) /dia</v>
          </cell>
          <cell r="B740" t="str">
            <v>DIA</v>
          </cell>
          <cell r="C740">
            <v>240000</v>
          </cell>
        </row>
        <row r="741">
          <cell r="A741" t="str">
            <v>Cuadrilla elect, sanit, carpint (1 Of + 1 Ay)/dia</v>
          </cell>
          <cell r="B741" t="str">
            <v>DIA</v>
          </cell>
          <cell r="C741">
            <v>133560</v>
          </cell>
        </row>
        <row r="742">
          <cell r="A742" t="str">
            <v>Cuadrilla elect, sanit, carpint (1 Of + 2 Ay)/dia</v>
          </cell>
          <cell r="B742" t="str">
            <v>DIA</v>
          </cell>
          <cell r="C742">
            <v>182840</v>
          </cell>
        </row>
        <row r="743">
          <cell r="A743" t="str">
            <v>Cuadrilla elect, sanit, carpint (1 Of + 3Ay)/dia</v>
          </cell>
          <cell r="B743" t="str">
            <v>DIA</v>
          </cell>
          <cell r="C743">
            <v>232120</v>
          </cell>
        </row>
        <row r="744">
          <cell r="A744" t="str">
            <v>Cub arq tza 0.73x1.83-30 galvan.</v>
          </cell>
          <cell r="B744" t="str">
            <v>UN</v>
          </cell>
          <cell r="C744">
            <v>17380</v>
          </cell>
        </row>
        <row r="745">
          <cell r="A745" t="str">
            <v>Cub arq tza 0.73x2.44-30 galvan.</v>
          </cell>
          <cell r="B745" t="str">
            <v>UN</v>
          </cell>
          <cell r="C745">
            <v>23173</v>
          </cell>
        </row>
        <row r="746">
          <cell r="A746" t="str">
            <v>Cub arq tza 0.73x3.05-30 galvan.</v>
          </cell>
          <cell r="B746" t="str">
            <v>UN</v>
          </cell>
          <cell r="C746">
            <v>28966</v>
          </cell>
        </row>
        <row r="747">
          <cell r="A747" t="str">
            <v>Cub arq tza 0.73x3.66-30 galvan.</v>
          </cell>
          <cell r="B747" t="str">
            <v>UN</v>
          </cell>
          <cell r="C747">
            <v>34759</v>
          </cell>
        </row>
        <row r="748">
          <cell r="A748" t="str">
            <v>Cub arq tza 0.73x500-30 galvan</v>
          </cell>
          <cell r="B748" t="str">
            <v>UN</v>
          </cell>
          <cell r="C748">
            <v>47485</v>
          </cell>
        </row>
        <row r="749">
          <cell r="A749" t="str">
            <v>Cub arq tza-1.01x2.44-30 acab.</v>
          </cell>
          <cell r="B749" t="str">
            <v>UN</v>
          </cell>
          <cell r="C749">
            <v>56435</v>
          </cell>
        </row>
        <row r="750">
          <cell r="A750" t="str">
            <v>Cub arq tza-1.01x3.05-30 acab.</v>
          </cell>
          <cell r="B750" t="str">
            <v>UN</v>
          </cell>
          <cell r="C750">
            <v>70544</v>
          </cell>
        </row>
        <row r="751">
          <cell r="A751" t="str">
            <v>Cub arq tza-1.01x3.66-30 acab.</v>
          </cell>
          <cell r="B751" t="str">
            <v>UN</v>
          </cell>
          <cell r="C751">
            <v>84653</v>
          </cell>
        </row>
        <row r="752">
          <cell r="A752" t="str">
            <v>Cub arq.tza-1.01x1.83-30 acab.</v>
          </cell>
          <cell r="B752" t="str">
            <v>UN</v>
          </cell>
          <cell r="C752">
            <v>42326</v>
          </cell>
        </row>
        <row r="753">
          <cell r="A753" t="str">
            <v>Cub arq.tzr-1.00x1.83-28 Gal.</v>
          </cell>
          <cell r="B753" t="str">
            <v>UN</v>
          </cell>
          <cell r="C753">
            <v>26895</v>
          </cell>
        </row>
        <row r="754">
          <cell r="A754" t="str">
            <v>Cub arq.tzr-1.00x1.83-28 Pint.</v>
          </cell>
          <cell r="B754" t="str">
            <v>UN</v>
          </cell>
          <cell r="C754">
            <v>47794</v>
          </cell>
        </row>
        <row r="755">
          <cell r="A755" t="str">
            <v>Cub arq.tzr-1.00x2.14-28 Gal.</v>
          </cell>
          <cell r="B755" t="str">
            <v>UN</v>
          </cell>
          <cell r="C755">
            <v>31452</v>
          </cell>
        </row>
        <row r="756">
          <cell r="A756" t="str">
            <v>Cub arq.tzr-1.00x2.14-28 Pint.</v>
          </cell>
          <cell r="B756" t="str">
            <v>UN</v>
          </cell>
          <cell r="C756">
            <v>55889</v>
          </cell>
        </row>
        <row r="757">
          <cell r="A757" t="str">
            <v>Cub arq.tzr-1.00x2.44-28 Gal.</v>
          </cell>
          <cell r="B757" t="str">
            <v>UN</v>
          </cell>
          <cell r="C757">
            <v>35861</v>
          </cell>
        </row>
        <row r="758">
          <cell r="A758" t="str">
            <v>Cub arq.tzr-1.00x2.44-28 Pint.</v>
          </cell>
          <cell r="B758" t="str">
            <v>UN</v>
          </cell>
          <cell r="C758">
            <v>63724</v>
          </cell>
        </row>
        <row r="759">
          <cell r="A759" t="str">
            <v>Cub arq.tzr-1.00x3.05-28 Gal.</v>
          </cell>
          <cell r="B759" t="str">
            <v>UN</v>
          </cell>
          <cell r="C759">
            <v>44825</v>
          </cell>
        </row>
        <row r="760">
          <cell r="A760" t="str">
            <v>Cub arq.tzr-1.00x3.05-28 Pint.</v>
          </cell>
          <cell r="B760" t="str">
            <v>UN</v>
          </cell>
          <cell r="C760">
            <v>79656</v>
          </cell>
        </row>
        <row r="761">
          <cell r="A761" t="str">
            <v>Cub arq.tzr-1.00x3.66-28 Gal.</v>
          </cell>
          <cell r="B761" t="str">
            <v>UN</v>
          </cell>
          <cell r="C761">
            <v>53791</v>
          </cell>
        </row>
        <row r="762">
          <cell r="A762" t="str">
            <v>Cub arq.tzr-1.00x3.66-28 Pint.</v>
          </cell>
          <cell r="B762" t="str">
            <v>UN</v>
          </cell>
          <cell r="C762">
            <v>95587</v>
          </cell>
        </row>
        <row r="763">
          <cell r="A763" t="str">
            <v>Cub arq.tzr-1.00x5.00-28 Gal.</v>
          </cell>
          <cell r="B763" t="str">
            <v>UN</v>
          </cell>
          <cell r="C763">
            <v>73486</v>
          </cell>
        </row>
        <row r="764">
          <cell r="A764" t="str">
            <v>Cub arq.tzr-1.00x5.00-28 Pint.</v>
          </cell>
          <cell r="B764" t="str">
            <v>UN</v>
          </cell>
          <cell r="C764">
            <v>130584</v>
          </cell>
        </row>
        <row r="765">
          <cell r="A765" t="str">
            <v>Cub arq.tzr-Anc util1.00-24 Gal.</v>
          </cell>
          <cell r="B765" t="str">
            <v>ML</v>
          </cell>
          <cell r="C765">
            <v>22593</v>
          </cell>
        </row>
        <row r="766">
          <cell r="A766" t="str">
            <v>Cub arq.tzr-Anc util1.00-24 Pint.</v>
          </cell>
          <cell r="B766" t="str">
            <v>ML</v>
          </cell>
          <cell r="C766">
            <v>32967</v>
          </cell>
        </row>
        <row r="767">
          <cell r="A767" t="str">
            <v>Cub arq.tzr-Anc util1.00-26 Gal.</v>
          </cell>
          <cell r="B767" t="str">
            <v>ML</v>
          </cell>
          <cell r="C767">
            <v>17460</v>
          </cell>
        </row>
        <row r="768">
          <cell r="A768" t="str">
            <v>Cub arq.tzr-Anc util1.00-26 Pint.</v>
          </cell>
          <cell r="B768" t="str">
            <v>ML</v>
          </cell>
          <cell r="C768">
            <v>26216</v>
          </cell>
        </row>
        <row r="769">
          <cell r="A769" t="str">
            <v>Cub arq.tzr-Anc util1.00-28 Gal.</v>
          </cell>
          <cell r="B769" t="str">
            <v>ML</v>
          </cell>
          <cell r="C769">
            <v>13998</v>
          </cell>
        </row>
        <row r="770">
          <cell r="A770" t="str">
            <v>Cub arq.tzr-Anc util1.00-28 Pint.</v>
          </cell>
          <cell r="B770" t="str">
            <v>ML</v>
          </cell>
          <cell r="C770">
            <v>24872</v>
          </cell>
        </row>
        <row r="771">
          <cell r="A771" t="str">
            <v>Cuñas dobles</v>
          </cell>
          <cell r="B771" t="str">
            <v>DIA</v>
          </cell>
          <cell r="C771">
            <v>48</v>
          </cell>
        </row>
        <row r="772">
          <cell r="A772" t="str">
            <v>Cuñas simples</v>
          </cell>
          <cell r="B772" t="str">
            <v>DIA</v>
          </cell>
          <cell r="C772">
            <v>19</v>
          </cell>
        </row>
        <row r="773">
          <cell r="A773" t="str">
            <v>Curaseal blanco 20 kg</v>
          </cell>
          <cell r="B773" t="str">
            <v>UN</v>
          </cell>
          <cell r="C773">
            <v>78880</v>
          </cell>
        </row>
        <row r="774">
          <cell r="A774" t="str">
            <v>Curaseal rojo 20 kg</v>
          </cell>
          <cell r="B774" t="str">
            <v>UN</v>
          </cell>
          <cell r="C774">
            <v>121336</v>
          </cell>
        </row>
        <row r="775">
          <cell r="A775" t="str">
            <v>Curaseal transparente 20 kg</v>
          </cell>
          <cell r="B775" t="str">
            <v>UN</v>
          </cell>
          <cell r="C775">
            <v>109040</v>
          </cell>
        </row>
        <row r="776">
          <cell r="A776" t="str">
            <v>Curva de 90 c x e 1 1/2"</v>
          </cell>
          <cell r="B776" t="str">
            <v xml:space="preserve">UN </v>
          </cell>
          <cell r="C776">
            <v>4619</v>
          </cell>
        </row>
        <row r="777">
          <cell r="A777" t="str">
            <v>Curva de 90 c x e 1 1/2"</v>
          </cell>
          <cell r="B777" t="str">
            <v xml:space="preserve">UN </v>
          </cell>
          <cell r="C777">
            <v>4618</v>
          </cell>
        </row>
        <row r="778">
          <cell r="A778" t="str">
            <v>Curva de 90 c x e 1 1/4"</v>
          </cell>
          <cell r="B778" t="str">
            <v xml:space="preserve">UN </v>
          </cell>
          <cell r="C778">
            <v>3191</v>
          </cell>
        </row>
        <row r="779">
          <cell r="A779" t="str">
            <v>Curva de 90 c x e 1 1/4"</v>
          </cell>
          <cell r="B779" t="str">
            <v xml:space="preserve">UN </v>
          </cell>
          <cell r="C779">
            <v>3189</v>
          </cell>
        </row>
        <row r="780">
          <cell r="A780" t="str">
            <v>Curva de 90 c x e 1"</v>
          </cell>
          <cell r="B780" t="str">
            <v xml:space="preserve">UN </v>
          </cell>
          <cell r="C780">
            <v>1811</v>
          </cell>
        </row>
        <row r="781">
          <cell r="A781" t="str">
            <v>Curva de 90 c x e 1"</v>
          </cell>
          <cell r="B781" t="str">
            <v xml:space="preserve">UN </v>
          </cell>
          <cell r="C781">
            <v>1812</v>
          </cell>
        </row>
        <row r="782">
          <cell r="A782" t="str">
            <v>Curva de 90 c x e 1/2"</v>
          </cell>
          <cell r="B782" t="str">
            <v xml:space="preserve">UN </v>
          </cell>
          <cell r="C782">
            <v>598</v>
          </cell>
        </row>
        <row r="783">
          <cell r="A783" t="str">
            <v>Curva de 90 c x e 1/2"</v>
          </cell>
          <cell r="B783" t="str">
            <v xml:space="preserve">UN </v>
          </cell>
          <cell r="C783">
            <v>599</v>
          </cell>
        </row>
        <row r="784">
          <cell r="A784" t="str">
            <v>Curva de 90 c x e 2"</v>
          </cell>
          <cell r="B784" t="str">
            <v xml:space="preserve">UN </v>
          </cell>
          <cell r="C784">
            <v>8527</v>
          </cell>
        </row>
        <row r="785">
          <cell r="A785" t="str">
            <v>Curva de 90 c x e 2"</v>
          </cell>
          <cell r="B785" t="str">
            <v xml:space="preserve">UN </v>
          </cell>
          <cell r="C785">
            <v>8525</v>
          </cell>
        </row>
        <row r="786">
          <cell r="A786" t="str">
            <v>Curva de 90 c x e 3/4"</v>
          </cell>
          <cell r="B786" t="str">
            <v xml:space="preserve">UN </v>
          </cell>
          <cell r="C786">
            <v>959</v>
          </cell>
        </row>
        <row r="787">
          <cell r="A787" t="str">
            <v>Curva de 90 c x e 3/4"</v>
          </cell>
          <cell r="B787" t="str">
            <v xml:space="preserve">UN </v>
          </cell>
          <cell r="C787">
            <v>956</v>
          </cell>
        </row>
        <row r="788">
          <cell r="A788" t="str">
            <v>Curvas 90 TDP 4 UM</v>
          </cell>
          <cell r="B788" t="str">
            <v xml:space="preserve">UN </v>
          </cell>
          <cell r="C788">
            <v>21490</v>
          </cell>
        </row>
        <row r="789">
          <cell r="A789" t="str">
            <v>Curvas G/radio 45 D/T 3</v>
          </cell>
          <cell r="B789" t="str">
            <v xml:space="preserve">UN </v>
          </cell>
          <cell r="C789">
            <v>19935</v>
          </cell>
        </row>
        <row r="790">
          <cell r="A790" t="str">
            <v>Curvas G/radio 45 D/T 4</v>
          </cell>
          <cell r="B790" t="str">
            <v xml:space="preserve">UN </v>
          </cell>
          <cell r="C790">
            <v>19935</v>
          </cell>
        </row>
        <row r="791">
          <cell r="A791" t="str">
            <v>Curvas G/radio 90 D/T 2</v>
          </cell>
          <cell r="B791" t="str">
            <v xml:space="preserve">UN </v>
          </cell>
          <cell r="C791">
            <v>9624</v>
          </cell>
        </row>
        <row r="792">
          <cell r="A792" t="str">
            <v>Curvas G/radio 90 D/T 3</v>
          </cell>
          <cell r="B792" t="str">
            <v xml:space="preserve">UN </v>
          </cell>
          <cell r="C792">
            <v>24159</v>
          </cell>
        </row>
        <row r="793">
          <cell r="A793" t="str">
            <v>Curvas G/radio 90 D/T 4</v>
          </cell>
          <cell r="B793" t="str">
            <v xml:space="preserve">UN </v>
          </cell>
          <cell r="C793">
            <v>42420</v>
          </cell>
        </row>
        <row r="794">
          <cell r="A794" t="str">
            <v>Decorado Alhambra 10x10</v>
          </cell>
          <cell r="B794" t="str">
            <v xml:space="preserve">UN </v>
          </cell>
          <cell r="C794">
            <v>4234</v>
          </cell>
        </row>
        <row r="795">
          <cell r="A795" t="str">
            <v>Decorado Favola 10x10</v>
          </cell>
          <cell r="B795" t="str">
            <v xml:space="preserve">UN </v>
          </cell>
          <cell r="C795">
            <v>4234</v>
          </cell>
        </row>
        <row r="796">
          <cell r="A796" t="str">
            <v>Decorado Florentina 15x20</v>
          </cell>
          <cell r="B796" t="str">
            <v xml:space="preserve">UN </v>
          </cell>
          <cell r="C796">
            <v>6032</v>
          </cell>
        </row>
        <row r="797">
          <cell r="A797" t="str">
            <v>Decorado Giri 10x20</v>
          </cell>
          <cell r="B797" t="str">
            <v xml:space="preserve">UN </v>
          </cell>
          <cell r="C797">
            <v>6032</v>
          </cell>
        </row>
        <row r="798">
          <cell r="A798" t="str">
            <v>Decorado Vitrelo 10x10</v>
          </cell>
          <cell r="B798" t="str">
            <v xml:space="preserve">UN </v>
          </cell>
          <cell r="C798">
            <v>4234</v>
          </cell>
        </row>
        <row r="799">
          <cell r="A799" t="str">
            <v>Deposito para equipos diesel</v>
          </cell>
          <cell r="B799" t="str">
            <v xml:space="preserve">UN </v>
          </cell>
          <cell r="C799">
            <v>139200</v>
          </cell>
        </row>
        <row r="800">
          <cell r="A800" t="str">
            <v>Deposito para equipos soldar</v>
          </cell>
          <cell r="B800" t="str">
            <v xml:space="preserve">UN </v>
          </cell>
          <cell r="C800">
            <v>52220</v>
          </cell>
        </row>
        <row r="801">
          <cell r="A801" t="str">
            <v>Desague lavamanos con rebose</v>
          </cell>
          <cell r="B801" t="str">
            <v xml:space="preserve">UN </v>
          </cell>
          <cell r="C801">
            <v>4118</v>
          </cell>
        </row>
        <row r="802">
          <cell r="A802" t="str">
            <v>Diagonal (cruceta) corta</v>
          </cell>
          <cell r="B802" t="str">
            <v>DIA</v>
          </cell>
          <cell r="C802">
            <v>89</v>
          </cell>
        </row>
        <row r="803">
          <cell r="A803" t="str">
            <v>Diagonal(cruceta) larga</v>
          </cell>
          <cell r="B803" t="str">
            <v>DIA</v>
          </cell>
          <cell r="C803">
            <v>89</v>
          </cell>
        </row>
        <row r="804">
          <cell r="A804" t="str">
            <v>Dibaño vitemp 6 mm 100x180 PF.</v>
          </cell>
          <cell r="B804" t="str">
            <v>UN</v>
          </cell>
          <cell r="C804">
            <v>229526</v>
          </cell>
        </row>
        <row r="805">
          <cell r="A805" t="str">
            <v>Dibaño vitemp 6 mm 120x180 PF.</v>
          </cell>
          <cell r="B805" t="str">
            <v>UN</v>
          </cell>
          <cell r="C805">
            <v>261145</v>
          </cell>
        </row>
        <row r="806">
          <cell r="A806" t="str">
            <v>Dibaño vitemp 6 mm 80x180 PF.</v>
          </cell>
          <cell r="B806" t="str">
            <v>UN</v>
          </cell>
          <cell r="C806">
            <v>197906</v>
          </cell>
        </row>
        <row r="807">
          <cell r="A807" t="str">
            <v>Dibaño vitemp 8 mm 100x180 PF.</v>
          </cell>
          <cell r="B807" t="str">
            <v>UN</v>
          </cell>
          <cell r="C807">
            <v>355857</v>
          </cell>
        </row>
        <row r="808">
          <cell r="A808" t="str">
            <v>Dibaño vitemp 8 mm 120x180 PF.</v>
          </cell>
          <cell r="B808" t="str">
            <v>UN</v>
          </cell>
          <cell r="C808">
            <v>405600</v>
          </cell>
        </row>
        <row r="809">
          <cell r="A809" t="str">
            <v>Dibaño vitemp 8 mm 80x180 PF.</v>
          </cell>
          <cell r="B809" t="str">
            <v>UN</v>
          </cell>
          <cell r="C809">
            <v>306114</v>
          </cell>
        </row>
        <row r="810">
          <cell r="A810" t="str">
            <v>Dibaño vitemp10 mm 140x180 FPF</v>
          </cell>
          <cell r="B810" t="str">
            <v>UN</v>
          </cell>
          <cell r="C810">
            <v>580886</v>
          </cell>
        </row>
        <row r="811">
          <cell r="A811" t="str">
            <v>Dibaño vitemp10 mm 160x180 FPF</v>
          </cell>
          <cell r="B811" t="str">
            <v>UN</v>
          </cell>
          <cell r="C811">
            <v>640400</v>
          </cell>
        </row>
        <row r="812">
          <cell r="A812" t="str">
            <v>Dibaño vitemp10 mm 180x180 FPF</v>
          </cell>
          <cell r="B812" t="str">
            <v>UN</v>
          </cell>
          <cell r="C812">
            <v>699914</v>
          </cell>
        </row>
        <row r="813">
          <cell r="A813" t="str">
            <v>Diferencial hasta 2 tons</v>
          </cell>
          <cell r="B813" t="str">
            <v>DIA</v>
          </cell>
          <cell r="C813">
            <v>15440</v>
          </cell>
        </row>
        <row r="814">
          <cell r="A814" t="str">
            <v>Ducha Dual. Regadera</v>
          </cell>
          <cell r="B814" t="str">
            <v xml:space="preserve">UN </v>
          </cell>
          <cell r="C814">
            <v>92430</v>
          </cell>
        </row>
        <row r="815">
          <cell r="A815" t="str">
            <v>Ducha Galaxia</v>
          </cell>
          <cell r="B815" t="str">
            <v xml:space="preserve">UN </v>
          </cell>
          <cell r="C815">
            <v>50440</v>
          </cell>
        </row>
        <row r="816">
          <cell r="A816" t="str">
            <v>Ducha Hidromasajes</v>
          </cell>
          <cell r="B816" t="str">
            <v xml:space="preserve">UN </v>
          </cell>
          <cell r="C816">
            <v>98700</v>
          </cell>
        </row>
        <row r="817">
          <cell r="A817" t="str">
            <v>Ducha Iris (cb) ( Descontinuada)</v>
          </cell>
          <cell r="B817" t="str">
            <v xml:space="preserve">UN </v>
          </cell>
          <cell r="C817">
            <v>28800</v>
          </cell>
        </row>
        <row r="818">
          <cell r="A818" t="str">
            <v>Ducha Piscis (cb) Conjunto</v>
          </cell>
          <cell r="B818" t="str">
            <v xml:space="preserve">UN </v>
          </cell>
          <cell r="C818">
            <v>16200</v>
          </cell>
        </row>
        <row r="819">
          <cell r="A819" t="str">
            <v>Ducha Prisma sin Bañera</v>
          </cell>
          <cell r="B819" t="str">
            <v xml:space="preserve">UN </v>
          </cell>
          <cell r="C819">
            <v>49500</v>
          </cell>
        </row>
        <row r="820">
          <cell r="A820" t="str">
            <v>Ducha sencilla cromada</v>
          </cell>
          <cell r="B820" t="str">
            <v xml:space="preserve">UN </v>
          </cell>
          <cell r="C820">
            <v>17600</v>
          </cell>
        </row>
        <row r="821">
          <cell r="A821" t="str">
            <v>Ducha Veneciana</v>
          </cell>
          <cell r="B821" t="str">
            <v xml:space="preserve">UN </v>
          </cell>
          <cell r="C821">
            <v>92450</v>
          </cell>
        </row>
        <row r="822">
          <cell r="A822" t="str">
            <v>Ducto telefonico DB2</v>
          </cell>
          <cell r="B822" t="str">
            <v xml:space="preserve">UN </v>
          </cell>
          <cell r="C822">
            <v>24725</v>
          </cell>
        </row>
        <row r="823">
          <cell r="A823" t="str">
            <v>Ducto telefonico DB3</v>
          </cell>
          <cell r="B823" t="str">
            <v xml:space="preserve">UN </v>
          </cell>
          <cell r="C823">
            <v>54791</v>
          </cell>
        </row>
        <row r="824">
          <cell r="A824" t="str">
            <v>Ducto telefonico DB4</v>
          </cell>
          <cell r="B824" t="str">
            <v xml:space="preserve">UN </v>
          </cell>
          <cell r="C824">
            <v>90120</v>
          </cell>
        </row>
        <row r="825">
          <cell r="A825" t="str">
            <v>Ducto telefonico EB 4</v>
          </cell>
          <cell r="B825" t="str">
            <v xml:space="preserve">UN </v>
          </cell>
          <cell r="C825">
            <v>64968.999999999993</v>
          </cell>
        </row>
        <row r="826">
          <cell r="A826" t="str">
            <v>Ducto telefonico EB6</v>
          </cell>
          <cell r="B826" t="str">
            <v xml:space="preserve">UN </v>
          </cell>
          <cell r="C826">
            <v>140507</v>
          </cell>
        </row>
        <row r="827">
          <cell r="A827" t="str">
            <v>Elementos vert. Ref 011-014</v>
          </cell>
          <cell r="B827" t="str">
            <v>ML</v>
          </cell>
          <cell r="C827">
            <v>1950</v>
          </cell>
        </row>
        <row r="828">
          <cell r="A828" t="str">
            <v>Embeco 885 Grout Epoxico</v>
          </cell>
          <cell r="B828" t="str">
            <v>KG</v>
          </cell>
          <cell r="C828">
            <v>3596</v>
          </cell>
        </row>
        <row r="829">
          <cell r="A829" t="str">
            <v>Empaque para valvulas</v>
          </cell>
          <cell r="B829" t="str">
            <v>M2</v>
          </cell>
          <cell r="C829">
            <v>65520</v>
          </cell>
        </row>
        <row r="830">
          <cell r="A830" t="str">
            <v>Emulsion 1 galon (3,6kg)</v>
          </cell>
          <cell r="B830" t="str">
            <v xml:space="preserve">CÑ </v>
          </cell>
          <cell r="C830">
            <v>6590</v>
          </cell>
        </row>
        <row r="831">
          <cell r="A831" t="str">
            <v>Emulsion asfaltica Toxement C</v>
          </cell>
          <cell r="B831" t="str">
            <v xml:space="preserve">CN </v>
          </cell>
          <cell r="C831">
            <v>33000</v>
          </cell>
        </row>
        <row r="832">
          <cell r="A832" t="str">
            <v>Emulsion asfaltica Toxement G</v>
          </cell>
          <cell r="B832" t="str">
            <v xml:space="preserve">GL </v>
          </cell>
          <cell r="C832">
            <v>9000</v>
          </cell>
        </row>
        <row r="833">
          <cell r="A833" t="str">
            <v>Emulsion PX-900</v>
          </cell>
          <cell r="B833" t="str">
            <v xml:space="preserve">CÑ </v>
          </cell>
          <cell r="C833">
            <v>36225</v>
          </cell>
        </row>
        <row r="834">
          <cell r="A834" t="str">
            <v>Emulsion PX-900 (200kg) 55 gal.</v>
          </cell>
          <cell r="B834" t="str">
            <v xml:space="preserve">CA </v>
          </cell>
          <cell r="C834">
            <v>302180</v>
          </cell>
        </row>
        <row r="835">
          <cell r="A835" t="str">
            <v>Epotoc L 2 kg</v>
          </cell>
          <cell r="B835" t="str">
            <v>UN</v>
          </cell>
          <cell r="C835">
            <v>95584</v>
          </cell>
        </row>
        <row r="836">
          <cell r="A836" t="str">
            <v>Epoxico Acabado</v>
          </cell>
          <cell r="B836" t="str">
            <v>GL</v>
          </cell>
          <cell r="C836">
            <v>182900</v>
          </cell>
        </row>
        <row r="837">
          <cell r="A837" t="str">
            <v>Epoxico Primer</v>
          </cell>
          <cell r="B837" t="str">
            <v>GL</v>
          </cell>
          <cell r="C837">
            <v>182900</v>
          </cell>
        </row>
        <row r="838">
          <cell r="A838" t="str">
            <v>Equipo de oxicorte</v>
          </cell>
          <cell r="B838" t="str">
            <v>DIA</v>
          </cell>
          <cell r="C838">
            <v>29000</v>
          </cell>
        </row>
        <row r="839">
          <cell r="A839" t="str">
            <v>Equipo mig. completo</v>
          </cell>
          <cell r="B839" t="str">
            <v>DIA</v>
          </cell>
          <cell r="C839">
            <v>81200</v>
          </cell>
        </row>
        <row r="840">
          <cell r="A840" t="str">
            <v>Equipo tig. completo</v>
          </cell>
          <cell r="B840" t="str">
            <v>DIA</v>
          </cell>
          <cell r="C840">
            <v>75400</v>
          </cell>
        </row>
        <row r="841">
          <cell r="A841" t="str">
            <v>Escaleras para Andamio seguridad</v>
          </cell>
          <cell r="B841" t="str">
            <v>DIA</v>
          </cell>
          <cell r="C841">
            <v>1508</v>
          </cell>
        </row>
        <row r="842">
          <cell r="A842" t="str">
            <v>Escaleras Ref. 180-181 h70</v>
          </cell>
          <cell r="B842" t="str">
            <v>ML</v>
          </cell>
          <cell r="C842">
            <v>82500</v>
          </cell>
        </row>
        <row r="843">
          <cell r="A843" t="str">
            <v>Escuadra 24</v>
          </cell>
          <cell r="B843" t="str">
            <v>UN</v>
          </cell>
          <cell r="C843">
            <v>26100</v>
          </cell>
        </row>
        <row r="844">
          <cell r="A844" t="str">
            <v>Escudo cuñete</v>
          </cell>
          <cell r="B844" t="str">
            <v>UN</v>
          </cell>
          <cell r="C844">
            <v>209650</v>
          </cell>
        </row>
        <row r="845">
          <cell r="A845" t="str">
            <v>Escudo galon</v>
          </cell>
          <cell r="B845" t="str">
            <v>GL</v>
          </cell>
          <cell r="C845">
            <v>44500</v>
          </cell>
        </row>
        <row r="846">
          <cell r="A846" t="str">
            <v>Esm Aluminio reflectivo</v>
          </cell>
          <cell r="B846" t="str">
            <v>GL</v>
          </cell>
          <cell r="C846">
            <v>59965</v>
          </cell>
        </row>
        <row r="847">
          <cell r="A847" t="str">
            <v>Esm.Icolux anolococ champaña</v>
          </cell>
          <cell r="B847" t="str">
            <v>GL</v>
          </cell>
          <cell r="C847">
            <v>38950</v>
          </cell>
        </row>
        <row r="848">
          <cell r="A848" t="str">
            <v>Esm.Icolux anolococ dorado gl</v>
          </cell>
          <cell r="B848" t="str">
            <v>GL</v>
          </cell>
          <cell r="C848">
            <v>35210</v>
          </cell>
        </row>
        <row r="849">
          <cell r="A849" t="str">
            <v>Esmalte Acualux gl</v>
          </cell>
          <cell r="B849" t="str">
            <v>UN</v>
          </cell>
          <cell r="C849">
            <v>54900</v>
          </cell>
        </row>
        <row r="850">
          <cell r="A850" t="str">
            <v>Esmalte domestico(int) gl</v>
          </cell>
          <cell r="B850" t="str">
            <v>UN</v>
          </cell>
          <cell r="C850">
            <v>46900</v>
          </cell>
        </row>
        <row r="851">
          <cell r="A851" t="str">
            <v>Esmalte horneable blanco</v>
          </cell>
          <cell r="B851" t="str">
            <v>GL</v>
          </cell>
          <cell r="C851">
            <v>52772</v>
          </cell>
        </row>
        <row r="852">
          <cell r="A852" t="str">
            <v>Esmalte icolux galon</v>
          </cell>
          <cell r="B852" t="str">
            <v>GL</v>
          </cell>
          <cell r="C852">
            <v>38950</v>
          </cell>
        </row>
        <row r="853">
          <cell r="A853" t="str">
            <v>Esmalte icomate verde galon</v>
          </cell>
          <cell r="B853" t="str">
            <v>GL</v>
          </cell>
          <cell r="C853">
            <v>49970</v>
          </cell>
        </row>
        <row r="854">
          <cell r="A854" t="str">
            <v>Esmalte martillado</v>
          </cell>
          <cell r="B854" t="str">
            <v>GL</v>
          </cell>
          <cell r="C854">
            <v>60806</v>
          </cell>
        </row>
        <row r="855">
          <cell r="A855" t="str">
            <v>Esmalte mate negro tablero</v>
          </cell>
          <cell r="B855" t="str">
            <v>UN</v>
          </cell>
          <cell r="C855">
            <v>42291</v>
          </cell>
        </row>
        <row r="856">
          <cell r="A856" t="str">
            <v>Esmalte mate supersin gl</v>
          </cell>
          <cell r="B856" t="str">
            <v>UN</v>
          </cell>
          <cell r="C856">
            <v>46629</v>
          </cell>
        </row>
        <row r="857">
          <cell r="A857" t="str">
            <v>Esmalte mate verde gl</v>
          </cell>
          <cell r="B857" t="str">
            <v>UN</v>
          </cell>
          <cell r="C857">
            <v>56409</v>
          </cell>
        </row>
        <row r="858">
          <cell r="A858" t="str">
            <v>Esmalte semibrillante gl</v>
          </cell>
          <cell r="B858" t="str">
            <v>UN</v>
          </cell>
          <cell r="C858">
            <v>46721</v>
          </cell>
        </row>
        <row r="859">
          <cell r="A859" t="str">
            <v>Esmalte sint.pintulux gl</v>
          </cell>
          <cell r="B859" t="str">
            <v>UN</v>
          </cell>
          <cell r="C859">
            <v>56900</v>
          </cell>
        </row>
        <row r="860">
          <cell r="A860" t="str">
            <v>Esmalte Superlux 1/4</v>
          </cell>
          <cell r="B860" t="str">
            <v>UN</v>
          </cell>
          <cell r="C860">
            <v>13634</v>
          </cell>
        </row>
        <row r="861">
          <cell r="A861" t="str">
            <v>Esmalte Superlux galon</v>
          </cell>
          <cell r="B861" t="str">
            <v>GL</v>
          </cell>
          <cell r="C861">
            <v>45000</v>
          </cell>
        </row>
        <row r="862">
          <cell r="A862" t="str">
            <v>Estuco listo (25 kls)</v>
          </cell>
          <cell r="B862" t="str">
            <v>UN</v>
          </cell>
          <cell r="C862">
            <v>15510</v>
          </cell>
        </row>
        <row r="863">
          <cell r="A863" t="str">
            <v>Estuplast (cuñete)</v>
          </cell>
          <cell r="B863" t="str">
            <v>CU</v>
          </cell>
          <cell r="C863">
            <v>63800</v>
          </cell>
        </row>
        <row r="864">
          <cell r="A864" t="str">
            <v>Eucolisto 5 kl</v>
          </cell>
          <cell r="B864" t="str">
            <v>UN</v>
          </cell>
          <cell r="C864">
            <v>11890</v>
          </cell>
        </row>
        <row r="865">
          <cell r="A865" t="str">
            <v>Eucon 1M 20 kl</v>
          </cell>
          <cell r="B865" t="str">
            <v>UN</v>
          </cell>
          <cell r="C865">
            <v>116348</v>
          </cell>
        </row>
        <row r="866">
          <cell r="A866" t="str">
            <v>Excavación en material común + retiro 50%</v>
          </cell>
          <cell r="B866" t="str">
            <v>m3</v>
          </cell>
          <cell r="C866">
            <v>18556</v>
          </cell>
        </row>
        <row r="867">
          <cell r="A867" t="str">
            <v>Excavación en material común sin retiro</v>
          </cell>
          <cell r="B867" t="str">
            <v>m3</v>
          </cell>
          <cell r="C867">
            <v>11909</v>
          </cell>
        </row>
        <row r="868">
          <cell r="A868" t="str">
            <v>Exeltop Gris 30 kg</v>
          </cell>
          <cell r="B868" t="str">
            <v>UN</v>
          </cell>
          <cell r="C868">
            <v>68084</v>
          </cell>
        </row>
        <row r="869">
          <cell r="A869" t="str">
            <v>Exeltop Gris claro 30 kg</v>
          </cell>
          <cell r="B869" t="str">
            <v>UN</v>
          </cell>
          <cell r="C869">
            <v>182700</v>
          </cell>
        </row>
        <row r="870">
          <cell r="A870" t="str">
            <v>Fiber Strip</v>
          </cell>
          <cell r="B870" t="str">
            <v xml:space="preserve">ML </v>
          </cell>
          <cell r="C870">
            <v>1750</v>
          </cell>
        </row>
        <row r="871">
          <cell r="A871" t="str">
            <v>Flexicolor Caucho clorado GL</v>
          </cell>
          <cell r="B871" t="str">
            <v>GL</v>
          </cell>
          <cell r="C871">
            <v>85950</v>
          </cell>
        </row>
        <row r="872">
          <cell r="A872" t="str">
            <v>Flexiconduit de 1/2"</v>
          </cell>
          <cell r="B872" t="str">
            <v xml:space="preserve">ML </v>
          </cell>
          <cell r="C872">
            <v>1342</v>
          </cell>
        </row>
        <row r="873">
          <cell r="A873" t="str">
            <v>Flexiconduit de 3/4"</v>
          </cell>
          <cell r="B873" t="str">
            <v xml:space="preserve">UN </v>
          </cell>
          <cell r="C873">
            <v>2289</v>
          </cell>
        </row>
        <row r="874">
          <cell r="A874" t="str">
            <v>Fluxometro</v>
          </cell>
          <cell r="B874" t="str">
            <v xml:space="preserve">UN </v>
          </cell>
          <cell r="C874">
            <v>328900</v>
          </cell>
        </row>
        <row r="875">
          <cell r="A875" t="str">
            <v>Formaleta Bordillo ,40x3,00</v>
          </cell>
          <cell r="B875" t="str">
            <v>DIA</v>
          </cell>
          <cell r="C875">
            <v>1629</v>
          </cell>
        </row>
        <row r="876">
          <cell r="A876" t="str">
            <v>Formaleta Bordillo,30x1,20</v>
          </cell>
          <cell r="B876" t="str">
            <v>DIA</v>
          </cell>
          <cell r="C876">
            <v>1629</v>
          </cell>
        </row>
        <row r="877">
          <cell r="A877" t="str">
            <v>Formaleta Columna .40x2.40</v>
          </cell>
          <cell r="B877" t="str">
            <v>DIA</v>
          </cell>
          <cell r="C877">
            <v>3132</v>
          </cell>
        </row>
        <row r="878">
          <cell r="A878" t="str">
            <v>Formaleta Columna .50x2.40</v>
          </cell>
          <cell r="B878" t="str">
            <v>DIA</v>
          </cell>
          <cell r="C878">
            <v>3132</v>
          </cell>
        </row>
        <row r="879">
          <cell r="A879" t="str">
            <v>Formaleta Columna .60x2.40</v>
          </cell>
          <cell r="B879" t="str">
            <v>DIA</v>
          </cell>
          <cell r="C879">
            <v>3132</v>
          </cell>
        </row>
        <row r="880">
          <cell r="A880" t="str">
            <v>Formaleta metalica por M2 &gt; 150 m2</v>
          </cell>
          <cell r="B880" t="str">
            <v>DIA</v>
          </cell>
          <cell r="C880">
            <v>1535</v>
          </cell>
        </row>
        <row r="881">
          <cell r="A881" t="str">
            <v>Formaleta para colu.0.60x0.40</v>
          </cell>
          <cell r="B881" t="str">
            <v>DIA</v>
          </cell>
          <cell r="C881">
            <v>738</v>
          </cell>
        </row>
        <row r="882">
          <cell r="A882" t="str">
            <v>Formaleta para colu.1.20x0.40</v>
          </cell>
          <cell r="B882" t="str">
            <v>DIA</v>
          </cell>
          <cell r="C882">
            <v>1475</v>
          </cell>
        </row>
        <row r="883">
          <cell r="A883" t="str">
            <v>Formaleta para colu.2.40x0.40</v>
          </cell>
          <cell r="B883" t="str">
            <v>DIA</v>
          </cell>
          <cell r="C883">
            <v>3190</v>
          </cell>
        </row>
        <row r="884">
          <cell r="A884" t="str">
            <v>Formaleta steel ply 1,2x0,025mts</v>
          </cell>
          <cell r="B884" t="str">
            <v>DIA</v>
          </cell>
          <cell r="C884">
            <v>243</v>
          </cell>
        </row>
        <row r="885">
          <cell r="A885" t="str">
            <v>Formaleta steel ply 1,2x0,05mts</v>
          </cell>
          <cell r="B885" t="str">
            <v>DIA</v>
          </cell>
          <cell r="C885">
            <v>243</v>
          </cell>
        </row>
        <row r="886">
          <cell r="A886" t="str">
            <v>Formaleta steel ply 1,2x0,10mts</v>
          </cell>
          <cell r="B886" t="str">
            <v>DIA</v>
          </cell>
          <cell r="C886">
            <v>300</v>
          </cell>
        </row>
        <row r="887">
          <cell r="A887" t="str">
            <v>Formaleta steel ply 1,2x0,20mts</v>
          </cell>
          <cell r="B887" t="str">
            <v>DIA</v>
          </cell>
          <cell r="C887">
            <v>348</v>
          </cell>
        </row>
        <row r="888">
          <cell r="A888" t="str">
            <v>Formaleta steel ply 1,2x0,30mts</v>
          </cell>
          <cell r="B888" t="str">
            <v>DIA</v>
          </cell>
          <cell r="C888">
            <v>433</v>
          </cell>
        </row>
        <row r="889">
          <cell r="A889" t="str">
            <v>Formaleta steel ply 1,2x0,40mts</v>
          </cell>
          <cell r="B889" t="str">
            <v>DIA</v>
          </cell>
          <cell r="C889">
            <v>433</v>
          </cell>
        </row>
        <row r="890">
          <cell r="A890" t="str">
            <v>Formaleta steel ply 1,2x0,50mts</v>
          </cell>
          <cell r="B890" t="str">
            <v>DIA</v>
          </cell>
          <cell r="C890">
            <v>505</v>
          </cell>
        </row>
        <row r="891">
          <cell r="A891" t="str">
            <v>Formaleta steel ply 1,2x0,60mts</v>
          </cell>
          <cell r="B891" t="str">
            <v>DIA</v>
          </cell>
          <cell r="C891">
            <v>553</v>
          </cell>
        </row>
        <row r="892">
          <cell r="A892" t="str">
            <v>Formaleta steel ply 2,4x0,025mts</v>
          </cell>
          <cell r="B892" t="str">
            <v>DIA</v>
          </cell>
          <cell r="C892">
            <v>487</v>
          </cell>
        </row>
        <row r="893">
          <cell r="A893" t="str">
            <v>Formaleta steel ply 2,4x0,05mts</v>
          </cell>
          <cell r="B893" t="str">
            <v>DIA</v>
          </cell>
          <cell r="C893">
            <v>487</v>
          </cell>
        </row>
        <row r="894">
          <cell r="A894" t="str">
            <v>Formaleta steel ply 2,4x0,10mts</v>
          </cell>
          <cell r="B894" t="str">
            <v>DIA</v>
          </cell>
          <cell r="C894">
            <v>600</v>
          </cell>
        </row>
        <row r="895">
          <cell r="A895" t="str">
            <v>Formaleta steel ply 2,4x0,20mts</v>
          </cell>
          <cell r="B895" t="str">
            <v>DIA</v>
          </cell>
          <cell r="C895">
            <v>694</v>
          </cell>
        </row>
        <row r="896">
          <cell r="A896" t="str">
            <v>Formaleta steel ply 2,4x0,30mts</v>
          </cell>
          <cell r="B896" t="str">
            <v>DIA</v>
          </cell>
          <cell r="C896">
            <v>867</v>
          </cell>
        </row>
        <row r="897">
          <cell r="A897" t="str">
            <v>Formaleta steel ply 2,4x0,40mts</v>
          </cell>
          <cell r="B897" t="str">
            <v>DIA</v>
          </cell>
          <cell r="C897">
            <v>867</v>
          </cell>
        </row>
        <row r="898">
          <cell r="A898" t="str">
            <v>Formaleta steel ply 2,4x0,50mts</v>
          </cell>
          <cell r="B898" t="str">
            <v>DIA</v>
          </cell>
          <cell r="C898">
            <v>1010</v>
          </cell>
        </row>
        <row r="899">
          <cell r="A899" t="str">
            <v>Formaleta steel ply 2,4x0,60mts</v>
          </cell>
          <cell r="B899" t="str">
            <v>DIA</v>
          </cell>
          <cell r="C899">
            <v>1106</v>
          </cell>
        </row>
        <row r="900">
          <cell r="A900" t="str">
            <v>Gas</v>
          </cell>
          <cell r="B900" t="str">
            <v>CN</v>
          </cell>
          <cell r="C900">
            <v>7632</v>
          </cell>
        </row>
        <row r="901">
          <cell r="A901" t="str">
            <v>Gatos 3.30 mts exten</v>
          </cell>
          <cell r="B901" t="str">
            <v>DIA</v>
          </cell>
          <cell r="C901">
            <v>162</v>
          </cell>
        </row>
        <row r="902">
          <cell r="A902" t="str">
            <v>Gatos 5.00 mts exten</v>
          </cell>
          <cell r="B902" t="str">
            <v>DIA</v>
          </cell>
          <cell r="C902">
            <v>360</v>
          </cell>
        </row>
        <row r="903">
          <cell r="A903" t="str">
            <v>Granilla 30x30 1a.</v>
          </cell>
          <cell r="B903" t="str">
            <v xml:space="preserve">M2 </v>
          </cell>
          <cell r="C903">
            <v>23520</v>
          </cell>
        </row>
        <row r="904">
          <cell r="A904" t="str">
            <v>Granilla 30x30 2a.</v>
          </cell>
          <cell r="B904" t="str">
            <v xml:space="preserve">M2 </v>
          </cell>
          <cell r="C904">
            <v>18950</v>
          </cell>
        </row>
        <row r="905">
          <cell r="A905" t="str">
            <v>Granzón ½” – 1”</v>
          </cell>
          <cell r="B905" t="str">
            <v>M3</v>
          </cell>
          <cell r="C905">
            <v>73080</v>
          </cell>
        </row>
        <row r="906">
          <cell r="A906" t="str">
            <v>Granzón ochoa viaje x 8 M3</v>
          </cell>
          <cell r="B906" t="str">
            <v>M3</v>
          </cell>
          <cell r="C906">
            <v>63800</v>
          </cell>
        </row>
        <row r="907">
          <cell r="A907" t="str">
            <v>Granzón pto. colombia viaje x 7 M3</v>
          </cell>
          <cell r="B907" t="str">
            <v>M3</v>
          </cell>
          <cell r="C907">
            <v>63800</v>
          </cell>
        </row>
        <row r="908">
          <cell r="A908" t="str">
            <v>Grapas</v>
          </cell>
          <cell r="B908" t="str">
            <v>KG</v>
          </cell>
          <cell r="C908">
            <v>3531</v>
          </cell>
        </row>
        <row r="909">
          <cell r="A909" t="str">
            <v>Grautoc 30 kg</v>
          </cell>
          <cell r="B909" t="str">
            <v>UN</v>
          </cell>
          <cell r="C909">
            <v>65946</v>
          </cell>
        </row>
        <row r="910">
          <cell r="A910" t="str">
            <v>Grava No. 04 Trit.1 ½ a 3/4”</v>
          </cell>
          <cell r="B910" t="str">
            <v>M3</v>
          </cell>
          <cell r="C910">
            <v>51678</v>
          </cell>
        </row>
        <row r="911">
          <cell r="A911" t="str">
            <v>Grava No. 5 Trit.1 a 1/2”</v>
          </cell>
          <cell r="B911" t="str">
            <v>M3</v>
          </cell>
          <cell r="C911">
            <v>51678</v>
          </cell>
        </row>
        <row r="912">
          <cell r="A912" t="str">
            <v>Grava No. 6 Trit.3/4 a 3/8”</v>
          </cell>
          <cell r="B912" t="str">
            <v>M3</v>
          </cell>
          <cell r="C912">
            <v>49590</v>
          </cell>
        </row>
        <row r="913">
          <cell r="A913" t="str">
            <v>Grava No. 67 Trit. ¾ a1/4”</v>
          </cell>
          <cell r="B913" t="str">
            <v>M3</v>
          </cell>
          <cell r="C913">
            <v>51678</v>
          </cell>
        </row>
        <row r="914">
          <cell r="A914" t="str">
            <v>Grava No. 7 Trit.1/2 a 1/4”</v>
          </cell>
          <cell r="B914" t="str">
            <v>M3</v>
          </cell>
          <cell r="C914">
            <v>51678</v>
          </cell>
        </row>
        <row r="915">
          <cell r="A915" t="str">
            <v>Gravilla 3/16 y 1/2"</v>
          </cell>
          <cell r="B915" t="str">
            <v>M3</v>
          </cell>
          <cell r="C915">
            <v>61480</v>
          </cell>
        </row>
        <row r="916">
          <cell r="A916" t="str">
            <v>Gravilla pto. colombia viaje x 8 M3</v>
          </cell>
          <cell r="B916" t="str">
            <v>M3</v>
          </cell>
          <cell r="C916">
            <v>63800</v>
          </cell>
        </row>
        <row r="917">
          <cell r="A917" t="str">
            <v>Gravilla trit. arroyo de pied.</v>
          </cell>
          <cell r="B917" t="str">
            <v>M3</v>
          </cell>
          <cell r="C917">
            <v>97150</v>
          </cell>
        </row>
        <row r="918">
          <cell r="A918" t="str">
            <v>Grif. tanque atlantis avanti</v>
          </cell>
          <cell r="B918" t="str">
            <v xml:space="preserve">UN </v>
          </cell>
          <cell r="C918">
            <v>24000</v>
          </cell>
        </row>
        <row r="919">
          <cell r="A919" t="str">
            <v>Griferia fluxometro</v>
          </cell>
          <cell r="B919" t="str">
            <v>UN</v>
          </cell>
          <cell r="C919">
            <v>164140</v>
          </cell>
        </row>
        <row r="920">
          <cell r="A920" t="str">
            <v>Griferia tanque</v>
          </cell>
          <cell r="B920" t="str">
            <v xml:space="preserve">UN </v>
          </cell>
          <cell r="C920">
            <v>18700</v>
          </cell>
        </row>
        <row r="921">
          <cell r="A921" t="str">
            <v>Griferia tanque atlantis</v>
          </cell>
          <cell r="B921" t="str">
            <v xml:space="preserve">UN </v>
          </cell>
          <cell r="C921">
            <v>25900</v>
          </cell>
        </row>
        <row r="922">
          <cell r="A922" t="str">
            <v>Griferia tanque calima</v>
          </cell>
          <cell r="B922" t="str">
            <v xml:space="preserve">UN </v>
          </cell>
          <cell r="C922">
            <v>20550</v>
          </cell>
        </row>
        <row r="923">
          <cell r="A923" t="str">
            <v>Grout Epoxico G 10</v>
          </cell>
          <cell r="B923" t="str">
            <v>KG</v>
          </cell>
          <cell r="C923">
            <v>3676</v>
          </cell>
        </row>
        <row r="924">
          <cell r="A924" t="str">
            <v>Grua pluma de 250 kls elect.</v>
          </cell>
          <cell r="B924" t="str">
            <v>DIA</v>
          </cell>
          <cell r="C924">
            <v>1365400</v>
          </cell>
        </row>
        <row r="925">
          <cell r="A925" t="str">
            <v>Grúa telescópica 25 Ton Alt: 27</v>
          </cell>
          <cell r="B925" t="str">
            <v>HORA</v>
          </cell>
          <cell r="C925">
            <v>200000</v>
          </cell>
        </row>
        <row r="926">
          <cell r="A926" t="str">
            <v>Grúa telescópica 50 Ton Alt: 32</v>
          </cell>
          <cell r="B926" t="str">
            <v>HORA</v>
          </cell>
          <cell r="C926">
            <v>300000</v>
          </cell>
        </row>
        <row r="927">
          <cell r="A927" t="str">
            <v>Guantes par</v>
          </cell>
          <cell r="B927" t="str">
            <v>UN</v>
          </cell>
          <cell r="C927">
            <v>6500</v>
          </cell>
        </row>
        <row r="928">
          <cell r="A928" t="str">
            <v>Guantes reforzados</v>
          </cell>
          <cell r="B928" t="str">
            <v>UN</v>
          </cell>
          <cell r="C928">
            <v>6900</v>
          </cell>
        </row>
        <row r="929">
          <cell r="A929" t="str">
            <v>Guardera .45x1.40</v>
          </cell>
          <cell r="B929" t="str">
            <v>DIA</v>
          </cell>
          <cell r="C929">
            <v>233</v>
          </cell>
        </row>
        <row r="930">
          <cell r="A930" t="str">
            <v>Guarderas de madera</v>
          </cell>
          <cell r="B930" t="str">
            <v>DIA</v>
          </cell>
          <cell r="C930">
            <v>233</v>
          </cell>
        </row>
        <row r="931">
          <cell r="A931" t="str">
            <v>Guarderas de madera</v>
          </cell>
          <cell r="B931" t="str">
            <v>m2</v>
          </cell>
          <cell r="C931">
            <v>6240</v>
          </cell>
        </row>
        <row r="932">
          <cell r="A932" t="str">
            <v>Guarderas de madera de 1.4x0.4</v>
          </cell>
          <cell r="B932" t="str">
            <v>DIA</v>
          </cell>
          <cell r="C932">
            <v>232</v>
          </cell>
        </row>
        <row r="933">
          <cell r="A933" t="str">
            <v>Guarderas madera 40x1.40</v>
          </cell>
          <cell r="B933" t="str">
            <v>DIA</v>
          </cell>
          <cell r="C933">
            <v>186</v>
          </cell>
        </row>
        <row r="934">
          <cell r="A934" t="str">
            <v>Guarderas madera viga</v>
          </cell>
          <cell r="B934" t="str">
            <v>DIA</v>
          </cell>
          <cell r="C934">
            <v>233</v>
          </cell>
        </row>
        <row r="935">
          <cell r="A935" t="str">
            <v>Hacha</v>
          </cell>
          <cell r="B935" t="str">
            <v>UN</v>
          </cell>
          <cell r="C935">
            <v>43800</v>
          </cell>
        </row>
        <row r="936">
          <cell r="A936" t="str">
            <v>Hardtop no 1 cálido 22 kg</v>
          </cell>
          <cell r="B936" t="str">
            <v>UN</v>
          </cell>
          <cell r="C936">
            <v>88554</v>
          </cell>
        </row>
        <row r="937">
          <cell r="A937" t="str">
            <v>Hardtop no 1 frío 24 kg</v>
          </cell>
          <cell r="B937" t="str">
            <v>UN</v>
          </cell>
          <cell r="C937">
            <v>96605</v>
          </cell>
        </row>
        <row r="938">
          <cell r="A938" t="str">
            <v>Hardtop no2 cálido 30 kg</v>
          </cell>
          <cell r="B938" t="str">
            <v>UN</v>
          </cell>
          <cell r="C938">
            <v>110664</v>
          </cell>
        </row>
        <row r="939">
          <cell r="A939" t="str">
            <v>Hardtop no2 frio 32 kg</v>
          </cell>
          <cell r="B939" t="str">
            <v>UN</v>
          </cell>
          <cell r="C939">
            <v>118042</v>
          </cell>
        </row>
        <row r="940">
          <cell r="A940" t="str">
            <v>Hardtop no4 32 kg Frio</v>
          </cell>
          <cell r="B940" t="str">
            <v>UN</v>
          </cell>
          <cell r="C940">
            <v>110803</v>
          </cell>
        </row>
        <row r="941">
          <cell r="A941" t="str">
            <v>Herraje vaiven cocina b-100</v>
          </cell>
          <cell r="B941" t="str">
            <v>UN</v>
          </cell>
          <cell r="C941">
            <v>22300</v>
          </cell>
        </row>
        <row r="942">
          <cell r="A942" t="str">
            <v>Herramientas menores</v>
          </cell>
          <cell r="B942" t="str">
            <v>H</v>
          </cell>
          <cell r="C942">
            <v>424.32</v>
          </cell>
        </row>
        <row r="943">
          <cell r="A943" t="str">
            <v>Hidrantes 6(150) ext liso</v>
          </cell>
          <cell r="B943" t="str">
            <v xml:space="preserve">UN </v>
          </cell>
          <cell r="C943">
            <v>2947560</v>
          </cell>
        </row>
        <row r="944">
          <cell r="A944" t="str">
            <v>Hidrantes chicago 3(75)ext lis</v>
          </cell>
          <cell r="B944" t="str">
            <v xml:space="preserve">UN </v>
          </cell>
          <cell r="C944">
            <v>1543960</v>
          </cell>
        </row>
        <row r="945">
          <cell r="A945" t="str">
            <v>Hidrantes mega 3(75) ext brida</v>
          </cell>
          <cell r="B945" t="str">
            <v xml:space="preserve">UN </v>
          </cell>
          <cell r="C945">
            <v>1684320</v>
          </cell>
        </row>
        <row r="946">
          <cell r="A946" t="str">
            <v>Hidrantes mega 4(100) ext brid</v>
          </cell>
          <cell r="B946" t="str">
            <v xml:space="preserve">UN </v>
          </cell>
          <cell r="C946">
            <v>2526480</v>
          </cell>
        </row>
        <row r="947">
          <cell r="A947" t="str">
            <v>Hidrantes mega 4(100) ext liso</v>
          </cell>
          <cell r="B947" t="str">
            <v xml:space="preserve">UN </v>
          </cell>
          <cell r="C947">
            <v>2456880</v>
          </cell>
        </row>
        <row r="948">
          <cell r="A948" t="str">
            <v>Hidrantes mega 6(150) ext brid</v>
          </cell>
          <cell r="B948" t="str">
            <v xml:space="preserve">UN </v>
          </cell>
          <cell r="C948">
            <v>3087920</v>
          </cell>
        </row>
        <row r="949">
          <cell r="A949" t="str">
            <v>Hidrantes traff 4(100) ext brida</v>
          </cell>
          <cell r="B949" t="str">
            <v xml:space="preserve">UN </v>
          </cell>
          <cell r="C949">
            <v>2526480</v>
          </cell>
        </row>
        <row r="950">
          <cell r="A950" t="str">
            <v>Hidrantes traff 4(100) ext liso</v>
          </cell>
          <cell r="B950" t="str">
            <v xml:space="preserve">UN </v>
          </cell>
          <cell r="C950">
            <v>2456880</v>
          </cell>
        </row>
        <row r="951">
          <cell r="A951" t="str">
            <v>Hidrantes traff 6(150) ext brid</v>
          </cell>
          <cell r="B951" t="str">
            <v xml:space="preserve">UN </v>
          </cell>
          <cell r="C951">
            <v>3087920</v>
          </cell>
        </row>
        <row r="952">
          <cell r="A952" t="str">
            <v>Hidrantes traff 6(150)ext liso</v>
          </cell>
          <cell r="B952" t="str">
            <v xml:space="preserve">UN </v>
          </cell>
          <cell r="C952">
            <v>2947560</v>
          </cell>
        </row>
        <row r="953">
          <cell r="A953" t="str">
            <v>Hidrolavadora 320 psi</v>
          </cell>
          <cell r="B953" t="str">
            <v>DIA</v>
          </cell>
          <cell r="C953">
            <v>70935</v>
          </cell>
        </row>
        <row r="954">
          <cell r="A954" t="str">
            <v>Hidrosello de 200mm</v>
          </cell>
          <cell r="B954" t="str">
            <v>UD</v>
          </cell>
          <cell r="C954">
            <v>2494.8351999999995</v>
          </cell>
        </row>
        <row r="955">
          <cell r="A955" t="str">
            <v>Hidrosellos 4” Durafort</v>
          </cell>
          <cell r="B955" t="str">
            <v xml:space="preserve">UN </v>
          </cell>
          <cell r="C955">
            <v>1474</v>
          </cell>
        </row>
        <row r="956">
          <cell r="A956" t="str">
            <v>Hidrosellos 6” Durafort</v>
          </cell>
          <cell r="B956" t="str">
            <v xml:space="preserve">UN </v>
          </cell>
          <cell r="C956">
            <v>2400</v>
          </cell>
        </row>
        <row r="957">
          <cell r="A957" t="str">
            <v>Icolatex cuñete</v>
          </cell>
          <cell r="B957" t="str">
            <v>UN</v>
          </cell>
          <cell r="C957">
            <v>60200</v>
          </cell>
        </row>
        <row r="958">
          <cell r="A958" t="str">
            <v>Icolatex galon</v>
          </cell>
          <cell r="B958" t="str">
            <v>GL</v>
          </cell>
          <cell r="C958">
            <v>12750</v>
          </cell>
        </row>
        <row r="959">
          <cell r="A959" t="str">
            <v>Icolatex ocre cuñete</v>
          </cell>
          <cell r="B959" t="str">
            <v>UN</v>
          </cell>
          <cell r="C959">
            <v>65160</v>
          </cell>
        </row>
        <row r="960">
          <cell r="A960" t="str">
            <v>Igas gris</v>
          </cell>
          <cell r="B960" t="str">
            <v>KG</v>
          </cell>
          <cell r="C960">
            <v>16240</v>
          </cell>
        </row>
        <row r="961">
          <cell r="A961" t="str">
            <v>Igas gris rollo</v>
          </cell>
          <cell r="B961" t="str">
            <v>MT</v>
          </cell>
          <cell r="C961">
            <v>3735</v>
          </cell>
        </row>
        <row r="962">
          <cell r="A962" t="str">
            <v>Igasol cubierta</v>
          </cell>
          <cell r="B962" t="str">
            <v>KG</v>
          </cell>
          <cell r="C962">
            <v>5510</v>
          </cell>
        </row>
        <row r="963">
          <cell r="A963" t="str">
            <v>Igol denso</v>
          </cell>
          <cell r="B963" t="str">
            <v>KG</v>
          </cell>
          <cell r="C963">
            <v>13108</v>
          </cell>
        </row>
        <row r="964">
          <cell r="A964" t="str">
            <v>Igol imprimante</v>
          </cell>
          <cell r="B964" t="str">
            <v>KG</v>
          </cell>
          <cell r="C964">
            <v>12702</v>
          </cell>
        </row>
        <row r="965">
          <cell r="A965" t="str">
            <v>Igol imprimante</v>
          </cell>
          <cell r="B965" t="str">
            <v>KG</v>
          </cell>
          <cell r="C965">
            <v>12702</v>
          </cell>
        </row>
        <row r="966">
          <cell r="A966" t="str">
            <v>Imper. Smart Roof Cuñ Blanca</v>
          </cell>
          <cell r="B966" t="str">
            <v>UN</v>
          </cell>
          <cell r="C966">
            <v>310880</v>
          </cell>
        </row>
        <row r="967">
          <cell r="A967" t="str">
            <v>Imper. Smart Roof Cuñ Verde</v>
          </cell>
          <cell r="B967" t="str">
            <v>UN</v>
          </cell>
          <cell r="C967">
            <v>310880</v>
          </cell>
        </row>
        <row r="968">
          <cell r="A968" t="str">
            <v>Imprimante vinilo 3501 Cuñete</v>
          </cell>
          <cell r="B968" t="str">
            <v>UN</v>
          </cell>
          <cell r="C968">
            <v>88229</v>
          </cell>
        </row>
        <row r="969">
          <cell r="A969" t="str">
            <v>Imprimante vinilo 3501 gl</v>
          </cell>
          <cell r="B969" t="str">
            <v>UN</v>
          </cell>
          <cell r="C969">
            <v>18657</v>
          </cell>
        </row>
        <row r="970">
          <cell r="A970" t="str">
            <v>Instalación de Tubería PEAD de 16mm a 50 mm para domiciliaria de acueducto</v>
          </cell>
          <cell r="B970" t="str">
            <v>m</v>
          </cell>
          <cell r="C970">
            <v>4456</v>
          </cell>
        </row>
        <row r="971">
          <cell r="A971" t="str">
            <v>Instalación de Tubería PVC de 3/4" a 1/2" mm para domiciliaria de acueducto</v>
          </cell>
          <cell r="B971" t="str">
            <v>m</v>
          </cell>
          <cell r="C971">
            <v>4456</v>
          </cell>
        </row>
        <row r="972">
          <cell r="A972" t="str">
            <v>Instalación tub. alcantarillado PVC Ø6"</v>
          </cell>
          <cell r="B972" t="str">
            <v>m</v>
          </cell>
          <cell r="C972">
            <v>9278</v>
          </cell>
        </row>
        <row r="973">
          <cell r="A973" t="str">
            <v>Intervinilo cuñete</v>
          </cell>
          <cell r="B973" t="str">
            <v>UN</v>
          </cell>
          <cell r="C973">
            <v>158800</v>
          </cell>
        </row>
        <row r="974">
          <cell r="A974" t="str">
            <v>Intervinilo gl</v>
          </cell>
          <cell r="B974" t="str">
            <v>UN</v>
          </cell>
          <cell r="C974">
            <v>28180</v>
          </cell>
        </row>
        <row r="975">
          <cell r="A975" t="str">
            <v>Jambas 6.0x2.40x.07 cedro</v>
          </cell>
          <cell r="B975" t="str">
            <v>UN</v>
          </cell>
          <cell r="C975">
            <v>6190</v>
          </cell>
        </row>
        <row r="976">
          <cell r="A976" t="str">
            <v>Junta expansion de 3"</v>
          </cell>
          <cell r="B976" t="str">
            <v xml:space="preserve">UN </v>
          </cell>
          <cell r="C976">
            <v>22341</v>
          </cell>
        </row>
        <row r="977">
          <cell r="A977" t="str">
            <v>Junta expansion de 3"</v>
          </cell>
          <cell r="B977" t="str">
            <v xml:space="preserve">UN </v>
          </cell>
          <cell r="C977">
            <v>22339</v>
          </cell>
        </row>
        <row r="978">
          <cell r="A978" t="str">
            <v>Junta expansion de 4"</v>
          </cell>
          <cell r="B978" t="str">
            <v xml:space="preserve">UN </v>
          </cell>
          <cell r="C978">
            <v>25275</v>
          </cell>
        </row>
        <row r="979">
          <cell r="A979" t="str">
            <v>Junta expansion de 4"</v>
          </cell>
          <cell r="B979" t="str">
            <v xml:space="preserve">UN </v>
          </cell>
          <cell r="C979">
            <v>25375</v>
          </cell>
        </row>
        <row r="980">
          <cell r="A980" t="str">
            <v>Junta expansión de 6”</v>
          </cell>
          <cell r="B980" t="str">
            <v xml:space="preserve">UN </v>
          </cell>
          <cell r="C980">
            <v>48892</v>
          </cell>
        </row>
        <row r="981">
          <cell r="A981" t="str">
            <v>Koraza gl.</v>
          </cell>
          <cell r="B981" t="str">
            <v>UN</v>
          </cell>
          <cell r="C981">
            <v>57200</v>
          </cell>
        </row>
        <row r="982">
          <cell r="A982" t="str">
            <v>Koraza Texturizada Cuñ.</v>
          </cell>
          <cell r="B982" t="str">
            <v>UN</v>
          </cell>
          <cell r="C982">
            <v>270900</v>
          </cell>
        </row>
        <row r="983">
          <cell r="A983" t="str">
            <v>Kure N Harden Endurecedor Pisos</v>
          </cell>
          <cell r="B983" t="str">
            <v>KG</v>
          </cell>
          <cell r="C983">
            <v>12806</v>
          </cell>
        </row>
        <row r="984">
          <cell r="A984" t="str">
            <v>Laca Trans. Brill ico galon</v>
          </cell>
          <cell r="B984" t="str">
            <v>GL</v>
          </cell>
          <cell r="C984">
            <v>36488</v>
          </cell>
        </row>
        <row r="985">
          <cell r="A985" t="str">
            <v>Laca Trans. Mate ico galon</v>
          </cell>
          <cell r="B985" t="str">
            <v>GL</v>
          </cell>
          <cell r="C985">
            <v>40070</v>
          </cell>
        </row>
        <row r="986">
          <cell r="A986" t="str">
            <v>Lad Tolete Gran Formato x19 Med</v>
          </cell>
          <cell r="B986" t="str">
            <v>UN</v>
          </cell>
          <cell r="C986">
            <v>702</v>
          </cell>
        </row>
        <row r="987">
          <cell r="A987" t="str">
            <v>Ladrillo tolete macizo No 5 20x10x5</v>
          </cell>
          <cell r="B987" t="str">
            <v>un</v>
          </cell>
          <cell r="C987">
            <v>530.4</v>
          </cell>
        </row>
        <row r="988">
          <cell r="A988" t="str">
            <v>Lámina 10 mm 1.00 x 1.00</v>
          </cell>
          <cell r="B988" t="str">
            <v xml:space="preserve">UN </v>
          </cell>
          <cell r="C988">
            <v>2401</v>
          </cell>
        </row>
        <row r="989">
          <cell r="A989" t="str">
            <v>Lámina 100 mm 1.00 x 1.00</v>
          </cell>
          <cell r="B989" t="str">
            <v xml:space="preserve">UN </v>
          </cell>
          <cell r="C989">
            <v>21210</v>
          </cell>
        </row>
        <row r="990">
          <cell r="A990" t="str">
            <v>Lámina 12 mm 1.00 x 1.00</v>
          </cell>
          <cell r="B990" t="str">
            <v xml:space="preserve">UN </v>
          </cell>
          <cell r="C990">
            <v>2777</v>
          </cell>
        </row>
        <row r="991">
          <cell r="A991" t="str">
            <v>Lámina 15 mm 1.00 x 1.00</v>
          </cell>
          <cell r="B991" t="str">
            <v xml:space="preserve">UN </v>
          </cell>
          <cell r="C991">
            <v>3335</v>
          </cell>
        </row>
        <row r="992">
          <cell r="A992" t="str">
            <v>Lámina 20 mm 1.00 x 1.00</v>
          </cell>
          <cell r="B992" t="str">
            <v xml:space="preserve">UN </v>
          </cell>
          <cell r="C992">
            <v>4402</v>
          </cell>
        </row>
        <row r="993">
          <cell r="A993" t="str">
            <v>Lámina 25 mm 1.00 x 1.00</v>
          </cell>
          <cell r="B993" t="str">
            <v xml:space="preserve">UN </v>
          </cell>
          <cell r="C993">
            <v>5336</v>
          </cell>
        </row>
        <row r="994">
          <cell r="A994" t="str">
            <v>Lámina 30 mm 1.00 x 1.00</v>
          </cell>
          <cell r="B994" t="str">
            <v xml:space="preserve">UN </v>
          </cell>
          <cell r="C994">
            <v>6270</v>
          </cell>
        </row>
        <row r="995">
          <cell r="A995" t="str">
            <v>Lámina 40 mm 1.00 x 1.00</v>
          </cell>
          <cell r="B995" t="str">
            <v xml:space="preserve">UN </v>
          </cell>
          <cell r="C995">
            <v>8404</v>
          </cell>
        </row>
        <row r="996">
          <cell r="A996" t="str">
            <v>Lámina 50 mm 1.00 x 1.00</v>
          </cell>
          <cell r="B996" t="str">
            <v xml:space="preserve">UN </v>
          </cell>
          <cell r="C996">
            <v>10672</v>
          </cell>
        </row>
        <row r="997">
          <cell r="A997" t="str">
            <v>Lámina 8 mm 1.00 x 1.00</v>
          </cell>
          <cell r="B997" t="str">
            <v xml:space="preserve">UN </v>
          </cell>
          <cell r="C997">
            <v>1867</v>
          </cell>
        </row>
        <row r="998">
          <cell r="A998" t="str">
            <v>Lámina Cielo Raso Estuplast</v>
          </cell>
          <cell r="B998" t="str">
            <v xml:space="preserve">UN </v>
          </cell>
          <cell r="C998">
            <v>3335</v>
          </cell>
        </row>
        <row r="999">
          <cell r="A999" t="str">
            <v>Lámina Cielo Raso sin 1.20 x .60</v>
          </cell>
          <cell r="B999" t="str">
            <v xml:space="preserve">UN </v>
          </cell>
          <cell r="C999">
            <v>2900</v>
          </cell>
        </row>
        <row r="1000">
          <cell r="A1000" t="str">
            <v>Lapidolith Endurecedor Pisos</v>
          </cell>
          <cell r="B1000" t="str">
            <v>GL</v>
          </cell>
          <cell r="C1000">
            <v>37004</v>
          </cell>
        </row>
        <row r="1001">
          <cell r="A1001" t="str">
            <v>Látex Cement Reparación</v>
          </cell>
          <cell r="B1001" t="str">
            <v>KG</v>
          </cell>
          <cell r="C1001">
            <v>3410</v>
          </cell>
        </row>
        <row r="1002">
          <cell r="A1002" t="str">
            <v>Lavam/ped. Avanto col Grif</v>
          </cell>
          <cell r="B1002" t="str">
            <v>UN</v>
          </cell>
          <cell r="C1002">
            <v>168100</v>
          </cell>
        </row>
        <row r="1003">
          <cell r="A1003" t="str">
            <v>Lavamano Acuacer col Grif</v>
          </cell>
          <cell r="B1003" t="str">
            <v>UN</v>
          </cell>
          <cell r="C1003">
            <v>87715</v>
          </cell>
        </row>
        <row r="1004">
          <cell r="A1004" t="str">
            <v>Lavamano Vorona</v>
          </cell>
          <cell r="B1004" t="str">
            <v>UN</v>
          </cell>
          <cell r="C1004">
            <v>102202</v>
          </cell>
        </row>
        <row r="1005">
          <cell r="A1005" t="str">
            <v>Lavamanos acuacer Bco Gr</v>
          </cell>
          <cell r="B1005" t="str">
            <v>UN</v>
          </cell>
          <cell r="C1005">
            <v>87715</v>
          </cell>
        </row>
        <row r="1006">
          <cell r="A1006" t="str">
            <v>Lavamanos Aury de 8" blanco</v>
          </cell>
          <cell r="B1006" t="str">
            <v>UN</v>
          </cell>
          <cell r="C1006">
            <v>188500</v>
          </cell>
        </row>
        <row r="1007">
          <cell r="A1007" t="str">
            <v>Lavamanos Belair de 8" y 4" blan</v>
          </cell>
          <cell r="B1007" t="str">
            <v>UN</v>
          </cell>
          <cell r="C1007">
            <v>141706</v>
          </cell>
        </row>
        <row r="1008">
          <cell r="A1008" t="str">
            <v>Lavamanos Chelsea ped. blanco</v>
          </cell>
          <cell r="B1008" t="str">
            <v>UN</v>
          </cell>
          <cell r="C1008">
            <v>72072</v>
          </cell>
        </row>
        <row r="1009">
          <cell r="A1009" t="str">
            <v>Lavamanos Corinto sobre mesa</v>
          </cell>
          <cell r="B1009" t="str">
            <v>UN</v>
          </cell>
          <cell r="C1009">
            <v>361900</v>
          </cell>
        </row>
        <row r="1010">
          <cell r="A1010" t="str">
            <v>Lavamanos Empres 8" y 4" blan</v>
          </cell>
          <cell r="B1010" t="str">
            <v>UN</v>
          </cell>
          <cell r="C1010">
            <v>126300</v>
          </cell>
        </row>
        <row r="1011">
          <cell r="A1011" t="str">
            <v>Lavamanos Junno</v>
          </cell>
          <cell r="B1011" t="str">
            <v>UN</v>
          </cell>
          <cell r="C1011">
            <v>249200</v>
          </cell>
        </row>
        <row r="1012">
          <cell r="A1012" t="str">
            <v>Lavamanos Lyra de 8"</v>
          </cell>
          <cell r="B1012" t="str">
            <v>UN</v>
          </cell>
          <cell r="C1012">
            <v>453383</v>
          </cell>
        </row>
        <row r="1013">
          <cell r="A1013" t="str">
            <v>Lavamanos Mare Vidrio Redondo</v>
          </cell>
          <cell r="B1013" t="str">
            <v>UN</v>
          </cell>
          <cell r="C1013">
            <v>184900</v>
          </cell>
        </row>
        <row r="1014">
          <cell r="A1014" t="str">
            <v>Lavamanos Messina</v>
          </cell>
          <cell r="B1014" t="str">
            <v>UN</v>
          </cell>
          <cell r="C1014">
            <v>859000</v>
          </cell>
        </row>
        <row r="1015">
          <cell r="A1015" t="str">
            <v>Lavamanos mONTECARLO</v>
          </cell>
          <cell r="B1015" t="str">
            <v>UN</v>
          </cell>
          <cell r="C1015">
            <v>165600</v>
          </cell>
        </row>
        <row r="1016">
          <cell r="A1016" t="str">
            <v>Lavamanos Montecarlo</v>
          </cell>
          <cell r="B1016" t="str">
            <v>UN</v>
          </cell>
          <cell r="C1016">
            <v>165600</v>
          </cell>
        </row>
        <row r="1017">
          <cell r="A1017" t="str">
            <v>Lavamanos Novara ped</v>
          </cell>
          <cell r="B1017" t="str">
            <v>UN</v>
          </cell>
          <cell r="C1017">
            <v>238100</v>
          </cell>
        </row>
        <row r="1018">
          <cell r="A1018" t="str">
            <v>Lavamanos Onix Vidrio Cuadrado</v>
          </cell>
          <cell r="B1018" t="str">
            <v>UN</v>
          </cell>
          <cell r="C1018">
            <v>221900</v>
          </cell>
        </row>
        <row r="1019">
          <cell r="A1019" t="str">
            <v>Lavamanos Oxi Redondo</v>
          </cell>
          <cell r="B1019" t="str">
            <v>UN</v>
          </cell>
          <cell r="C1019">
            <v>267900</v>
          </cell>
        </row>
        <row r="1020">
          <cell r="A1020" t="str">
            <v>Lavamanos ped. Tome 4" blanco</v>
          </cell>
          <cell r="B1020" t="str">
            <v>UN</v>
          </cell>
          <cell r="C1020">
            <v>56580</v>
          </cell>
        </row>
        <row r="1021">
          <cell r="A1021" t="str">
            <v>Lavamanos Pompano de 4" blanco</v>
          </cell>
          <cell r="B1021" t="str">
            <v>UN</v>
          </cell>
          <cell r="C1021">
            <v>114144</v>
          </cell>
        </row>
        <row r="1022">
          <cell r="A1022" t="str">
            <v>Lavamanos Shelby blanco</v>
          </cell>
          <cell r="B1022" t="str">
            <v>UN</v>
          </cell>
          <cell r="C1022">
            <v>8857</v>
          </cell>
        </row>
        <row r="1023">
          <cell r="A1023" t="str">
            <v>Lavamanos tiffany bco Grif</v>
          </cell>
          <cell r="B1023" t="str">
            <v>UN</v>
          </cell>
          <cell r="C1023">
            <v>221200</v>
          </cell>
        </row>
        <row r="1024">
          <cell r="A1024" t="str">
            <v>Lavamanos Torin</v>
          </cell>
          <cell r="B1024" t="str">
            <v>UN</v>
          </cell>
          <cell r="C1024">
            <v>196600</v>
          </cell>
        </row>
        <row r="1025">
          <cell r="A1025" t="str">
            <v>Lavap. Emp. 300 (120x48) 3</v>
          </cell>
          <cell r="B1025" t="str">
            <v>UN</v>
          </cell>
          <cell r="C1025">
            <v>533600</v>
          </cell>
        </row>
        <row r="1026">
          <cell r="A1026" t="str">
            <v>Lavap. Emp. ESQ-200</v>
          </cell>
          <cell r="B1026" t="str">
            <v>UN</v>
          </cell>
          <cell r="C1026">
            <v>226200</v>
          </cell>
        </row>
        <row r="1027">
          <cell r="A1027" t="str">
            <v>Lavap. Sob. 100x60 I/D</v>
          </cell>
          <cell r="B1027" t="str">
            <v>UN</v>
          </cell>
          <cell r="C1027">
            <v>185600</v>
          </cell>
        </row>
        <row r="1028">
          <cell r="A1028" t="str">
            <v>Lavap. Sob. 511 (66x60)</v>
          </cell>
          <cell r="B1028" t="str">
            <v>UN</v>
          </cell>
          <cell r="C1028">
            <v>132240</v>
          </cell>
        </row>
        <row r="1029">
          <cell r="A1029" t="str">
            <v>Lavap. Sob. 541 (200x60) 2</v>
          </cell>
          <cell r="B1029" t="str">
            <v>UN</v>
          </cell>
          <cell r="C1029">
            <v>445440</v>
          </cell>
        </row>
        <row r="1030">
          <cell r="A1030" t="str">
            <v>Lavap. Sob. 551 (180x60) I/D/C</v>
          </cell>
          <cell r="B1030" t="str">
            <v>UN</v>
          </cell>
          <cell r="C1030">
            <v>327120</v>
          </cell>
        </row>
        <row r="1031">
          <cell r="A1031" t="str">
            <v>Lavap. Sob. 551 EE (180x60) I/D/C</v>
          </cell>
          <cell r="B1031" t="str">
            <v>UN</v>
          </cell>
          <cell r="C1031">
            <v>541720</v>
          </cell>
        </row>
        <row r="1032">
          <cell r="A1032" t="str">
            <v>Lavap. Sob. 561 (200x60) I/D/C</v>
          </cell>
          <cell r="B1032" t="str">
            <v>UN</v>
          </cell>
          <cell r="C1032">
            <v>368880</v>
          </cell>
        </row>
        <row r="1033">
          <cell r="A1033" t="str">
            <v>Lavap. Sob. 561 EE (200x60) I/D/C</v>
          </cell>
          <cell r="B1033" t="str">
            <v>UN</v>
          </cell>
          <cell r="C1033">
            <v>583480</v>
          </cell>
        </row>
        <row r="1034">
          <cell r="A1034" t="str">
            <v>Lavap. Sob. 561 EN (200x60) I/D/C</v>
          </cell>
          <cell r="B1034" t="str">
            <v>UN</v>
          </cell>
          <cell r="C1034">
            <v>525480</v>
          </cell>
        </row>
        <row r="1035">
          <cell r="A1035" t="str">
            <v>Lavap. Sob.521 (120x60) I/D</v>
          </cell>
          <cell r="B1035" t="str">
            <v>UN</v>
          </cell>
          <cell r="C1035">
            <v>215760</v>
          </cell>
        </row>
        <row r="1036">
          <cell r="A1036" t="str">
            <v>Lija agua fina 220-600</v>
          </cell>
          <cell r="B1036" t="str">
            <v>UN</v>
          </cell>
          <cell r="C1036">
            <v>713</v>
          </cell>
        </row>
        <row r="1037">
          <cell r="A1037" t="str">
            <v>Lija agua gruesa 80-100</v>
          </cell>
          <cell r="B1037" t="str">
            <v>UN</v>
          </cell>
          <cell r="C1037">
            <v>928</v>
          </cell>
        </row>
        <row r="1038">
          <cell r="A1038" t="str">
            <v>Lija agua media 120-180</v>
          </cell>
          <cell r="B1038" t="str">
            <v>UN</v>
          </cell>
          <cell r="C1038">
            <v>858</v>
          </cell>
        </row>
        <row r="1039">
          <cell r="A1039" t="str">
            <v>Lija Pabsa 60</v>
          </cell>
          <cell r="B1039" t="str">
            <v>HOJA</v>
          </cell>
          <cell r="C1039">
            <v>1200</v>
          </cell>
        </row>
        <row r="1040">
          <cell r="A1040" t="str">
            <v>Limestone 4 kg</v>
          </cell>
          <cell r="B1040" t="str">
            <v>UN</v>
          </cell>
          <cell r="C1040">
            <v>40345</v>
          </cell>
        </row>
        <row r="1041">
          <cell r="A1041" t="str">
            <v>Limestone plus 3 kg</v>
          </cell>
          <cell r="B1041" t="str">
            <v>UN</v>
          </cell>
          <cell r="C1041">
            <v>45431</v>
          </cell>
        </row>
        <row r="1042">
          <cell r="A1042" t="str">
            <v>Listoc 210 30 kg</v>
          </cell>
          <cell r="B1042" t="str">
            <v>UN</v>
          </cell>
          <cell r="C1042">
            <v>36540</v>
          </cell>
        </row>
        <row r="1043">
          <cell r="A1043" t="str">
            <v>Listoc 240 30 kg</v>
          </cell>
          <cell r="B1043" t="str">
            <v>UN</v>
          </cell>
          <cell r="C1043">
            <v>40368</v>
          </cell>
        </row>
        <row r="1044">
          <cell r="A1044" t="str">
            <v>Liston de abarco 4X4X2,00mt</v>
          </cell>
          <cell r="B1044" t="str">
            <v>DIA</v>
          </cell>
          <cell r="C1044">
            <v>380</v>
          </cell>
        </row>
        <row r="1045">
          <cell r="A1045" t="str">
            <v>Listón de madera de 4"x8"x10'</v>
          </cell>
          <cell r="B1045" t="str">
            <v>Und</v>
          </cell>
          <cell r="C1045">
            <v>69333.680000000008</v>
          </cell>
        </row>
        <row r="1046">
          <cell r="A1046" t="str">
            <v>Llave crom.cocina extension</v>
          </cell>
          <cell r="B1046" t="str">
            <v xml:space="preserve">UN </v>
          </cell>
          <cell r="C1046">
            <v>23800</v>
          </cell>
        </row>
        <row r="1047">
          <cell r="A1047" t="str">
            <v>Llave de jardin liviana (sc)</v>
          </cell>
          <cell r="B1047" t="str">
            <v xml:space="preserve">UN </v>
          </cell>
          <cell r="C1047">
            <v>8800</v>
          </cell>
        </row>
        <row r="1048">
          <cell r="A1048" t="str">
            <v>Llave de jardin liviana crom.</v>
          </cell>
          <cell r="B1048" t="str">
            <v xml:space="preserve">UN </v>
          </cell>
          <cell r="C1048">
            <v>16400</v>
          </cell>
        </row>
        <row r="1049">
          <cell r="A1049" t="str">
            <v>Llave jardin pesada (sc)</v>
          </cell>
          <cell r="B1049" t="str">
            <v xml:space="preserve">UN </v>
          </cell>
          <cell r="C1049">
            <v>8800</v>
          </cell>
        </row>
        <row r="1050">
          <cell r="A1050" t="str">
            <v>Llave jardin pesada crom.</v>
          </cell>
          <cell r="B1050" t="str">
            <v xml:space="preserve">UN </v>
          </cell>
          <cell r="C1050">
            <v>24835</v>
          </cell>
        </row>
        <row r="1051">
          <cell r="A1051" t="str">
            <v>Llave terminal cocina liviana crom.</v>
          </cell>
          <cell r="B1051" t="str">
            <v xml:space="preserve">UN </v>
          </cell>
          <cell r="C1051">
            <v>16400</v>
          </cell>
        </row>
        <row r="1052">
          <cell r="A1052" t="str">
            <v>Llave terminal cocina pesada</v>
          </cell>
          <cell r="B1052" t="str">
            <v xml:space="preserve">UN </v>
          </cell>
          <cell r="C1052">
            <v>23800</v>
          </cell>
        </row>
        <row r="1053">
          <cell r="A1053" t="str">
            <v>Llave terminal lavadora (sc)</v>
          </cell>
          <cell r="B1053" t="str">
            <v xml:space="preserve">UN </v>
          </cell>
          <cell r="C1053">
            <v>15001</v>
          </cell>
        </row>
        <row r="1054">
          <cell r="A1054" t="str">
            <v>Llave terminal lavadora crom.</v>
          </cell>
          <cell r="B1054" t="str">
            <v xml:space="preserve">UN </v>
          </cell>
          <cell r="C1054">
            <v>27060</v>
          </cell>
        </row>
        <row r="1055">
          <cell r="A1055" t="str">
            <v>Lubricante (Tarro 500 gr)</v>
          </cell>
          <cell r="B1055" t="str">
            <v>Gr</v>
          </cell>
          <cell r="C1055">
            <v>35.36</v>
          </cell>
        </row>
        <row r="1056">
          <cell r="A1056" t="str">
            <v>Macho 12 lbs.</v>
          </cell>
          <cell r="B1056" t="str">
            <v>UN</v>
          </cell>
          <cell r="C1056">
            <v>37423</v>
          </cell>
        </row>
        <row r="1057">
          <cell r="A1057" t="str">
            <v>Macho 16 lbs.</v>
          </cell>
          <cell r="B1057" t="str">
            <v>UN</v>
          </cell>
          <cell r="C1057">
            <v>54600</v>
          </cell>
        </row>
        <row r="1058">
          <cell r="A1058" t="str">
            <v>Macho 20 lbs.</v>
          </cell>
          <cell r="B1058" t="str">
            <v>UN</v>
          </cell>
          <cell r="C1058">
            <v>79800</v>
          </cell>
        </row>
        <row r="1059">
          <cell r="A1059" t="str">
            <v>Madera de Abarco 12” de ancho</v>
          </cell>
          <cell r="B1059" t="str">
            <v>pie</v>
          </cell>
          <cell r="C1059">
            <v>4128</v>
          </cell>
        </row>
        <row r="1060">
          <cell r="A1060" t="str">
            <v>Madera de Abarco medidas corrie.</v>
          </cell>
          <cell r="B1060" t="str">
            <v>pie</v>
          </cell>
          <cell r="C1060">
            <v>2780</v>
          </cell>
        </row>
        <row r="1061">
          <cell r="A1061" t="str">
            <v>Madera de Cedro</v>
          </cell>
          <cell r="B1061" t="str">
            <v>pie</v>
          </cell>
          <cell r="C1061">
            <v>4128</v>
          </cell>
        </row>
        <row r="1062">
          <cell r="A1062" t="str">
            <v>Madera de Ceiba Roja</v>
          </cell>
          <cell r="B1062" t="str">
            <v>pie</v>
          </cell>
          <cell r="C1062">
            <v>4823</v>
          </cell>
        </row>
        <row r="1063">
          <cell r="A1063" t="str">
            <v>Maestro de Obra</v>
          </cell>
          <cell r="B1063" t="str">
            <v>HH</v>
          </cell>
          <cell r="C1063">
            <v>14948.25</v>
          </cell>
        </row>
        <row r="1064">
          <cell r="A1064" t="str">
            <v>Malacate de 2000 lbs</v>
          </cell>
          <cell r="B1064" t="str">
            <v>DIA</v>
          </cell>
          <cell r="C1064">
            <v>40333</v>
          </cell>
        </row>
        <row r="1065">
          <cell r="A1065" t="str">
            <v>Malacate de 3000 lbs</v>
          </cell>
          <cell r="B1065" t="str">
            <v>DIA</v>
          </cell>
          <cell r="C1065">
            <v>36011</v>
          </cell>
        </row>
        <row r="1066">
          <cell r="A1066" t="str">
            <v>Malacate pluma</v>
          </cell>
          <cell r="B1066" t="str">
            <v>DIA</v>
          </cell>
          <cell r="C1066">
            <v>41178</v>
          </cell>
        </row>
        <row r="1067">
          <cell r="A1067" t="str">
            <v>Malacate pluma (250 kg) c/op.</v>
          </cell>
          <cell r="B1067" t="str">
            <v>DIA</v>
          </cell>
          <cell r="C1067">
            <v>38280</v>
          </cell>
        </row>
        <row r="1068">
          <cell r="A1068" t="str">
            <v>Malla electrosol. M064</v>
          </cell>
          <cell r="B1068" t="str">
            <v>UN</v>
          </cell>
          <cell r="C1068">
            <v>36700</v>
          </cell>
        </row>
        <row r="1069">
          <cell r="A1069" t="str">
            <v>Malla electrosol. M084</v>
          </cell>
          <cell r="B1069" t="str">
            <v>UN</v>
          </cell>
          <cell r="C1069">
            <v>46603</v>
          </cell>
        </row>
        <row r="1070">
          <cell r="A1070" t="str">
            <v>Malla electrosol. M106</v>
          </cell>
          <cell r="B1070" t="str">
            <v>UN</v>
          </cell>
          <cell r="C1070">
            <v>56289</v>
          </cell>
        </row>
        <row r="1071">
          <cell r="A1071" t="str">
            <v>Malla electrosol. M131</v>
          </cell>
          <cell r="B1071" t="str">
            <v>UN</v>
          </cell>
          <cell r="C1071">
            <v>69499</v>
          </cell>
        </row>
        <row r="1072">
          <cell r="A1072" t="str">
            <v>Malla vena .60 x 2.00</v>
          </cell>
          <cell r="B1072" t="str">
            <v>UN</v>
          </cell>
          <cell r="C1072">
            <v>5350</v>
          </cell>
        </row>
        <row r="1073">
          <cell r="A1073" t="str">
            <v>Mangera de descarga flexible de 2", 3" y 4" x 20m</v>
          </cell>
          <cell r="B1073" t="str">
            <v>d</v>
          </cell>
          <cell r="C1073">
            <v>21080.633600000001</v>
          </cell>
        </row>
        <row r="1074">
          <cell r="A1074" t="str">
            <v>Mango pala</v>
          </cell>
          <cell r="B1074" t="str">
            <v>UN</v>
          </cell>
          <cell r="C1074">
            <v>4400</v>
          </cell>
        </row>
        <row r="1075">
          <cell r="A1075" t="str">
            <v>Mango pico</v>
          </cell>
          <cell r="B1075" t="str">
            <v>UN</v>
          </cell>
          <cell r="C1075">
            <v>4900</v>
          </cell>
        </row>
        <row r="1076">
          <cell r="A1076" t="str">
            <v>Manguera 1/2</v>
          </cell>
          <cell r="B1076" t="str">
            <v>ML</v>
          </cell>
          <cell r="C1076">
            <v>1800</v>
          </cell>
        </row>
        <row r="1077">
          <cell r="A1077" t="str">
            <v>Manguera 3/8</v>
          </cell>
          <cell r="B1077" t="str">
            <v>ML</v>
          </cell>
          <cell r="C1077">
            <v>6200</v>
          </cell>
        </row>
        <row r="1078">
          <cell r="A1078" t="str">
            <v>Manguera 5/16</v>
          </cell>
          <cell r="B1078" t="str">
            <v>ML</v>
          </cell>
          <cell r="C1078">
            <v>1300</v>
          </cell>
        </row>
        <row r="1079">
          <cell r="A1079" t="str">
            <v>Manguera lavamanos cromada</v>
          </cell>
          <cell r="B1079" t="str">
            <v>UN</v>
          </cell>
          <cell r="C1079">
            <v>5600</v>
          </cell>
        </row>
        <row r="1080">
          <cell r="A1080" t="str">
            <v>Manguera sanitario cromada</v>
          </cell>
          <cell r="B1080" t="str">
            <v>UN</v>
          </cell>
          <cell r="C1080">
            <v>5400</v>
          </cell>
        </row>
        <row r="1081">
          <cell r="A1081" t="str">
            <v>Manto Fiber Glass frio/cal. 3mm</v>
          </cell>
          <cell r="B1081" t="str">
            <v xml:space="preserve">M2 </v>
          </cell>
          <cell r="C1081">
            <v>10268</v>
          </cell>
        </row>
        <row r="1082">
          <cell r="A1082" t="str">
            <v>Manto Fiber Glass frio/cal. 4mm</v>
          </cell>
          <cell r="B1082" t="str">
            <v xml:space="preserve">M2 </v>
          </cell>
          <cell r="C1082">
            <v>9917</v>
          </cell>
        </row>
        <row r="1083">
          <cell r="A1083" t="str">
            <v>Manto Lider 25S</v>
          </cell>
          <cell r="B1083" t="str">
            <v xml:space="preserve">RL </v>
          </cell>
          <cell r="C1083">
            <v>57000</v>
          </cell>
        </row>
        <row r="1084">
          <cell r="A1084" t="str">
            <v>Manto Lider 3OS</v>
          </cell>
          <cell r="B1084" t="str">
            <v xml:space="preserve">M2 </v>
          </cell>
          <cell r="C1084">
            <v>6400</v>
          </cell>
        </row>
        <row r="1085">
          <cell r="A1085" t="str">
            <v>Manto Lider 4OS</v>
          </cell>
          <cell r="B1085" t="str">
            <v xml:space="preserve">M2 </v>
          </cell>
          <cell r="C1085">
            <v>8900</v>
          </cell>
        </row>
        <row r="1086">
          <cell r="A1086" t="str">
            <v>Manto Poliéster 205 Std</v>
          </cell>
          <cell r="B1086" t="str">
            <v xml:space="preserve">RL </v>
          </cell>
          <cell r="C1086">
            <v>76000</v>
          </cell>
        </row>
        <row r="1087">
          <cell r="A1087" t="str">
            <v>Manto Poliéster 30 Std</v>
          </cell>
          <cell r="B1087" t="str">
            <v xml:space="preserve">RL </v>
          </cell>
          <cell r="C1087">
            <v>114000</v>
          </cell>
        </row>
        <row r="1088">
          <cell r="A1088" t="str">
            <v>Manto Poliéster 305 Std</v>
          </cell>
          <cell r="B1088" t="str">
            <v xml:space="preserve">RL </v>
          </cell>
          <cell r="C1088">
            <v>80000</v>
          </cell>
        </row>
        <row r="1089">
          <cell r="A1089" t="str">
            <v>Manto Poliéster 35 G Imp.</v>
          </cell>
          <cell r="B1089" t="str">
            <v xml:space="preserve">RL </v>
          </cell>
          <cell r="C1089">
            <v>131000</v>
          </cell>
        </row>
        <row r="1090">
          <cell r="A1090" t="str">
            <v>Manto Poliéster 355 G Imp.</v>
          </cell>
          <cell r="B1090" t="str">
            <v xml:space="preserve">RL </v>
          </cell>
          <cell r="C1090">
            <v>108000</v>
          </cell>
        </row>
        <row r="1091">
          <cell r="A1091" t="str">
            <v>Manto Poliéster 40 Std</v>
          </cell>
          <cell r="B1091" t="str">
            <v xml:space="preserve">RL </v>
          </cell>
          <cell r="C1091">
            <v>121000</v>
          </cell>
        </row>
        <row r="1092">
          <cell r="A1092" t="str">
            <v>Manto Poliéster 405 GV Imp.</v>
          </cell>
          <cell r="B1092" t="str">
            <v xml:space="preserve">RL </v>
          </cell>
          <cell r="C1092">
            <v>123000</v>
          </cell>
        </row>
        <row r="1093">
          <cell r="A1093" t="str">
            <v>Manto Poliéster 405 Std</v>
          </cell>
          <cell r="B1093" t="str">
            <v xml:space="preserve">RL </v>
          </cell>
          <cell r="C1093">
            <v>100000</v>
          </cell>
        </row>
        <row r="1094">
          <cell r="A1094" t="str">
            <v>Manto Poliéster 40GV Imp.</v>
          </cell>
          <cell r="B1094" t="str">
            <v xml:space="preserve">RL </v>
          </cell>
          <cell r="C1094">
            <v>153000</v>
          </cell>
        </row>
        <row r="1095">
          <cell r="A1095" t="str">
            <v>Manto Real Adh. P35 con foil</v>
          </cell>
          <cell r="B1095" t="str">
            <v xml:space="preserve">RL </v>
          </cell>
          <cell r="C1095">
            <v>193000</v>
          </cell>
        </row>
        <row r="1096">
          <cell r="A1096" t="str">
            <v>Manto Real Adh. P355 con foil</v>
          </cell>
          <cell r="B1096" t="str">
            <v xml:space="preserve">RL </v>
          </cell>
          <cell r="C1096">
            <v>176000</v>
          </cell>
        </row>
        <row r="1097">
          <cell r="A1097" t="str">
            <v>Manto Real Adh. V2015 foil 15 M2</v>
          </cell>
          <cell r="B1097" t="str">
            <v xml:space="preserve">RL </v>
          </cell>
          <cell r="C1097">
            <v>181000</v>
          </cell>
        </row>
        <row r="1098">
          <cell r="A1098" t="str">
            <v>Manto Real Adh. V2020 foil 20 M2</v>
          </cell>
          <cell r="B1098" t="str">
            <v xml:space="preserve">RL </v>
          </cell>
          <cell r="C1098">
            <v>242000</v>
          </cell>
        </row>
        <row r="1099">
          <cell r="A1099" t="str">
            <v>Manto Real Adh. V30 con foil</v>
          </cell>
          <cell r="B1099" t="str">
            <v xml:space="preserve">RL </v>
          </cell>
          <cell r="C1099">
            <v>153000</v>
          </cell>
        </row>
        <row r="1100">
          <cell r="A1100" t="str">
            <v>Manto Real Adh. V40 con foil</v>
          </cell>
          <cell r="B1100" t="str">
            <v xml:space="preserve">RL </v>
          </cell>
          <cell r="C1100">
            <v>163000</v>
          </cell>
        </row>
        <row r="1101">
          <cell r="A1101" t="str">
            <v>Manto Real AT P355 con Foil</v>
          </cell>
          <cell r="B1101" t="str">
            <v xml:space="preserve">RL </v>
          </cell>
          <cell r="C1101">
            <v>137000</v>
          </cell>
        </row>
        <row r="1102">
          <cell r="A1102" t="str">
            <v>Manto Real AT V 40 con foil</v>
          </cell>
          <cell r="B1102" t="str">
            <v xml:space="preserve">RL </v>
          </cell>
          <cell r="C1102">
            <v>116000</v>
          </cell>
        </row>
        <row r="1103">
          <cell r="A1103" t="str">
            <v>Manto Real AT V30 con foli</v>
          </cell>
          <cell r="B1103" t="str">
            <v xml:space="preserve">RL </v>
          </cell>
          <cell r="C1103">
            <v>96000</v>
          </cell>
        </row>
        <row r="1104">
          <cell r="A1104" t="str">
            <v>Manto Roofer 2500S</v>
          </cell>
          <cell r="B1104" t="str">
            <v xml:space="preserve">RL </v>
          </cell>
          <cell r="C1104">
            <v>38500</v>
          </cell>
        </row>
        <row r="1105">
          <cell r="A1105" t="str">
            <v>Manto Roofer 3000S</v>
          </cell>
          <cell r="B1105" t="str">
            <v xml:space="preserve">M2 </v>
          </cell>
          <cell r="C1105">
            <v>4600</v>
          </cell>
        </row>
        <row r="1106">
          <cell r="A1106" t="str">
            <v>Manto Roofer 3000S</v>
          </cell>
          <cell r="B1106" t="str">
            <v xml:space="preserve">RL </v>
          </cell>
          <cell r="C1106">
            <v>64000</v>
          </cell>
        </row>
        <row r="1107">
          <cell r="A1107" t="str">
            <v>Manto Roofer 3500S</v>
          </cell>
          <cell r="B1107" t="str">
            <v xml:space="preserve">RL </v>
          </cell>
          <cell r="C1107">
            <v>59000</v>
          </cell>
        </row>
        <row r="1108">
          <cell r="A1108" t="str">
            <v>Manto Roofer 4500S</v>
          </cell>
          <cell r="B1108" t="str">
            <v xml:space="preserve">RL </v>
          </cell>
          <cell r="C1108">
            <v>78000</v>
          </cell>
        </row>
        <row r="1109">
          <cell r="A1109" t="str">
            <v>Manto Stándar 35G G.Imp</v>
          </cell>
          <cell r="B1109" t="str">
            <v xml:space="preserve">RL </v>
          </cell>
          <cell r="C1109">
            <v>111000</v>
          </cell>
        </row>
        <row r="1110">
          <cell r="A1110" t="str">
            <v>Manto Standard 30g G.Imp.</v>
          </cell>
          <cell r="B1110" t="str">
            <v xml:space="preserve">RL </v>
          </cell>
          <cell r="C1110">
            <v>104000</v>
          </cell>
        </row>
        <row r="1111">
          <cell r="A1111" t="str">
            <v>Manto Sup.Poliester 35G imp.</v>
          </cell>
          <cell r="B1111" t="str">
            <v xml:space="preserve">RL </v>
          </cell>
          <cell r="C1111">
            <v>136000</v>
          </cell>
        </row>
        <row r="1112">
          <cell r="A1112" t="str">
            <v>Manto Sup.Poliester 40 Std</v>
          </cell>
          <cell r="B1112" t="str">
            <v xml:space="preserve">RL </v>
          </cell>
          <cell r="C1112">
            <v>129000</v>
          </cell>
        </row>
        <row r="1113">
          <cell r="A1113" t="str">
            <v>Manto Sup.Poliester 40G Imp.</v>
          </cell>
          <cell r="B1113" t="str">
            <v xml:space="preserve">RL </v>
          </cell>
          <cell r="C1113">
            <v>149000</v>
          </cell>
        </row>
        <row r="1114">
          <cell r="A1114" t="str">
            <v>Manto Sup.Poliester 50 Std</v>
          </cell>
          <cell r="B1114" t="str">
            <v xml:space="preserve">RL </v>
          </cell>
          <cell r="C1114">
            <v>161000</v>
          </cell>
        </row>
        <row r="1115">
          <cell r="A1115" t="str">
            <v>Maq. Soldadura Tope x Termofusión</v>
          </cell>
          <cell r="B1115" t="str">
            <v>d</v>
          </cell>
          <cell r="C1115">
            <v>277472</v>
          </cell>
        </row>
        <row r="1116">
          <cell r="A1116" t="str">
            <v>Maq.soldar elect.ac225 transf.</v>
          </cell>
          <cell r="B1116" t="str">
            <v>DIA</v>
          </cell>
          <cell r="C1116">
            <v>29000</v>
          </cell>
        </row>
        <row r="1117">
          <cell r="A1117" t="str">
            <v>Maq.soldar elect.tr-rec 40-400</v>
          </cell>
          <cell r="B1117" t="str">
            <v>DIA</v>
          </cell>
          <cell r="C1117">
            <v>52200</v>
          </cell>
        </row>
        <row r="1118">
          <cell r="A1118" t="str">
            <v>Maquina soldar diesel 250-400</v>
          </cell>
          <cell r="B1118" t="str">
            <v>DIA</v>
          </cell>
          <cell r="C1118">
            <v>139200</v>
          </cell>
        </row>
        <row r="1119">
          <cell r="A1119" t="str">
            <v>Marco andamio tubular (1.50)</v>
          </cell>
          <cell r="B1119" t="str">
            <v>DIA</v>
          </cell>
          <cell r="C1119">
            <v>357</v>
          </cell>
        </row>
        <row r="1120">
          <cell r="A1120" t="str">
            <v>Marco puerta dob. Cedro 14x2.4</v>
          </cell>
          <cell r="B1120" t="str">
            <v>UN</v>
          </cell>
          <cell r="C1120">
            <v>107957</v>
          </cell>
        </row>
        <row r="1121">
          <cell r="A1121" t="str">
            <v>Marco puerta dob. Chingale 10x2.4</v>
          </cell>
          <cell r="B1121" t="str">
            <v>UN</v>
          </cell>
          <cell r="C1121">
            <v>47860</v>
          </cell>
        </row>
        <row r="1122">
          <cell r="A1122" t="str">
            <v>Marco puerta dob. Chingale 12x2.4</v>
          </cell>
          <cell r="B1122" t="str">
            <v>UN</v>
          </cell>
          <cell r="C1122">
            <v>53100</v>
          </cell>
        </row>
        <row r="1123">
          <cell r="A1123" t="str">
            <v>Marco puerta dob. Chingale 14x2.4</v>
          </cell>
          <cell r="B1123" t="str">
            <v>UN</v>
          </cell>
          <cell r="C1123">
            <v>60829</v>
          </cell>
        </row>
        <row r="1124">
          <cell r="A1124" t="str">
            <v>Marco puerta dob. Chingale 7x2.4</v>
          </cell>
          <cell r="B1124" t="str">
            <v>UN</v>
          </cell>
          <cell r="C1124">
            <v>36133</v>
          </cell>
        </row>
        <row r="1125">
          <cell r="A1125" t="str">
            <v>Marco puerta dob. Chingale 8x2.4</v>
          </cell>
          <cell r="B1125" t="str">
            <v>UN</v>
          </cell>
          <cell r="C1125">
            <v>42994</v>
          </cell>
        </row>
        <row r="1126">
          <cell r="A1126" t="str">
            <v>Marco puerta doble Cedro 10x2.4</v>
          </cell>
          <cell r="B1126" t="str">
            <v>UN</v>
          </cell>
          <cell r="C1126">
            <v>84657</v>
          </cell>
        </row>
        <row r="1127">
          <cell r="A1127" t="str">
            <v>Marco puerta doble Cedro 12x2.4</v>
          </cell>
          <cell r="B1127" t="str">
            <v>UN</v>
          </cell>
          <cell r="C1127">
            <v>94702</v>
          </cell>
        </row>
        <row r="1128">
          <cell r="A1128" t="str">
            <v>Marco puerta doble Cedro 14x2.4</v>
          </cell>
          <cell r="B1128" t="str">
            <v>UN</v>
          </cell>
          <cell r="C1128">
            <v>120369</v>
          </cell>
        </row>
        <row r="1129">
          <cell r="A1129" t="str">
            <v>Marco puerta doble Cedro 7x2.4</v>
          </cell>
          <cell r="B1129" t="str">
            <v>UN</v>
          </cell>
          <cell r="C1129">
            <v>63584</v>
          </cell>
        </row>
        <row r="1130">
          <cell r="A1130" t="str">
            <v>Marco puerta doble Cedro 8x2.4</v>
          </cell>
          <cell r="B1130" t="str">
            <v>UN</v>
          </cell>
          <cell r="C1130">
            <v>66307</v>
          </cell>
        </row>
        <row r="1131">
          <cell r="A1131" t="str">
            <v>Marco puerta sen. Chingale 10x2.4</v>
          </cell>
          <cell r="B1131" t="str">
            <v>UN</v>
          </cell>
          <cell r="C1131">
            <v>42157</v>
          </cell>
        </row>
        <row r="1132">
          <cell r="A1132" t="str">
            <v>Marco puerta sen. Chingale 12x2.4</v>
          </cell>
          <cell r="B1132" t="str">
            <v>UN</v>
          </cell>
          <cell r="C1132">
            <v>46828</v>
          </cell>
        </row>
        <row r="1133">
          <cell r="A1133" t="str">
            <v>Marco puerta sen. Chingale 14x2.4</v>
          </cell>
          <cell r="B1133" t="str">
            <v>UN</v>
          </cell>
          <cell r="C1133">
            <v>53590</v>
          </cell>
        </row>
        <row r="1134">
          <cell r="A1134" t="str">
            <v>Marco puerta sen. Chingale 15x2.4</v>
          </cell>
          <cell r="B1134" t="str">
            <v>UN</v>
          </cell>
          <cell r="C1134">
            <v>56971</v>
          </cell>
        </row>
        <row r="1135">
          <cell r="A1135" t="str">
            <v>Marco puerta sen. Chingale 7x2.4</v>
          </cell>
          <cell r="B1135" t="str">
            <v>UN</v>
          </cell>
          <cell r="C1135">
            <v>28766</v>
          </cell>
        </row>
        <row r="1136">
          <cell r="A1136" t="str">
            <v>Marco puerta sen. Chingale 8x2.4</v>
          </cell>
          <cell r="B1136" t="str">
            <v>UN</v>
          </cell>
          <cell r="C1136">
            <v>34012</v>
          </cell>
        </row>
        <row r="1137">
          <cell r="A1137" t="str">
            <v>Marco puerta sencillo Cedro 10x2.4</v>
          </cell>
          <cell r="B1137" t="str">
            <v>UN</v>
          </cell>
          <cell r="C1137">
            <v>75073</v>
          </cell>
        </row>
        <row r="1138">
          <cell r="A1138" t="str">
            <v>Marco puerta sencillo Cedro 12x2.4</v>
          </cell>
          <cell r="B1138" t="str">
            <v>UN</v>
          </cell>
          <cell r="C1138">
            <v>83182</v>
          </cell>
        </row>
        <row r="1139">
          <cell r="A1139" t="str">
            <v>Marco puerta sencillo Cedro 14x2.4</v>
          </cell>
          <cell r="B1139" t="str">
            <v>UN</v>
          </cell>
          <cell r="C1139">
            <v>95329</v>
          </cell>
        </row>
        <row r="1140">
          <cell r="A1140" t="str">
            <v>Marco puerta sencillo Cedro 15x2.4</v>
          </cell>
          <cell r="B1140" t="str">
            <v>UN</v>
          </cell>
          <cell r="C1140">
            <v>101404</v>
          </cell>
        </row>
        <row r="1141">
          <cell r="A1141" t="str">
            <v>Marco puerta sencillo Cedro 7x2.4</v>
          </cell>
          <cell r="B1141" t="str">
            <v>UN</v>
          </cell>
          <cell r="C1141">
            <v>56601</v>
          </cell>
        </row>
        <row r="1142">
          <cell r="A1142" t="str">
            <v>Marco puerta sencillo Cedro 8x2.4</v>
          </cell>
          <cell r="B1142" t="str">
            <v>UN</v>
          </cell>
          <cell r="C1142">
            <v>58887</v>
          </cell>
        </row>
        <row r="1143">
          <cell r="A1143" t="str">
            <v>Marco segueta Gato</v>
          </cell>
          <cell r="B1143" t="str">
            <v>UN</v>
          </cell>
          <cell r="C1143">
            <v>6500</v>
          </cell>
        </row>
        <row r="1144">
          <cell r="A1144" t="str">
            <v>Marco segueta vera cromada</v>
          </cell>
          <cell r="B1144" t="str">
            <v>UN</v>
          </cell>
          <cell r="C1144">
            <v>10000</v>
          </cell>
        </row>
        <row r="1145">
          <cell r="A1145" t="str">
            <v>Marcos andamios tubulares</v>
          </cell>
          <cell r="B1145" t="str">
            <v>DIA</v>
          </cell>
          <cell r="C1145">
            <v>311</v>
          </cell>
        </row>
        <row r="1146">
          <cell r="A1146" t="str">
            <v>Marcos de 10 y 12 cms</v>
          </cell>
          <cell r="B1146" t="str">
            <v>UN</v>
          </cell>
          <cell r="C1146">
            <v>64846</v>
          </cell>
        </row>
        <row r="1147">
          <cell r="A1147" t="str">
            <v>Marcos de 14 y 15 cms</v>
          </cell>
          <cell r="B1147" t="str">
            <v>UN</v>
          </cell>
          <cell r="C1147">
            <v>81058</v>
          </cell>
        </row>
        <row r="1148">
          <cell r="A1148" t="str">
            <v>Marcos en Cedro en 10 cms</v>
          </cell>
          <cell r="B1148" t="str">
            <v>UN</v>
          </cell>
          <cell r="C1148">
            <v>55902</v>
          </cell>
        </row>
        <row r="1149">
          <cell r="A1149" t="str">
            <v>Marmolina mm (40 kls)</v>
          </cell>
          <cell r="B1149" t="str">
            <v>UN</v>
          </cell>
          <cell r="C1149">
            <v>6380</v>
          </cell>
        </row>
        <row r="1150">
          <cell r="A1150" t="str">
            <v>Martillo acero</v>
          </cell>
          <cell r="B1150" t="str">
            <v>UN</v>
          </cell>
          <cell r="C1150">
            <v>12500</v>
          </cell>
        </row>
        <row r="1151">
          <cell r="A1151" t="str">
            <v>Martillo caucho</v>
          </cell>
          <cell r="B1151" t="str">
            <v>UN</v>
          </cell>
          <cell r="C1151">
            <v>14500</v>
          </cell>
        </row>
        <row r="1152">
          <cell r="A1152" t="str">
            <v>Martillo de porra de 20 lb</v>
          </cell>
          <cell r="B1152" t="str">
            <v>Und</v>
          </cell>
          <cell r="C1152">
            <v>125000</v>
          </cell>
        </row>
        <row r="1153">
          <cell r="A1153" t="str">
            <v>Martillo demoledor de 25 Joules</v>
          </cell>
          <cell r="B1153" t="str">
            <v>d</v>
          </cell>
          <cell r="C1153">
            <v>141238.0736</v>
          </cell>
        </row>
        <row r="1154">
          <cell r="A1154" t="str">
            <v>Martillo extractor de corbatas</v>
          </cell>
          <cell r="B1154" t="str">
            <v>DIA</v>
          </cell>
          <cell r="C1154">
            <v>1407</v>
          </cell>
        </row>
        <row r="1155">
          <cell r="A1155" t="str">
            <v>Martillo multiusos</v>
          </cell>
          <cell r="B1155" t="str">
            <v>UN</v>
          </cell>
          <cell r="C1155">
            <v>10950</v>
          </cell>
        </row>
        <row r="1156">
          <cell r="A1156" t="str">
            <v>Mastercron Imp Sellante Rojo</v>
          </cell>
          <cell r="B1156" t="str">
            <v>KG</v>
          </cell>
          <cell r="C1156">
            <v>2378</v>
          </cell>
        </row>
        <row r="1157">
          <cell r="A1157" t="str">
            <v>Masterflow 928 Grout Epoxico</v>
          </cell>
          <cell r="B1157" t="str">
            <v>KG</v>
          </cell>
          <cell r="C1157">
            <v>1716</v>
          </cell>
        </row>
        <row r="1158">
          <cell r="A1158" t="str">
            <v>Masterplate FF Endurecedor</v>
          </cell>
          <cell r="B1158" t="str">
            <v>KG</v>
          </cell>
          <cell r="C1158">
            <v>3051</v>
          </cell>
        </row>
        <row r="1159">
          <cell r="A1159" t="str">
            <v>Masterseal 302 Impermeabilizante</v>
          </cell>
          <cell r="B1159" t="str">
            <v>KG</v>
          </cell>
          <cell r="C1159">
            <v>11745</v>
          </cell>
        </row>
        <row r="1160">
          <cell r="A1160" t="str">
            <v>Masterseal 501 Impermeabilizante</v>
          </cell>
          <cell r="B1160" t="str">
            <v>KG</v>
          </cell>
          <cell r="C1160">
            <v>3654</v>
          </cell>
        </row>
        <row r="1161">
          <cell r="A1161" t="str">
            <v>Masterseal 580 Impermeabilizante</v>
          </cell>
          <cell r="B1161" t="str">
            <v>KG</v>
          </cell>
          <cell r="C1161">
            <v>7064</v>
          </cell>
        </row>
        <row r="1162">
          <cell r="A1162" t="str">
            <v>Masterseal C Rec Acril Negro Imp</v>
          </cell>
          <cell r="B1162" t="str">
            <v>KG</v>
          </cell>
          <cell r="C1162">
            <v>12539</v>
          </cell>
        </row>
        <row r="1163">
          <cell r="A1163" t="str">
            <v>Masterseal C Rec Acril Verde</v>
          </cell>
          <cell r="B1163" t="str">
            <v>KG</v>
          </cell>
          <cell r="C1163">
            <v>12539</v>
          </cell>
        </row>
        <row r="1164">
          <cell r="A1164" t="str">
            <v>Masterseal C Recubrimiento Acril</v>
          </cell>
          <cell r="B1164" t="str">
            <v>KG</v>
          </cell>
          <cell r="C1164">
            <v>11507</v>
          </cell>
        </row>
        <row r="1165">
          <cell r="A1165" t="str">
            <v>Mastertop 200 Coronamiento</v>
          </cell>
          <cell r="B1165" t="str">
            <v>KG</v>
          </cell>
          <cell r="C1165">
            <v>2528</v>
          </cell>
        </row>
        <row r="1166">
          <cell r="A1166" t="str">
            <v>Material arroyo de piedra</v>
          </cell>
          <cell r="B1166" t="str">
            <v>M3</v>
          </cell>
          <cell r="C1166">
            <v>79542</v>
          </cell>
        </row>
        <row r="1167">
          <cell r="A1167" t="str">
            <v>Merulex IF A</v>
          </cell>
          <cell r="B1167" t="str">
            <v>KG</v>
          </cell>
          <cell r="C1167">
            <v>11350</v>
          </cell>
        </row>
        <row r="1168">
          <cell r="A1168" t="str">
            <v>Merulex IFS</v>
          </cell>
          <cell r="B1168" t="str">
            <v>KG</v>
          </cell>
          <cell r="C1168">
            <v>17800</v>
          </cell>
        </row>
        <row r="1169">
          <cell r="A1169" t="str">
            <v>Metaldeck 2” Cal. 16</v>
          </cell>
          <cell r="B1169" t="str">
            <v>M2</v>
          </cell>
          <cell r="C1169">
            <v>59180</v>
          </cell>
        </row>
        <row r="1170">
          <cell r="A1170" t="str">
            <v>Metaldeck 2” Cal. 16</v>
          </cell>
          <cell r="B1170" t="str">
            <v>ML</v>
          </cell>
          <cell r="C1170">
            <v>55630</v>
          </cell>
        </row>
        <row r="1171">
          <cell r="A1171" t="str">
            <v>Metaldeck 2” Cal. 18</v>
          </cell>
          <cell r="B1171" t="str">
            <v>M2</v>
          </cell>
          <cell r="C1171">
            <v>47208</v>
          </cell>
        </row>
        <row r="1172">
          <cell r="A1172" t="str">
            <v>Metaldeck 2” Cal. 18</v>
          </cell>
          <cell r="B1172" t="str">
            <v>ML</v>
          </cell>
          <cell r="C1172">
            <v>44375</v>
          </cell>
        </row>
        <row r="1173">
          <cell r="A1173" t="str">
            <v>Metaldeck 2” Cal. 20</v>
          </cell>
          <cell r="B1173" t="str">
            <v>M2</v>
          </cell>
          <cell r="C1173">
            <v>35635</v>
          </cell>
        </row>
        <row r="1174">
          <cell r="A1174" t="str">
            <v>Metaldeck 2” Cal. 20</v>
          </cell>
          <cell r="B1174" t="str">
            <v>ML</v>
          </cell>
          <cell r="C1174">
            <v>33497</v>
          </cell>
        </row>
        <row r="1175">
          <cell r="A1175" t="str">
            <v>Metaldeck 2” Cal. 22</v>
          </cell>
          <cell r="B1175" t="str">
            <v>M2</v>
          </cell>
          <cell r="C1175">
            <v>29649</v>
          </cell>
        </row>
        <row r="1176">
          <cell r="A1176" t="str">
            <v>Metaldeck 2” Cal. 22</v>
          </cell>
          <cell r="B1176" t="str">
            <v>ML</v>
          </cell>
          <cell r="C1176">
            <v>27870</v>
          </cell>
        </row>
        <row r="1177">
          <cell r="A1177" t="str">
            <v>Metaldeck 3” Cal. 16</v>
          </cell>
          <cell r="B1177" t="str">
            <v>M2</v>
          </cell>
          <cell r="C1177">
            <v>63942</v>
          </cell>
        </row>
        <row r="1178">
          <cell r="A1178" t="str">
            <v>Metaldeck 3” Cal. 16</v>
          </cell>
          <cell r="B1178" t="str">
            <v>ML</v>
          </cell>
          <cell r="C1178">
            <v>55630</v>
          </cell>
        </row>
        <row r="1179">
          <cell r="A1179" t="str">
            <v>Metaldeck 3” Cal. 18</v>
          </cell>
          <cell r="B1179" t="str">
            <v>M2</v>
          </cell>
          <cell r="C1179">
            <v>51007</v>
          </cell>
        </row>
        <row r="1180">
          <cell r="A1180" t="str">
            <v>Metaldeck 3” Cal. 18</v>
          </cell>
          <cell r="B1180" t="str">
            <v>ML</v>
          </cell>
          <cell r="C1180">
            <v>44375</v>
          </cell>
        </row>
        <row r="1181">
          <cell r="A1181" t="str">
            <v>Metaldeck 3” Cal. 20</v>
          </cell>
          <cell r="B1181" t="str">
            <v>M2</v>
          </cell>
          <cell r="C1181">
            <v>38502</v>
          </cell>
        </row>
        <row r="1182">
          <cell r="A1182" t="str">
            <v>Metaldeck 3” Cal. 20</v>
          </cell>
          <cell r="B1182" t="str">
            <v>ML</v>
          </cell>
          <cell r="C1182">
            <v>33497</v>
          </cell>
        </row>
        <row r="1183">
          <cell r="A1183" t="str">
            <v>Metaldeck 3” Cal. 22</v>
          </cell>
          <cell r="B1183" t="str">
            <v>M2</v>
          </cell>
          <cell r="C1183">
            <v>32034</v>
          </cell>
        </row>
        <row r="1184">
          <cell r="A1184" t="str">
            <v>Metaldeck 3” Cal. 22</v>
          </cell>
          <cell r="B1184" t="str">
            <v>ML</v>
          </cell>
          <cell r="C1184">
            <v>27870</v>
          </cell>
        </row>
        <row r="1185">
          <cell r="A1185" t="str">
            <v>Mezc. lavaplatos loira cristal</v>
          </cell>
          <cell r="B1185" t="str">
            <v xml:space="preserve">UN </v>
          </cell>
          <cell r="C1185">
            <v>82800</v>
          </cell>
        </row>
        <row r="1186">
          <cell r="A1186" t="str">
            <v>Mezc.lavaplato aleta pico halc.</v>
          </cell>
          <cell r="B1186" t="str">
            <v xml:space="preserve">UN </v>
          </cell>
          <cell r="C1186">
            <v>74200</v>
          </cell>
        </row>
        <row r="1187">
          <cell r="A1187" t="str">
            <v>Mezc.lavaplato iris Cromada</v>
          </cell>
          <cell r="B1187" t="str">
            <v xml:space="preserve">UN </v>
          </cell>
          <cell r="C1187">
            <v>48899</v>
          </cell>
        </row>
        <row r="1188">
          <cell r="A1188" t="str">
            <v>Mezc.lavaplato iris pico halco</v>
          </cell>
          <cell r="B1188" t="str">
            <v xml:space="preserve">UN </v>
          </cell>
          <cell r="C1188">
            <v>48899</v>
          </cell>
        </row>
        <row r="1189">
          <cell r="A1189" t="str">
            <v>Mezc.lavaplatos monocontrol crom.</v>
          </cell>
          <cell r="B1189" t="str">
            <v xml:space="preserve">UN </v>
          </cell>
          <cell r="C1189">
            <v>114300</v>
          </cell>
        </row>
        <row r="1190">
          <cell r="A1190" t="str">
            <v>Mezc.lavaplatos prisma cromada</v>
          </cell>
          <cell r="B1190" t="str">
            <v xml:space="preserve">UN </v>
          </cell>
          <cell r="C1190">
            <v>93800</v>
          </cell>
        </row>
        <row r="1191">
          <cell r="A1191" t="str">
            <v>Mezcladora a gasolina 1 ½ saco</v>
          </cell>
          <cell r="B1191" t="str">
            <v>DIA</v>
          </cell>
          <cell r="C1191">
            <v>46284</v>
          </cell>
        </row>
        <row r="1192">
          <cell r="A1192" t="str">
            <v>Mezcladora de 6 p3 sin op.</v>
          </cell>
          <cell r="B1192" t="str">
            <v>DIA</v>
          </cell>
          <cell r="C1192">
            <v>56840</v>
          </cell>
        </row>
        <row r="1193">
          <cell r="A1193" t="str">
            <v>Mezcladora Lav. elite 8"</v>
          </cell>
          <cell r="B1193" t="str">
            <v xml:space="preserve">UN </v>
          </cell>
          <cell r="C1193">
            <v>239500</v>
          </cell>
        </row>
        <row r="1194">
          <cell r="A1194" t="str">
            <v>Mezcladora Lav. Prisma 8"</v>
          </cell>
          <cell r="B1194" t="str">
            <v xml:space="preserve">UN </v>
          </cell>
          <cell r="C1194">
            <v>68100</v>
          </cell>
        </row>
        <row r="1195">
          <cell r="A1195" t="str">
            <v>Mezcladora Lav.Monocontol</v>
          </cell>
          <cell r="B1195" t="str">
            <v xml:space="preserve">UN </v>
          </cell>
          <cell r="C1195">
            <v>97500</v>
          </cell>
        </row>
        <row r="1196">
          <cell r="A1196" t="str">
            <v>Mezcladora Lavam. loira cristal 8"</v>
          </cell>
          <cell r="B1196" t="str">
            <v xml:space="preserve">UN </v>
          </cell>
          <cell r="C1196">
            <v>104400</v>
          </cell>
        </row>
        <row r="1197">
          <cell r="A1197" t="str">
            <v>Mezcladora Lavama. porcelana 8"</v>
          </cell>
          <cell r="B1197" t="str">
            <v xml:space="preserve">UN </v>
          </cell>
          <cell r="C1197">
            <v>132400</v>
          </cell>
        </row>
        <row r="1198">
          <cell r="A1198" t="str">
            <v>Mezcladora Opera 8" cromo oro</v>
          </cell>
          <cell r="B1198" t="str">
            <v xml:space="preserve">UN </v>
          </cell>
          <cell r="C1198">
            <v>338200</v>
          </cell>
        </row>
        <row r="1199">
          <cell r="A1199" t="str">
            <v>Mezcladora sin op.</v>
          </cell>
          <cell r="B1199" t="str">
            <v>DIA</v>
          </cell>
          <cell r="C1199">
            <v>57302</v>
          </cell>
        </row>
        <row r="1200">
          <cell r="A1200" t="str">
            <v>Mezcladora sin op.</v>
          </cell>
          <cell r="B1200" t="str">
            <v>DIA</v>
          </cell>
          <cell r="C1200">
            <v>57302</v>
          </cell>
        </row>
        <row r="1201">
          <cell r="A1201" t="str">
            <v>Mezcladora sin op.</v>
          </cell>
          <cell r="B1201" t="str">
            <v>DIA</v>
          </cell>
          <cell r="C1201">
            <v>57302</v>
          </cell>
        </row>
        <row r="1202">
          <cell r="A1202" t="str">
            <v>Micro Air 920</v>
          </cell>
          <cell r="B1202" t="str">
            <v>LT</v>
          </cell>
          <cell r="C1202">
            <v>1392</v>
          </cell>
        </row>
        <row r="1203">
          <cell r="A1203" t="str">
            <v>Micro Air 990</v>
          </cell>
          <cell r="B1203" t="str">
            <v>LT</v>
          </cell>
          <cell r="C1203">
            <v>8468</v>
          </cell>
        </row>
        <row r="1204">
          <cell r="A1204" t="str">
            <v>Micromarmol (cuñete)</v>
          </cell>
          <cell r="B1204" t="str">
            <v>CU</v>
          </cell>
          <cell r="C1204">
            <v>63800</v>
          </cell>
        </row>
        <row r="1205">
          <cell r="A1205" t="str">
            <v>Moldura cielo raso. 2.40 Cedro</v>
          </cell>
          <cell r="B1205" t="str">
            <v>UN</v>
          </cell>
          <cell r="C1205">
            <v>6589</v>
          </cell>
        </row>
        <row r="1206">
          <cell r="A1206" t="str">
            <v>Moldura jamba 3.0x2.40 Cedro</v>
          </cell>
          <cell r="B1206" t="str">
            <v>UN</v>
          </cell>
          <cell r="C1206">
            <v>6517</v>
          </cell>
        </row>
        <row r="1207">
          <cell r="A1207" t="str">
            <v>Moldura jamba 6.0x2.40 Cedro</v>
          </cell>
          <cell r="B1207" t="str">
            <v>UN</v>
          </cell>
          <cell r="C1207">
            <v>11333</v>
          </cell>
        </row>
        <row r="1208">
          <cell r="A1208" t="str">
            <v>Monte y Desmonte</v>
          </cell>
          <cell r="B1208" t="str">
            <v xml:space="preserve">UN </v>
          </cell>
          <cell r="C1208">
            <v>5000000</v>
          </cell>
        </row>
        <row r="1209">
          <cell r="A1209" t="str">
            <v>Mort. larga vida 1:3:5 panete 2500 PSI</v>
          </cell>
          <cell r="B1209" t="str">
            <v>M3</v>
          </cell>
          <cell r="C1209">
            <v>254300</v>
          </cell>
        </row>
        <row r="1210">
          <cell r="A1210" t="str">
            <v>Mort. larga vida 1:3:8 panete 1800 PSI</v>
          </cell>
          <cell r="B1210" t="str">
            <v>M3</v>
          </cell>
          <cell r="C1210">
            <v>237541</v>
          </cell>
        </row>
        <row r="1211">
          <cell r="A1211" t="str">
            <v>Mort. larga vida 1:4:5 panete 750 PSI</v>
          </cell>
          <cell r="B1211" t="str">
            <v>M3</v>
          </cell>
          <cell r="C1211">
            <v>227873</v>
          </cell>
        </row>
        <row r="1212">
          <cell r="A1212" t="str">
            <v>Mortero 1:3</v>
          </cell>
          <cell r="B1212" t="str">
            <v>m3</v>
          </cell>
          <cell r="C1212">
            <v>271188</v>
          </cell>
        </row>
        <row r="1213">
          <cell r="A1213" t="str">
            <v>Mortero 1:3 impermeabilizado</v>
          </cell>
          <cell r="B1213" t="str">
            <v>m3</v>
          </cell>
          <cell r="C1213">
            <v>358314</v>
          </cell>
        </row>
        <row r="1214">
          <cell r="A1214" t="str">
            <v>Mortero 1:4</v>
          </cell>
          <cell r="B1214" t="str">
            <v>m3</v>
          </cell>
          <cell r="C1214">
            <v>230075</v>
          </cell>
        </row>
        <row r="1215">
          <cell r="A1215" t="str">
            <v>Mortero 1:4 impermeabilizado</v>
          </cell>
          <cell r="B1215" t="str">
            <v>m3</v>
          </cell>
          <cell r="C1215">
            <v>299929</v>
          </cell>
        </row>
        <row r="1216">
          <cell r="A1216" t="str">
            <v>Mortero 1:5</v>
          </cell>
          <cell r="B1216" t="str">
            <v>m3</v>
          </cell>
          <cell r="C1216">
            <v>201226</v>
          </cell>
        </row>
        <row r="1217">
          <cell r="A1217" t="str">
            <v>Mortero larga vida 1:3:5 pega 2500 PSI</v>
          </cell>
          <cell r="B1217" t="str">
            <v>M3</v>
          </cell>
          <cell r="C1217">
            <v>242313</v>
          </cell>
        </row>
        <row r="1218">
          <cell r="A1218" t="str">
            <v>Mortero larga vida 1:3:8 pega 1800 PSI</v>
          </cell>
          <cell r="B1218" t="str">
            <v>M3</v>
          </cell>
          <cell r="C1218">
            <v>228305</v>
          </cell>
        </row>
        <row r="1219">
          <cell r="A1219" t="str">
            <v>Mortero larga vida 1:4 panete 1500 PSI</v>
          </cell>
          <cell r="B1219" t="str">
            <v>M3</v>
          </cell>
          <cell r="C1219">
            <v>232493</v>
          </cell>
        </row>
        <row r="1220">
          <cell r="A1220" t="str">
            <v>Mortero larga vida 1:4 pega 1500 PSI</v>
          </cell>
          <cell r="B1220" t="str">
            <v>M3</v>
          </cell>
          <cell r="C1220">
            <v>223829</v>
          </cell>
        </row>
        <row r="1221">
          <cell r="A1221" t="str">
            <v>Mortero larga vida 1:4:5 pega 750 PSI</v>
          </cell>
          <cell r="B1221" t="str">
            <v>M3</v>
          </cell>
          <cell r="C1221">
            <v>218631</v>
          </cell>
        </row>
        <row r="1222">
          <cell r="A1222" t="str">
            <v>Motobomba a gasolina de 2"</v>
          </cell>
          <cell r="B1222" t="str">
            <v>d</v>
          </cell>
          <cell r="C1222">
            <v>57712.969599999997</v>
          </cell>
        </row>
        <row r="1223">
          <cell r="A1223" t="str">
            <v>Motobomba a gasolina de 3”</v>
          </cell>
          <cell r="B1223" t="str">
            <v>DIA</v>
          </cell>
          <cell r="C1223">
            <v>46284</v>
          </cell>
        </row>
        <row r="1224">
          <cell r="A1224" t="str">
            <v>Motobomba de 3" (pulg) s/op.</v>
          </cell>
          <cell r="B1224" t="str">
            <v>DIA</v>
          </cell>
          <cell r="C1224">
            <v>56840</v>
          </cell>
        </row>
        <row r="1225">
          <cell r="A1225" t="str">
            <v>Motobomba de 3" (pulg) sin op.</v>
          </cell>
          <cell r="B1225" t="str">
            <v>DIA</v>
          </cell>
          <cell r="C1225">
            <v>56840</v>
          </cell>
        </row>
        <row r="1226">
          <cell r="A1226" t="str">
            <v>Motobomba gas 2” sin op.</v>
          </cell>
          <cell r="B1226" t="str">
            <v>DIA</v>
          </cell>
          <cell r="C1226">
            <v>55493</v>
          </cell>
        </row>
        <row r="1227">
          <cell r="A1227" t="str">
            <v>Motobomba gas 3” sin op.</v>
          </cell>
          <cell r="B1227" t="str">
            <v>DIA</v>
          </cell>
          <cell r="C1227">
            <v>57544</v>
          </cell>
        </row>
        <row r="1228">
          <cell r="A1228" t="str">
            <v>Motobomba gas 4” sin op.</v>
          </cell>
          <cell r="B1228" t="str">
            <v>DIA</v>
          </cell>
          <cell r="C1228">
            <v>68763</v>
          </cell>
        </row>
        <row r="1229">
          <cell r="A1229" t="str">
            <v>Motobomba para prueba hidrostática</v>
          </cell>
          <cell r="B1229" t="str">
            <v>d</v>
          </cell>
          <cell r="C1229">
            <v>30159.999999999996</v>
          </cell>
        </row>
        <row r="1230">
          <cell r="A1230" t="str">
            <v>Motobomba sumergible 2” sin op.</v>
          </cell>
          <cell r="B1230" t="str">
            <v>DIA</v>
          </cell>
          <cell r="C1230">
            <v>55493</v>
          </cell>
        </row>
        <row r="1231">
          <cell r="A1231" t="str">
            <v>Motoniveladora 12.G</v>
          </cell>
          <cell r="B1231" t="str">
            <v>HORA</v>
          </cell>
          <cell r="C1231">
            <v>132250</v>
          </cell>
        </row>
        <row r="1232">
          <cell r="A1232" t="str">
            <v>Motoniveladora 12f</v>
          </cell>
          <cell r="B1232" t="str">
            <v>HORA</v>
          </cell>
          <cell r="C1232">
            <v>123250</v>
          </cell>
        </row>
        <row r="1233">
          <cell r="A1233" t="str">
            <v>Motoniveladora 8t</v>
          </cell>
          <cell r="B1233" t="str">
            <v>HORA</v>
          </cell>
          <cell r="C1233">
            <v>42210</v>
          </cell>
        </row>
        <row r="1234">
          <cell r="A1234" t="str">
            <v>Mueble aero</v>
          </cell>
          <cell r="B1234" t="str">
            <v xml:space="preserve">UN </v>
          </cell>
          <cell r="C1234">
            <v>37200</v>
          </cell>
        </row>
        <row r="1235">
          <cell r="A1235" t="str">
            <v>Mueble comodor plastico</v>
          </cell>
          <cell r="B1235" t="str">
            <v xml:space="preserve">UN </v>
          </cell>
          <cell r="C1235">
            <v>23500</v>
          </cell>
        </row>
        <row r="1236">
          <cell r="A1236" t="str">
            <v>Mueble luxor (plastico)</v>
          </cell>
          <cell r="B1236" t="str">
            <v xml:space="preserve">UN </v>
          </cell>
          <cell r="C1236">
            <v>61500</v>
          </cell>
        </row>
        <row r="1237">
          <cell r="A1237" t="str">
            <v>Mueble sensacion</v>
          </cell>
          <cell r="B1237" t="str">
            <v xml:space="preserve">UN </v>
          </cell>
          <cell r="C1237">
            <v>43500</v>
          </cell>
        </row>
        <row r="1238">
          <cell r="A1238" t="str">
            <v>Niple galvanizado 1 1/2"x4"</v>
          </cell>
          <cell r="B1238" t="str">
            <v>UN</v>
          </cell>
          <cell r="C1238">
            <v>1450</v>
          </cell>
        </row>
        <row r="1239">
          <cell r="A1239" t="str">
            <v>Niple galvanizado 1 1/4"x4"</v>
          </cell>
          <cell r="B1239" t="str">
            <v>UN</v>
          </cell>
          <cell r="C1239">
            <v>1224</v>
          </cell>
        </row>
        <row r="1240">
          <cell r="A1240" t="str">
            <v>Niple galvanizado 1"x4</v>
          </cell>
          <cell r="B1240" t="str">
            <v>UN</v>
          </cell>
          <cell r="C1240">
            <v>963</v>
          </cell>
        </row>
        <row r="1241">
          <cell r="A1241" t="str">
            <v>Niple galvanizado 1/2"x4</v>
          </cell>
          <cell r="B1241" t="str">
            <v>UN</v>
          </cell>
          <cell r="C1241">
            <v>700</v>
          </cell>
        </row>
        <row r="1242">
          <cell r="A1242" t="str">
            <v>Niple galvanizado 2"x4"</v>
          </cell>
          <cell r="B1242" t="str">
            <v>UN</v>
          </cell>
          <cell r="C1242">
            <v>2139</v>
          </cell>
        </row>
        <row r="1243">
          <cell r="A1243" t="str">
            <v>Niple galvanizado 3/4"x4</v>
          </cell>
          <cell r="B1243" t="str">
            <v>UN</v>
          </cell>
          <cell r="C1243">
            <v>638</v>
          </cell>
        </row>
        <row r="1244">
          <cell r="A1244" t="str">
            <v>Oficial Albañileria</v>
          </cell>
          <cell r="B1244" t="str">
            <v>HH</v>
          </cell>
          <cell r="C1244">
            <v>7600</v>
          </cell>
        </row>
        <row r="1245">
          <cell r="A1245" t="str">
            <v>Operador maq. Grande</v>
          </cell>
          <cell r="B1245" t="str">
            <v>DIA</v>
          </cell>
          <cell r="C1245">
            <v>64727.999999999993</v>
          </cell>
        </row>
        <row r="1246">
          <cell r="A1246" t="str">
            <v>Operador maq. pequeña</v>
          </cell>
          <cell r="B1246" t="str">
            <v>DIA</v>
          </cell>
          <cell r="C1246">
            <v>37584</v>
          </cell>
        </row>
        <row r="1247">
          <cell r="A1247" t="str">
            <v>Orinal Colby plus</v>
          </cell>
          <cell r="B1247" t="str">
            <v>UN</v>
          </cell>
          <cell r="C1247">
            <v>143698</v>
          </cell>
        </row>
        <row r="1248">
          <cell r="A1248" t="str">
            <v>Orinal Infantil Grif</v>
          </cell>
          <cell r="B1248" t="str">
            <v>UN</v>
          </cell>
          <cell r="C1248">
            <v>165700</v>
          </cell>
        </row>
        <row r="1249">
          <cell r="A1249" t="str">
            <v>Orinal Mediano Grif</v>
          </cell>
          <cell r="B1249" t="str">
            <v>UN</v>
          </cell>
          <cell r="C1249">
            <v>214400</v>
          </cell>
        </row>
        <row r="1250">
          <cell r="A1250" t="str">
            <v>Orinal Sidney</v>
          </cell>
          <cell r="B1250" t="str">
            <v>UN</v>
          </cell>
          <cell r="C1250">
            <v>99964</v>
          </cell>
        </row>
        <row r="1251">
          <cell r="A1251" t="str">
            <v>Pala cuadrada</v>
          </cell>
          <cell r="B1251" t="str">
            <v>UN</v>
          </cell>
          <cell r="C1251">
            <v>13100</v>
          </cell>
        </row>
        <row r="1252">
          <cell r="A1252" t="str">
            <v>Pala redonda</v>
          </cell>
          <cell r="B1252" t="str">
            <v>UN</v>
          </cell>
          <cell r="C1252">
            <v>13100</v>
          </cell>
        </row>
        <row r="1253">
          <cell r="A1253" t="str">
            <v>Paladraga</v>
          </cell>
          <cell r="B1253" t="str">
            <v>UN</v>
          </cell>
          <cell r="C1253">
            <v>35100</v>
          </cell>
        </row>
        <row r="1254">
          <cell r="A1254" t="str">
            <v>Palustre 10</v>
          </cell>
          <cell r="B1254" t="str">
            <v>UN</v>
          </cell>
          <cell r="C1254">
            <v>6580</v>
          </cell>
        </row>
        <row r="1255">
          <cell r="A1255" t="str">
            <v>Palustre 6"</v>
          </cell>
          <cell r="B1255" t="str">
            <v>UN</v>
          </cell>
          <cell r="C1255">
            <v>6000</v>
          </cell>
        </row>
        <row r="1256">
          <cell r="A1256" t="str">
            <v>Palustre 8"</v>
          </cell>
          <cell r="B1256" t="str">
            <v>UN</v>
          </cell>
          <cell r="C1256">
            <v>6700</v>
          </cell>
        </row>
        <row r="1257">
          <cell r="A1257" t="str">
            <v>Panel 200 X50 mts</v>
          </cell>
          <cell r="B1257" t="str">
            <v>ML</v>
          </cell>
          <cell r="C1257">
            <v>38500</v>
          </cell>
        </row>
        <row r="1258">
          <cell r="A1258" t="str">
            <v>Pasos Prefab Concre1.10x0.3x0.18</v>
          </cell>
          <cell r="B1258" t="str">
            <v xml:space="preserve">UN </v>
          </cell>
          <cell r="C1258">
            <v>34800</v>
          </cell>
        </row>
        <row r="1259">
          <cell r="A1259" t="str">
            <v>Pedestal Lav Torino</v>
          </cell>
          <cell r="B1259" t="str">
            <v>UN</v>
          </cell>
          <cell r="C1259">
            <v>196600</v>
          </cell>
        </row>
        <row r="1260">
          <cell r="A1260" t="str">
            <v>Pedestal Maximo</v>
          </cell>
          <cell r="B1260" t="str">
            <v>U</v>
          </cell>
          <cell r="C1260">
            <v>103600</v>
          </cell>
        </row>
        <row r="1261">
          <cell r="A1261" t="str">
            <v>Pedestal san lorenzo</v>
          </cell>
          <cell r="B1261" t="str">
            <v>UN</v>
          </cell>
          <cell r="C1261">
            <v>121600</v>
          </cell>
        </row>
        <row r="1262">
          <cell r="A1262" t="str">
            <v>Pegaplus 10 kl</v>
          </cell>
          <cell r="B1262" t="str">
            <v>UN</v>
          </cell>
          <cell r="C1262">
            <v>9500</v>
          </cell>
        </row>
        <row r="1263">
          <cell r="A1263" t="str">
            <v>Perfil HEA 240 con elementos de anclaje, L&lt;2 m</v>
          </cell>
          <cell r="B1263" t="str">
            <v>d</v>
          </cell>
          <cell r="C1263">
            <v>1612</v>
          </cell>
        </row>
        <row r="1264">
          <cell r="A1264" t="str">
            <v>Perfil HEA 240 x 10 m</v>
          </cell>
          <cell r="B1264" t="str">
            <v>d</v>
          </cell>
          <cell r="C1264">
            <v>1664</v>
          </cell>
        </row>
        <row r="1265">
          <cell r="A1265" t="str">
            <v>Perfil PAG C 100x50 Gal 1.2 mm</v>
          </cell>
          <cell r="B1265" t="str">
            <v>UN</v>
          </cell>
          <cell r="C1265">
            <v>33561</v>
          </cell>
        </row>
        <row r="1266">
          <cell r="A1266" t="str">
            <v>Perfil PAG C 100x50 Gal 1.5 mm</v>
          </cell>
          <cell r="B1266" t="str">
            <v>UN</v>
          </cell>
          <cell r="C1266">
            <v>42076</v>
          </cell>
        </row>
        <row r="1267">
          <cell r="A1267" t="str">
            <v>Perfil PAG C 100x50 Gal 1.9 mm</v>
          </cell>
          <cell r="B1267" t="str">
            <v>UN</v>
          </cell>
          <cell r="C1267">
            <v>53703</v>
          </cell>
        </row>
        <row r="1268">
          <cell r="A1268" t="str">
            <v>Perfil PAG C 120x60 Gal 1.2 mm</v>
          </cell>
          <cell r="B1268" t="str">
            <v>UN</v>
          </cell>
          <cell r="C1268">
            <v>40591</v>
          </cell>
        </row>
        <row r="1269">
          <cell r="A1269" t="str">
            <v>Perfil PAG C 120x60 Gal 1.5 mm</v>
          </cell>
          <cell r="B1269" t="str">
            <v>UN</v>
          </cell>
          <cell r="C1269">
            <v>50872</v>
          </cell>
        </row>
        <row r="1270">
          <cell r="A1270" t="str">
            <v>Perfil PAG C 120x60 Gal 1.9 mm</v>
          </cell>
          <cell r="B1270" t="str">
            <v>UN</v>
          </cell>
          <cell r="C1270">
            <v>64936</v>
          </cell>
        </row>
        <row r="1271">
          <cell r="A1271" t="str">
            <v>Perfil PAG C 150x50 Gal 1.2 mm</v>
          </cell>
          <cell r="B1271" t="str">
            <v>UN</v>
          </cell>
          <cell r="C1271">
            <v>41824</v>
          </cell>
        </row>
        <row r="1272">
          <cell r="A1272" t="str">
            <v>Perfil PAG C 150x50 Gal 1.5 m m</v>
          </cell>
          <cell r="B1272" t="str">
            <v>UN</v>
          </cell>
          <cell r="C1272">
            <v>52442</v>
          </cell>
        </row>
        <row r="1273">
          <cell r="A1273" t="str">
            <v>Perfil PAG C 150x50 Gal 1.9 mm</v>
          </cell>
          <cell r="B1273" t="str">
            <v>UN</v>
          </cell>
          <cell r="C1273">
            <v>66925</v>
          </cell>
        </row>
        <row r="1274">
          <cell r="A1274" t="str">
            <v>Perfil PAG C 160x60 Gal 1.2 mm</v>
          </cell>
          <cell r="B1274" t="str">
            <v>UN</v>
          </cell>
          <cell r="C1274">
            <v>47455</v>
          </cell>
        </row>
        <row r="1275">
          <cell r="A1275" t="str">
            <v>Perfil PAG C 160x60 Gal 1.5 mm</v>
          </cell>
          <cell r="B1275" t="str">
            <v>UN</v>
          </cell>
          <cell r="C1275">
            <v>59473</v>
          </cell>
        </row>
        <row r="1276">
          <cell r="A1276" t="str">
            <v>Perfil PAG C 160x60 Gal 1.9 mm</v>
          </cell>
          <cell r="B1276" t="str">
            <v>UN</v>
          </cell>
          <cell r="C1276">
            <v>75918</v>
          </cell>
        </row>
        <row r="1277">
          <cell r="A1277" t="str">
            <v>Perfil PAG C 203x67 Gal 1.2 mm</v>
          </cell>
          <cell r="B1277" t="str">
            <v>UN</v>
          </cell>
          <cell r="C1277">
            <v>56336</v>
          </cell>
        </row>
        <row r="1278">
          <cell r="A1278" t="str">
            <v>Perfil PAG C 203x67 Gal 1.5 mm</v>
          </cell>
          <cell r="B1278" t="str">
            <v>UN</v>
          </cell>
          <cell r="C1278">
            <v>70511</v>
          </cell>
        </row>
        <row r="1279">
          <cell r="A1279" t="str">
            <v>Perfil PAG C 203x67 Gal 1.9 mm</v>
          </cell>
          <cell r="B1279" t="str">
            <v>UN</v>
          </cell>
          <cell r="C1279">
            <v>89420</v>
          </cell>
        </row>
        <row r="1280">
          <cell r="A1280" t="str">
            <v>Perfil PAG C 220x80 Gal 1.2 mm</v>
          </cell>
          <cell r="B1280" t="str">
            <v>UN</v>
          </cell>
          <cell r="C1280">
            <v>63367</v>
          </cell>
        </row>
        <row r="1281">
          <cell r="A1281" t="str">
            <v>Perfil PAG C 220x80 Gal 1.5 mm</v>
          </cell>
          <cell r="B1281" t="str">
            <v>UN</v>
          </cell>
          <cell r="C1281">
            <v>79447</v>
          </cell>
        </row>
        <row r="1282">
          <cell r="A1282" t="str">
            <v>Perfil PAG C 220x80 Gal 1.9 mm</v>
          </cell>
          <cell r="B1282" t="str">
            <v>UN</v>
          </cell>
          <cell r="C1282">
            <v>101410</v>
          </cell>
        </row>
        <row r="1283">
          <cell r="A1283" t="str">
            <v>Perfil PAG C 254x67 Gal 1.5 mm</v>
          </cell>
          <cell r="B1283" t="str">
            <v>UN</v>
          </cell>
          <cell r="C1283">
            <v>79979</v>
          </cell>
        </row>
        <row r="1284">
          <cell r="A1284" t="str">
            <v>Perfil PAG C 254x67 Gal 1.9 mm</v>
          </cell>
          <cell r="B1284" t="str">
            <v>UN</v>
          </cell>
          <cell r="C1284">
            <v>101410</v>
          </cell>
        </row>
        <row r="1285">
          <cell r="A1285" t="str">
            <v>Perfil PAG C 305x80 Gal 1.9 mm</v>
          </cell>
          <cell r="B1285" t="str">
            <v>UN</v>
          </cell>
          <cell r="C1285">
            <v>124382</v>
          </cell>
        </row>
        <row r="1286">
          <cell r="A1286" t="str">
            <v>Perfil PAG Z 160x60 Gal 1.2 mm</v>
          </cell>
          <cell r="B1286" t="str">
            <v>UN</v>
          </cell>
          <cell r="C1286">
            <v>47455</v>
          </cell>
        </row>
        <row r="1287">
          <cell r="A1287" t="str">
            <v>Perfil PAG Z 160x60 Gal 1.5 mm</v>
          </cell>
          <cell r="B1287" t="str">
            <v>UN</v>
          </cell>
          <cell r="C1287">
            <v>59473</v>
          </cell>
        </row>
        <row r="1288">
          <cell r="A1288" t="str">
            <v>Perfil PAG Z 160x60 Gal 1.9 mm</v>
          </cell>
          <cell r="B1288" t="str">
            <v>UN</v>
          </cell>
          <cell r="C1288">
            <v>75918</v>
          </cell>
        </row>
        <row r="1289">
          <cell r="A1289" t="str">
            <v>Perfil PAG Z 220x80 Gal 1.2 mm</v>
          </cell>
          <cell r="B1289" t="str">
            <v>UN</v>
          </cell>
          <cell r="C1289">
            <v>63367</v>
          </cell>
        </row>
        <row r="1290">
          <cell r="A1290" t="str">
            <v>Perfil PAG Z 220x80 Gal 1.5 mm</v>
          </cell>
          <cell r="B1290" t="str">
            <v>UN</v>
          </cell>
          <cell r="C1290">
            <v>79447</v>
          </cell>
        </row>
        <row r="1291">
          <cell r="A1291" t="str">
            <v>Perfil PAG Z 220x80 Gal 1.9 mm</v>
          </cell>
          <cell r="B1291" t="str">
            <v>UN</v>
          </cell>
          <cell r="C1291">
            <v>101410</v>
          </cell>
        </row>
        <row r="1292">
          <cell r="A1292" t="str">
            <v>Perfil PAG Z 305x80 Gal 1.5 mm</v>
          </cell>
          <cell r="B1292" t="str">
            <v>UN</v>
          </cell>
          <cell r="C1292">
            <v>97433</v>
          </cell>
        </row>
        <row r="1293">
          <cell r="A1293" t="str">
            <v>Perfil PAG Z 305x80 Gal 1.9 mm</v>
          </cell>
          <cell r="B1293" t="str">
            <v>UN</v>
          </cell>
          <cell r="C1293">
            <v>124382</v>
          </cell>
        </row>
        <row r="1294">
          <cell r="A1294" t="str">
            <v>Perfil PHR C 100x50 Neg 2 mm</v>
          </cell>
          <cell r="B1294" t="str">
            <v>UN</v>
          </cell>
          <cell r="C1294">
            <v>50514</v>
          </cell>
        </row>
        <row r="1295">
          <cell r="A1295" t="str">
            <v>Perfil PHR C 100x50 Neg 2.5 mm</v>
          </cell>
          <cell r="B1295" t="str">
            <v>UN</v>
          </cell>
          <cell r="C1295">
            <v>63160</v>
          </cell>
        </row>
        <row r="1296">
          <cell r="A1296" t="str">
            <v>Perfil PHR C 100x50 Neg 3 mm</v>
          </cell>
          <cell r="B1296" t="str">
            <v>UN</v>
          </cell>
          <cell r="C1296">
            <v>75783</v>
          </cell>
        </row>
        <row r="1297">
          <cell r="A1297" t="str">
            <v>Perfil PHR C 120x60 Neg 2 mm</v>
          </cell>
          <cell r="B1297" t="str">
            <v>UN</v>
          </cell>
          <cell r="C1297">
            <v>61091</v>
          </cell>
        </row>
        <row r="1298">
          <cell r="A1298" t="str">
            <v>Perfil PHR C 120x60 Neg 2.5 mm</v>
          </cell>
          <cell r="B1298" t="str">
            <v>UN</v>
          </cell>
          <cell r="C1298">
            <v>76382</v>
          </cell>
        </row>
        <row r="1299">
          <cell r="A1299" t="str">
            <v>Perfil PHR C 120x60 Neg 3 mm</v>
          </cell>
          <cell r="B1299" t="str">
            <v>UN</v>
          </cell>
          <cell r="C1299">
            <v>91649</v>
          </cell>
        </row>
        <row r="1300">
          <cell r="A1300" t="str">
            <v>Perfil PHR C 150x50 Neg 2 mm</v>
          </cell>
          <cell r="B1300" t="str">
            <v>UN</v>
          </cell>
          <cell r="C1300">
            <v>62986</v>
          </cell>
        </row>
        <row r="1301">
          <cell r="A1301" t="str">
            <v>Perfil PHR C 150x50 Neg 2.5 mm</v>
          </cell>
          <cell r="B1301" t="str">
            <v>UN</v>
          </cell>
          <cell r="C1301">
            <v>78726</v>
          </cell>
        </row>
        <row r="1302">
          <cell r="A1302" t="str">
            <v>Perfil PHR C 150x50 Neg 3 mm</v>
          </cell>
          <cell r="B1302" t="str">
            <v>UN</v>
          </cell>
          <cell r="C1302">
            <v>94468</v>
          </cell>
        </row>
        <row r="1303">
          <cell r="A1303" t="str">
            <v>Perfil PHR C 160x60 Neg 2 mm</v>
          </cell>
          <cell r="B1303" t="str">
            <v>UN</v>
          </cell>
          <cell r="C1303">
            <v>71443</v>
          </cell>
        </row>
        <row r="1304">
          <cell r="A1304" t="str">
            <v>Perfil PHR C 160x60 Neg 2.5 mm</v>
          </cell>
          <cell r="B1304" t="str">
            <v>UN</v>
          </cell>
          <cell r="C1304">
            <v>89303</v>
          </cell>
        </row>
        <row r="1305">
          <cell r="A1305" t="str">
            <v>Perfil PHR C 160x60 Neg 3 mm</v>
          </cell>
          <cell r="B1305" t="str">
            <v>UN</v>
          </cell>
          <cell r="C1305">
            <v>107164</v>
          </cell>
        </row>
        <row r="1306">
          <cell r="A1306" t="str">
            <v>Perfil PHR C 203x67 Neg 2 mm</v>
          </cell>
          <cell r="B1306" t="str">
            <v>UN</v>
          </cell>
          <cell r="C1306">
            <v>84115</v>
          </cell>
        </row>
        <row r="1307">
          <cell r="A1307" t="str">
            <v>Perfil PHR C 203x67 Neg 2.5 mm</v>
          </cell>
          <cell r="B1307" t="str">
            <v>UN</v>
          </cell>
          <cell r="C1307">
            <v>105143</v>
          </cell>
        </row>
        <row r="1308">
          <cell r="A1308" t="str">
            <v>Perfil PHR C 203x67 Neg 3 mm</v>
          </cell>
          <cell r="B1308" t="str">
            <v>UN</v>
          </cell>
          <cell r="C1308">
            <v>126173</v>
          </cell>
        </row>
        <row r="1309">
          <cell r="A1309" t="str">
            <v>Perfil PHR C 220x80 Neg 2 mm</v>
          </cell>
          <cell r="B1309" t="str">
            <v>UN</v>
          </cell>
          <cell r="C1309">
            <v>95413</v>
          </cell>
        </row>
        <row r="1310">
          <cell r="A1310" t="str">
            <v>Perfil PHR C 220x80 Neg 2.5 mm</v>
          </cell>
          <cell r="B1310" t="str">
            <v>UN</v>
          </cell>
          <cell r="C1310">
            <v>119263</v>
          </cell>
        </row>
        <row r="1311">
          <cell r="A1311" t="str">
            <v>Perfil PHR C 220x80 Neg 3 mm</v>
          </cell>
          <cell r="B1311" t="str">
            <v>UN</v>
          </cell>
          <cell r="C1311">
            <v>143110</v>
          </cell>
        </row>
        <row r="1312">
          <cell r="A1312" t="str">
            <v>Perfil PHR C 254x67 Neg 2.5 mm</v>
          </cell>
          <cell r="B1312" t="str">
            <v>UN</v>
          </cell>
          <cell r="C1312">
            <v>119263</v>
          </cell>
        </row>
        <row r="1313">
          <cell r="A1313" t="str">
            <v>Perfil PHR C 254x67 Neg 3 mm</v>
          </cell>
          <cell r="B1313" t="str">
            <v>UN</v>
          </cell>
          <cell r="C1313">
            <v>143110</v>
          </cell>
        </row>
        <row r="1314">
          <cell r="A1314" t="str">
            <v>Perfil PHR C 305x80 Gal 1.5 mm</v>
          </cell>
          <cell r="B1314" t="str">
            <v>UN</v>
          </cell>
          <cell r="C1314">
            <v>97433</v>
          </cell>
        </row>
        <row r="1315">
          <cell r="A1315" t="str">
            <v>Perfil PHR C 305x80 Neg 2.5 mm</v>
          </cell>
          <cell r="B1315" t="str">
            <v>UN</v>
          </cell>
          <cell r="C1315">
            <v>146278</v>
          </cell>
        </row>
        <row r="1316">
          <cell r="A1316" t="str">
            <v>Perfil PHR C 305x80 Neg 3 mm</v>
          </cell>
          <cell r="B1316" t="str">
            <v>UN</v>
          </cell>
          <cell r="C1316">
            <v>175539</v>
          </cell>
        </row>
        <row r="1317">
          <cell r="A1317" t="str">
            <v>Perfil PHR C 355x110 Neg 2.5 mm</v>
          </cell>
          <cell r="B1317" t="str">
            <v>UN</v>
          </cell>
          <cell r="C1317">
            <v>177709</v>
          </cell>
        </row>
        <row r="1318">
          <cell r="A1318" t="str">
            <v>Perfil PHR C 355x110 Neg 3 mm</v>
          </cell>
          <cell r="B1318" t="str">
            <v>UN</v>
          </cell>
          <cell r="C1318">
            <v>213256</v>
          </cell>
        </row>
        <row r="1319">
          <cell r="A1319" t="str">
            <v>Perfil PHR Z 160x60 Neg 2 mm</v>
          </cell>
          <cell r="B1319" t="str">
            <v>UN</v>
          </cell>
          <cell r="C1319">
            <v>71443</v>
          </cell>
        </row>
        <row r="1320">
          <cell r="A1320" t="str">
            <v>Perfil PHR Z 160x60 Neg 2.5 mm</v>
          </cell>
          <cell r="B1320" t="str">
            <v>UN</v>
          </cell>
          <cell r="C1320">
            <v>89303</v>
          </cell>
        </row>
        <row r="1321">
          <cell r="A1321" t="str">
            <v>Perfil PHR Z 160x60 Neg 3 mm</v>
          </cell>
          <cell r="B1321" t="str">
            <v>UN</v>
          </cell>
          <cell r="C1321">
            <v>107164</v>
          </cell>
        </row>
        <row r="1322">
          <cell r="A1322" t="str">
            <v>Perfil PHR Z 220x80 Neg 2 mm</v>
          </cell>
          <cell r="B1322" t="str">
            <v>UN</v>
          </cell>
          <cell r="C1322">
            <v>95415</v>
          </cell>
        </row>
        <row r="1323">
          <cell r="A1323" t="str">
            <v>Perfil PHR Z 220x80 Neg 2.5 mm</v>
          </cell>
          <cell r="B1323" t="str">
            <v>UN</v>
          </cell>
          <cell r="C1323">
            <v>119263</v>
          </cell>
        </row>
        <row r="1324">
          <cell r="A1324" t="str">
            <v>Perfil PHR Z 220x80 Neg 3 mm</v>
          </cell>
          <cell r="B1324" t="str">
            <v>UN</v>
          </cell>
          <cell r="C1324">
            <v>143110</v>
          </cell>
        </row>
        <row r="1325">
          <cell r="A1325" t="str">
            <v>Perfil PHR Z 305x80 Neg 2 mm</v>
          </cell>
          <cell r="B1325" t="str">
            <v>UN</v>
          </cell>
          <cell r="C1325">
            <v>117018</v>
          </cell>
        </row>
        <row r="1326">
          <cell r="A1326" t="str">
            <v>Perfil PHR Z 305x80 Neg 2.5 mm</v>
          </cell>
          <cell r="B1326" t="str">
            <v>UN</v>
          </cell>
          <cell r="C1326">
            <v>146278</v>
          </cell>
        </row>
        <row r="1327">
          <cell r="A1327" t="str">
            <v>Perfil PHR Z 305x80 Neg 3 mm</v>
          </cell>
          <cell r="B1327" t="str">
            <v>UN</v>
          </cell>
          <cell r="C1327">
            <v>175539</v>
          </cell>
        </row>
        <row r="1328">
          <cell r="A1328" t="str">
            <v>Pérgola Con. 0,07x0.15 1 a 2,5ml</v>
          </cell>
          <cell r="B1328" t="str">
            <v xml:space="preserve">ML </v>
          </cell>
          <cell r="C1328">
            <v>16240</v>
          </cell>
        </row>
        <row r="1329">
          <cell r="A1329" t="str">
            <v>Pérgola Con. 0,07x0.15 3 a 4 ml</v>
          </cell>
          <cell r="B1329" t="str">
            <v xml:space="preserve">ML </v>
          </cell>
          <cell r="C1329">
            <v>22040</v>
          </cell>
        </row>
        <row r="1330">
          <cell r="A1330" t="str">
            <v>Perma Glass 6</v>
          </cell>
          <cell r="B1330" t="str">
            <v xml:space="preserve">M2 </v>
          </cell>
          <cell r="C1330">
            <v>1626</v>
          </cell>
        </row>
        <row r="1331">
          <cell r="A1331" t="str">
            <v>Perno 5/8 x 2 1/2"</v>
          </cell>
          <cell r="B1331" t="str">
            <v>UD</v>
          </cell>
          <cell r="C1331">
            <v>2600</v>
          </cell>
        </row>
        <row r="1332">
          <cell r="A1332" t="str">
            <v>Pescantes</v>
          </cell>
          <cell r="B1332" t="str">
            <v>DIA</v>
          </cell>
          <cell r="C1332">
            <v>951</v>
          </cell>
        </row>
        <row r="1333">
          <cell r="A1333" t="str">
            <v>Piedra bolo mk 1” 4”</v>
          </cell>
          <cell r="B1333" t="str">
            <v>M3</v>
          </cell>
          <cell r="C1333">
            <v>53360</v>
          </cell>
        </row>
        <row r="1334">
          <cell r="A1334" t="str">
            <v>Piedra ciclopea mk 4"-15"</v>
          </cell>
          <cell r="B1334" t="str">
            <v>M3</v>
          </cell>
          <cell r="C1334">
            <v>53360</v>
          </cell>
        </row>
        <row r="1335">
          <cell r="A1335" t="str">
            <v>Piedra cimiento viaje x 7 M3</v>
          </cell>
          <cell r="B1335" t="str">
            <v>M3</v>
          </cell>
          <cell r="C1335">
            <v>61314</v>
          </cell>
        </row>
        <row r="1336">
          <cell r="A1336" t="str">
            <v>Piedra espolón 20" 30"</v>
          </cell>
          <cell r="B1336" t="str">
            <v>M3</v>
          </cell>
          <cell r="C1336">
            <v>67280</v>
          </cell>
        </row>
        <row r="1337">
          <cell r="A1337" t="str">
            <v>Piedriche viaje x 7 M3</v>
          </cell>
          <cell r="B1337" t="str">
            <v>M3</v>
          </cell>
          <cell r="C1337">
            <v>79542</v>
          </cell>
        </row>
        <row r="1338">
          <cell r="A1338" t="str">
            <v>Pin doble</v>
          </cell>
          <cell r="B1338" t="str">
            <v>DIA</v>
          </cell>
          <cell r="C1338">
            <v>46</v>
          </cell>
        </row>
        <row r="1339">
          <cell r="A1339" t="str">
            <v>Pin sencillo</v>
          </cell>
          <cell r="B1339" t="str">
            <v>DIA</v>
          </cell>
          <cell r="C1339">
            <v>31</v>
          </cell>
        </row>
        <row r="1340">
          <cell r="A1340" t="str">
            <v>Pintabase (galon)</v>
          </cell>
          <cell r="B1340" t="str">
            <v>GA</v>
          </cell>
          <cell r="C1340">
            <v>17098</v>
          </cell>
        </row>
        <row r="1341">
          <cell r="A1341" t="str">
            <v>Pintacril (galon)</v>
          </cell>
          <cell r="B1341" t="str">
            <v>GA</v>
          </cell>
          <cell r="C1341">
            <v>27816</v>
          </cell>
        </row>
        <row r="1342">
          <cell r="A1342" t="str">
            <v>Pintavinil (galon)</v>
          </cell>
          <cell r="B1342" t="str">
            <v>GA</v>
          </cell>
          <cell r="C1342">
            <v>25264</v>
          </cell>
        </row>
        <row r="1343">
          <cell r="A1343" t="str">
            <v>Pintulaca brillante gl</v>
          </cell>
          <cell r="B1343" t="str">
            <v>UN</v>
          </cell>
          <cell r="C1343">
            <v>46000</v>
          </cell>
        </row>
        <row r="1344">
          <cell r="A1344" t="str">
            <v>Pintulaca mate gl</v>
          </cell>
          <cell r="B1344" t="str">
            <v xml:space="preserve">UN </v>
          </cell>
          <cell r="C1344">
            <v>46000</v>
          </cell>
        </row>
        <row r="1345">
          <cell r="A1345" t="str">
            <v>Pintura aluminio 20 kls CN</v>
          </cell>
          <cell r="B1345" t="str">
            <v xml:space="preserve">CN </v>
          </cell>
          <cell r="C1345">
            <v>139000</v>
          </cell>
        </row>
        <row r="1346">
          <cell r="A1346" t="str">
            <v>Pintura aluminio 200 kls Tambor</v>
          </cell>
          <cell r="B1346" t="str">
            <v xml:space="preserve">TB </v>
          </cell>
          <cell r="C1346">
            <v>1536000</v>
          </cell>
        </row>
        <row r="1347">
          <cell r="A1347" t="str">
            <v>Pintura de aluminio 4k GL</v>
          </cell>
          <cell r="B1347" t="str">
            <v xml:space="preserve">GL </v>
          </cell>
          <cell r="C1347">
            <v>39000</v>
          </cell>
        </row>
        <row r="1348">
          <cell r="A1348" t="str">
            <v>Pintura demarcacion</v>
          </cell>
          <cell r="B1348" t="str">
            <v>GL</v>
          </cell>
          <cell r="C1348">
            <v>83600</v>
          </cell>
        </row>
        <row r="1349">
          <cell r="A1349" t="str">
            <v>Pintura epoxica (Coaltar Epoxico)</v>
          </cell>
          <cell r="B1349" t="str">
            <v>gl</v>
          </cell>
          <cell r="C1349">
            <v>84448</v>
          </cell>
        </row>
        <row r="1350">
          <cell r="A1350" t="str">
            <v>Pintura esmalte sintetico</v>
          </cell>
          <cell r="B1350" t="str">
            <v>gal</v>
          </cell>
          <cell r="C1350">
            <v>66961.440000000002</v>
          </cell>
        </row>
        <row r="1351">
          <cell r="A1351" t="str">
            <v>Pinturama cuñete</v>
          </cell>
          <cell r="B1351" t="str">
            <v>UN</v>
          </cell>
          <cell r="C1351">
            <v>76000</v>
          </cell>
        </row>
        <row r="1352">
          <cell r="A1352" t="str">
            <v>Pinturama gl</v>
          </cell>
          <cell r="B1352" t="str">
            <v xml:space="preserve">UN </v>
          </cell>
          <cell r="C1352">
            <v>16000</v>
          </cell>
        </row>
        <row r="1353">
          <cell r="A1353" t="str">
            <v>Pisa Concreto o Burro Metalico</v>
          </cell>
          <cell r="B1353" t="str">
            <v>DIA</v>
          </cell>
          <cell r="C1353">
            <v>3526</v>
          </cell>
        </row>
        <row r="1354">
          <cell r="A1354" t="str">
            <v>Pison metalico</v>
          </cell>
          <cell r="B1354" t="str">
            <v>DIA</v>
          </cell>
          <cell r="C1354">
            <v>821</v>
          </cell>
        </row>
        <row r="1355">
          <cell r="A1355" t="str">
            <v>Placa plana 1200x2400x6 mm</v>
          </cell>
          <cell r="B1355" t="str">
            <v>UN</v>
          </cell>
          <cell r="C1355">
            <v>65.204999999999998</v>
          </cell>
        </row>
        <row r="1356">
          <cell r="A1356" t="str">
            <v>Placa plana 1220x2440x6 mm</v>
          </cell>
          <cell r="B1356" t="str">
            <v>UN</v>
          </cell>
          <cell r="C1356">
            <v>68189</v>
          </cell>
        </row>
        <row r="1357">
          <cell r="A1357" t="str">
            <v>Planta electrica 5 kwa</v>
          </cell>
          <cell r="B1357" t="str">
            <v>DIA</v>
          </cell>
          <cell r="C1357">
            <v>160981</v>
          </cell>
        </row>
        <row r="1358">
          <cell r="A1358" t="str">
            <v>Plantas electricas empresas</v>
          </cell>
          <cell r="B1358" t="str">
            <v>DIA</v>
          </cell>
          <cell r="C1358">
            <v>232000</v>
          </cell>
        </row>
        <row r="1359">
          <cell r="A1359" t="str">
            <v>Plantas electricas eventos</v>
          </cell>
          <cell r="B1359" t="str">
            <v>DIA</v>
          </cell>
          <cell r="C1359">
            <v>812000</v>
          </cell>
        </row>
        <row r="1360">
          <cell r="A1360" t="str">
            <v>Plaqueta Ranurada (por medidas)</v>
          </cell>
          <cell r="B1360" t="str">
            <v xml:space="preserve">M2 </v>
          </cell>
          <cell r="C1360">
            <v>52200</v>
          </cell>
        </row>
        <row r="1361">
          <cell r="A1361" t="str">
            <v>Plastocrete 169 HE</v>
          </cell>
          <cell r="B1361" t="str">
            <v>KG</v>
          </cell>
          <cell r="C1361">
            <v>3248</v>
          </cell>
        </row>
        <row r="1362">
          <cell r="A1362" t="str">
            <v>Plastocrete DM</v>
          </cell>
          <cell r="B1362" t="str">
            <v>KG</v>
          </cell>
          <cell r="C1362">
            <v>6786</v>
          </cell>
        </row>
        <row r="1363">
          <cell r="A1363" t="str">
            <v>Plataforma andamio colgante</v>
          </cell>
          <cell r="B1363" t="str">
            <v>DIA</v>
          </cell>
          <cell r="C1363">
            <v>3072</v>
          </cell>
        </row>
        <row r="1364">
          <cell r="A1364" t="str">
            <v>Plataforma metalica para anda.</v>
          </cell>
          <cell r="B1364" t="str">
            <v>DIA</v>
          </cell>
          <cell r="C1364">
            <v>1034</v>
          </cell>
        </row>
        <row r="1365">
          <cell r="A1365" t="str">
            <v>Platina para pavimento</v>
          </cell>
          <cell r="B1365" t="str">
            <v>DIA</v>
          </cell>
          <cell r="C1365">
            <v>1041</v>
          </cell>
        </row>
        <row r="1366">
          <cell r="A1366" t="str">
            <v>Pluma grua</v>
          </cell>
          <cell r="B1366" t="str">
            <v>DIA</v>
          </cell>
          <cell r="C1366">
            <v>42826</v>
          </cell>
        </row>
        <row r="1367">
          <cell r="A1367" t="str">
            <v>Plumas Gruas</v>
          </cell>
          <cell r="B1367" t="str">
            <v>DIA</v>
          </cell>
          <cell r="C1367">
            <v>34800</v>
          </cell>
        </row>
        <row r="1368">
          <cell r="A1368" t="str">
            <v>Polvillo en cantera</v>
          </cell>
          <cell r="B1368" t="str">
            <v>M3</v>
          </cell>
          <cell r="C1368">
            <v>25022</v>
          </cell>
        </row>
        <row r="1369">
          <cell r="A1369" t="str">
            <v>Polvillo viaje x 7 M3</v>
          </cell>
          <cell r="B1369" t="str">
            <v>M3</v>
          </cell>
          <cell r="C1369">
            <v>28172</v>
          </cell>
        </row>
        <row r="1370">
          <cell r="A1370" t="str">
            <v>Poste Concreto 0.07x0.15 1 a 2.50</v>
          </cell>
          <cell r="B1370" t="str">
            <v xml:space="preserve">ML </v>
          </cell>
          <cell r="C1370">
            <v>11700</v>
          </cell>
        </row>
        <row r="1371">
          <cell r="A1371" t="str">
            <v>Poste Concreto 0.07x0.15 3 a 4.0</v>
          </cell>
          <cell r="B1371" t="str">
            <v xml:space="preserve">ML </v>
          </cell>
          <cell r="C1371">
            <v>14000</v>
          </cell>
        </row>
        <row r="1372">
          <cell r="A1372" t="str">
            <v>Poste Concreto 0.10x0.10 1 a 2.50</v>
          </cell>
          <cell r="B1372" t="str">
            <v xml:space="preserve">ML </v>
          </cell>
          <cell r="C1372">
            <v>17400</v>
          </cell>
        </row>
        <row r="1373">
          <cell r="A1373" t="str">
            <v>Poste para cerca Ganso</v>
          </cell>
          <cell r="B1373" t="str">
            <v xml:space="preserve">un </v>
          </cell>
          <cell r="C1373">
            <v>46400</v>
          </cell>
        </row>
        <row r="1374">
          <cell r="A1374" t="str">
            <v>Pozo Inspección 48" x 100</v>
          </cell>
          <cell r="B1374" t="str">
            <v xml:space="preserve">UN </v>
          </cell>
          <cell r="C1374">
            <v>383067</v>
          </cell>
        </row>
        <row r="1375">
          <cell r="A1375" t="str">
            <v>Pozo Inspección 48" x 25</v>
          </cell>
          <cell r="B1375" t="str">
            <v xml:space="preserve">UN </v>
          </cell>
          <cell r="C1375">
            <v>124990</v>
          </cell>
        </row>
        <row r="1376">
          <cell r="A1376" t="str">
            <v>Pozo Inspección 48" x 50</v>
          </cell>
          <cell r="B1376" t="str">
            <v xml:space="preserve">UN </v>
          </cell>
          <cell r="C1376">
            <v>205192</v>
          </cell>
        </row>
        <row r="1377">
          <cell r="A1377" t="str">
            <v>Pozzolith 100 NT Plastif</v>
          </cell>
          <cell r="B1377" t="str">
            <v>LT</v>
          </cell>
          <cell r="C1377">
            <v>5336</v>
          </cell>
        </row>
        <row r="1378">
          <cell r="A1378" t="str">
            <v>Pozzolith 122 HS Acelerante</v>
          </cell>
          <cell r="B1378" t="str">
            <v>LT</v>
          </cell>
          <cell r="C1378">
            <v>3828</v>
          </cell>
        </row>
        <row r="1379">
          <cell r="A1379" t="str">
            <v>Pozzolith 322 NT Plastif</v>
          </cell>
          <cell r="B1379" t="str">
            <v>LT</v>
          </cell>
          <cell r="C1379">
            <v>4524</v>
          </cell>
        </row>
        <row r="1380">
          <cell r="A1380" t="str">
            <v>Pozzolith 322 R Plastif Retar</v>
          </cell>
          <cell r="B1380" t="str">
            <v>LT</v>
          </cell>
          <cell r="C1380">
            <v>4524</v>
          </cell>
        </row>
        <row r="1381">
          <cell r="A1381" t="str">
            <v>Pozzolith 360 R Plastif Retar</v>
          </cell>
          <cell r="B1381" t="str">
            <v>LT</v>
          </cell>
          <cell r="C1381">
            <v>4176</v>
          </cell>
        </row>
        <row r="1382">
          <cell r="A1382" t="str">
            <v>Pozzolith 360N Plastif</v>
          </cell>
          <cell r="B1382" t="str">
            <v>LT</v>
          </cell>
          <cell r="C1382">
            <v>3944</v>
          </cell>
        </row>
        <row r="1383">
          <cell r="A1383" t="str">
            <v>Pozzolith 400 N SPlastif</v>
          </cell>
          <cell r="B1383" t="str">
            <v>LT</v>
          </cell>
          <cell r="C1383">
            <v>9048</v>
          </cell>
        </row>
        <row r="1384">
          <cell r="A1384" t="str">
            <v>Pozzolith 430 R SPlastif Retar</v>
          </cell>
          <cell r="B1384" t="str">
            <v>LT</v>
          </cell>
          <cell r="C1384">
            <v>5916</v>
          </cell>
        </row>
        <row r="1385">
          <cell r="A1385" t="str">
            <v>Pozzoplast Aditivo</v>
          </cell>
          <cell r="B1385" t="str">
            <v>KG</v>
          </cell>
          <cell r="C1385">
            <v>5336</v>
          </cell>
        </row>
        <row r="1386">
          <cell r="A1386" t="str">
            <v>Pozzorapid Aditivo</v>
          </cell>
          <cell r="B1386" t="str">
            <v>KG</v>
          </cell>
          <cell r="C1386">
            <v>5800</v>
          </cell>
        </row>
        <row r="1387">
          <cell r="A1387" t="str">
            <v>Pozzoretard Aditivo</v>
          </cell>
          <cell r="B1387" t="str">
            <v>KG</v>
          </cell>
          <cell r="C1387">
            <v>3828</v>
          </cell>
        </row>
        <row r="1388">
          <cell r="A1388" t="str">
            <v>Pozzosuper Aditivo</v>
          </cell>
          <cell r="B1388" t="str">
            <v>KG</v>
          </cell>
          <cell r="C1388">
            <v>9048</v>
          </cell>
        </row>
        <row r="1389">
          <cell r="A1389" t="str">
            <v>Premix Grout Reparación</v>
          </cell>
          <cell r="B1389" t="str">
            <v>KG</v>
          </cell>
          <cell r="C1389">
            <v>6380</v>
          </cell>
        </row>
        <row r="1390">
          <cell r="A1390" t="str">
            <v>Premix Mortero Reparación</v>
          </cell>
          <cell r="B1390" t="str">
            <v>KG</v>
          </cell>
          <cell r="C1390">
            <v>1583</v>
          </cell>
        </row>
        <row r="1391">
          <cell r="A1391" t="str">
            <v>Primer epoxico Epox</v>
          </cell>
          <cell r="B1391" t="str">
            <v>GL</v>
          </cell>
          <cell r="C1391">
            <v>182900</v>
          </cell>
        </row>
        <row r="1392">
          <cell r="A1392" t="str">
            <v>Primer verde oliva Ico</v>
          </cell>
          <cell r="B1392" t="str">
            <v>GL</v>
          </cell>
          <cell r="C1392">
            <v>61350</v>
          </cell>
        </row>
        <row r="1393">
          <cell r="A1393" t="str">
            <v>Protectop 5 Kg Amarillo</v>
          </cell>
          <cell r="B1393" t="str">
            <v>UN</v>
          </cell>
          <cell r="C1393">
            <v>188181</v>
          </cell>
        </row>
        <row r="1394">
          <cell r="A1394" t="str">
            <v>Puerta entablerada 91-100 ced/cor</v>
          </cell>
          <cell r="B1394" t="str">
            <v>UN</v>
          </cell>
          <cell r="C1394">
            <v>381650</v>
          </cell>
        </row>
        <row r="1395">
          <cell r="A1395" t="str">
            <v>Puerta entablerada 91-100 Ching.</v>
          </cell>
          <cell r="B1395" t="str">
            <v>UN</v>
          </cell>
          <cell r="C1395">
            <v>240038</v>
          </cell>
        </row>
        <row r="1396">
          <cell r="A1396" t="str">
            <v>Puerta entablerada 91-100 roble</v>
          </cell>
          <cell r="B1396" t="str">
            <v>UN</v>
          </cell>
          <cell r="C1396">
            <v>279780</v>
          </cell>
        </row>
        <row r="1397">
          <cell r="A1397" t="str">
            <v>Puertas de Triplex</v>
          </cell>
          <cell r="B1397" t="str">
            <v>UN</v>
          </cell>
          <cell r="C1397">
            <v>121588</v>
          </cell>
        </row>
        <row r="1398">
          <cell r="A1398" t="str">
            <v>Puertas Integrales en cedro</v>
          </cell>
          <cell r="B1398" t="str">
            <v>UN</v>
          </cell>
          <cell r="C1398">
            <v>324232</v>
          </cell>
        </row>
        <row r="1399">
          <cell r="A1399" t="str">
            <v>Puertas Talladas en cedro</v>
          </cell>
          <cell r="B1399" t="str">
            <v>UN</v>
          </cell>
          <cell r="C1399">
            <v>489562</v>
          </cell>
        </row>
        <row r="1400">
          <cell r="A1400" t="str">
            <v>Pulidora elect. manual</v>
          </cell>
          <cell r="B1400" t="str">
            <v>DIA</v>
          </cell>
          <cell r="C1400">
            <v>22196</v>
          </cell>
        </row>
        <row r="1401">
          <cell r="A1401" t="str">
            <v>Pulidora Electrica</v>
          </cell>
          <cell r="B1401" t="str">
            <v>DIA</v>
          </cell>
          <cell r="C1401">
            <v>34800</v>
          </cell>
        </row>
        <row r="1402">
          <cell r="A1402" t="str">
            <v>Pulidora Electrica de 9"</v>
          </cell>
          <cell r="B1402" t="str">
            <v>d</v>
          </cell>
          <cell r="C1402">
            <v>23084.464</v>
          </cell>
        </row>
        <row r="1403">
          <cell r="A1403" t="str">
            <v>Puntilla 1 1/2"</v>
          </cell>
          <cell r="B1403" t="str">
            <v>LB</v>
          </cell>
          <cell r="C1403">
            <v>1100</v>
          </cell>
        </row>
        <row r="1404">
          <cell r="A1404" t="str">
            <v>Puntilla 1"</v>
          </cell>
          <cell r="B1404" t="str">
            <v>LB</v>
          </cell>
          <cell r="C1404">
            <v>1800</v>
          </cell>
        </row>
        <row r="1405">
          <cell r="A1405" t="str">
            <v>Puntilla 2 1/2 - 3 1/2</v>
          </cell>
          <cell r="B1405" t="str">
            <v>LB</v>
          </cell>
          <cell r="C1405">
            <v>1700</v>
          </cell>
        </row>
        <row r="1406">
          <cell r="A1406" t="str">
            <v>Puntilla 4"</v>
          </cell>
          <cell r="B1406" t="str">
            <v>KG</v>
          </cell>
          <cell r="C1406">
            <v>2800</v>
          </cell>
        </row>
        <row r="1407">
          <cell r="A1407" t="str">
            <v>Puntillas 1 1/2" a 2 1/2" sc.</v>
          </cell>
          <cell r="B1407" t="str">
            <v>LB</v>
          </cell>
          <cell r="C1407">
            <v>703</v>
          </cell>
        </row>
        <row r="1408">
          <cell r="A1408" t="str">
            <v>Puntillas 1" sin cabeza</v>
          </cell>
          <cell r="B1408" t="str">
            <v>LB</v>
          </cell>
          <cell r="C1408">
            <v>1020</v>
          </cell>
        </row>
        <row r="1409">
          <cell r="A1409" t="str">
            <v>Puntillas 3/4" sin cabeza</v>
          </cell>
          <cell r="B1409" t="str">
            <v>LB</v>
          </cell>
          <cell r="C1409">
            <v>990</v>
          </cell>
        </row>
        <row r="1410">
          <cell r="A1410" t="str">
            <v>Puntillas acero 1" a 3"</v>
          </cell>
          <cell r="B1410" t="str">
            <v>LB</v>
          </cell>
          <cell r="C1410">
            <v>3629</v>
          </cell>
        </row>
        <row r="1411">
          <cell r="A1411" t="str">
            <v>Puntillas acero 3/4" .</v>
          </cell>
          <cell r="B1411" t="str">
            <v>LB</v>
          </cell>
          <cell r="C1411">
            <v>2691</v>
          </cell>
        </row>
        <row r="1412">
          <cell r="A1412" t="str">
            <v>Quarto de colorante</v>
          </cell>
          <cell r="B1412" t="str">
            <v>UN</v>
          </cell>
          <cell r="C1412">
            <v>63321</v>
          </cell>
        </row>
        <row r="1413">
          <cell r="A1413" t="str">
            <v>Quickdone 5 kg</v>
          </cell>
          <cell r="B1413" t="str">
            <v>UN</v>
          </cell>
          <cell r="C1413">
            <v>42137</v>
          </cell>
        </row>
        <row r="1414">
          <cell r="A1414" t="str">
            <v>Reducción 2 1/2x2”</v>
          </cell>
          <cell r="B1414" t="str">
            <v xml:space="preserve">UN </v>
          </cell>
          <cell r="C1414">
            <v>19926</v>
          </cell>
        </row>
        <row r="1415">
          <cell r="A1415" t="str">
            <v>Reducción 3 x21/2”</v>
          </cell>
          <cell r="B1415" t="str">
            <v xml:space="preserve">UN </v>
          </cell>
          <cell r="C1415">
            <v>26158</v>
          </cell>
        </row>
        <row r="1416">
          <cell r="A1416" t="str">
            <v>Reducción 3x2”</v>
          </cell>
          <cell r="B1416" t="str">
            <v xml:space="preserve">UN </v>
          </cell>
          <cell r="C1416">
            <v>24646</v>
          </cell>
        </row>
        <row r="1417">
          <cell r="A1417" t="str">
            <v>Reducción 4x3”</v>
          </cell>
          <cell r="B1417" t="str">
            <v xml:space="preserve">UN </v>
          </cell>
          <cell r="C1417">
            <v>44492</v>
          </cell>
        </row>
        <row r="1418">
          <cell r="A1418" t="str">
            <v>Reduccion copa 1/2x3/4"</v>
          </cell>
          <cell r="B1418" t="str">
            <v>UN</v>
          </cell>
          <cell r="C1418">
            <v>1300</v>
          </cell>
        </row>
        <row r="1419">
          <cell r="A1419" t="str">
            <v>Reduccion copa 1x1/2"</v>
          </cell>
          <cell r="B1419" t="str">
            <v>UN</v>
          </cell>
          <cell r="C1419">
            <v>1085</v>
          </cell>
        </row>
        <row r="1420">
          <cell r="A1420" t="str">
            <v>Reducciones Unión R 2.1/2x2</v>
          </cell>
          <cell r="B1420" t="str">
            <v xml:space="preserve">UN </v>
          </cell>
          <cell r="C1420">
            <v>19926</v>
          </cell>
        </row>
        <row r="1421">
          <cell r="A1421" t="str">
            <v>Reducciones Unión R 3x2</v>
          </cell>
          <cell r="B1421" t="str">
            <v xml:space="preserve">UN </v>
          </cell>
          <cell r="C1421">
            <v>24646</v>
          </cell>
        </row>
        <row r="1422">
          <cell r="A1422" t="str">
            <v>Reducciones Unión R 3x2.1/2</v>
          </cell>
          <cell r="B1422" t="str">
            <v xml:space="preserve">UN </v>
          </cell>
          <cell r="C1422">
            <v>26158</v>
          </cell>
        </row>
        <row r="1423">
          <cell r="A1423" t="str">
            <v>Reducciones Unión R 4x2</v>
          </cell>
          <cell r="B1423" t="str">
            <v xml:space="preserve">UN </v>
          </cell>
          <cell r="C1423">
            <v>41876</v>
          </cell>
        </row>
        <row r="1424">
          <cell r="A1424" t="str">
            <v>Reducciones Unión R 4x2.1/2</v>
          </cell>
          <cell r="B1424" t="str">
            <v xml:space="preserve">UN </v>
          </cell>
          <cell r="C1424">
            <v>41853</v>
          </cell>
        </row>
        <row r="1425">
          <cell r="A1425" t="str">
            <v>Reducciones Unión R 4x3</v>
          </cell>
          <cell r="B1425" t="str">
            <v xml:space="preserve">UN </v>
          </cell>
          <cell r="C1425">
            <v>44492</v>
          </cell>
        </row>
        <row r="1426">
          <cell r="A1426" t="str">
            <v>Regla vibradora</v>
          </cell>
          <cell r="B1426" t="str">
            <v>DIA</v>
          </cell>
          <cell r="C1426">
            <v>79259</v>
          </cell>
        </row>
        <row r="1427">
          <cell r="A1427" t="str">
            <v>Reja tipo A 70x30 liv con marco</v>
          </cell>
          <cell r="B1427" t="str">
            <v xml:space="preserve">UN </v>
          </cell>
          <cell r="C1427">
            <v>267960</v>
          </cell>
        </row>
        <row r="1428">
          <cell r="A1428" t="str">
            <v>Reja tipo B 70x30 sin marco</v>
          </cell>
          <cell r="B1428" t="str">
            <v xml:space="preserve">UN </v>
          </cell>
          <cell r="C1428">
            <v>191432</v>
          </cell>
        </row>
        <row r="1429">
          <cell r="A1429" t="str">
            <v>Reja tipo E</v>
          </cell>
          <cell r="B1429" t="str">
            <v xml:space="preserve">UN </v>
          </cell>
          <cell r="C1429">
            <v>194157</v>
          </cell>
        </row>
        <row r="1430">
          <cell r="A1430" t="str">
            <v>Reja tipo F</v>
          </cell>
          <cell r="B1430" t="str">
            <v xml:space="preserve">UN </v>
          </cell>
          <cell r="C1430">
            <v>268359</v>
          </cell>
        </row>
        <row r="1431">
          <cell r="A1431" t="str">
            <v>Rejilla Anticucaracha con sosgo</v>
          </cell>
          <cell r="B1431" t="str">
            <v xml:space="preserve">UN </v>
          </cell>
          <cell r="C1431">
            <v>1705</v>
          </cell>
        </row>
        <row r="1432">
          <cell r="A1432" t="str">
            <v>Rejilla con sosgo 4x3</v>
          </cell>
          <cell r="B1432" t="str">
            <v xml:space="preserve">UN </v>
          </cell>
          <cell r="C1432">
            <v>3784</v>
          </cell>
        </row>
        <row r="1433">
          <cell r="A1433" t="str">
            <v>Rejilla cromada</v>
          </cell>
          <cell r="B1433" t="str">
            <v xml:space="preserve">UN </v>
          </cell>
          <cell r="C1433">
            <v>93710</v>
          </cell>
        </row>
        <row r="1434">
          <cell r="A1434" t="str">
            <v>Rejilla cuadrada con sosgo</v>
          </cell>
          <cell r="B1434" t="str">
            <v xml:space="preserve">UN </v>
          </cell>
          <cell r="C1434">
            <v>1705</v>
          </cell>
        </row>
        <row r="1435">
          <cell r="A1435" t="str">
            <v>Rejilla sin cromar</v>
          </cell>
          <cell r="B1435" t="str">
            <v xml:space="preserve">UN </v>
          </cell>
          <cell r="C1435">
            <v>93705</v>
          </cell>
        </row>
        <row r="1436">
          <cell r="A1436" t="str">
            <v>Rejilla sumidero lateral</v>
          </cell>
          <cell r="B1436" t="str">
            <v xml:space="preserve">un </v>
          </cell>
          <cell r="C1436">
            <v>114840</v>
          </cell>
        </row>
        <row r="1437">
          <cell r="A1437" t="str">
            <v>Rejilla sumidero transversal</v>
          </cell>
          <cell r="B1437" t="str">
            <v xml:space="preserve">un </v>
          </cell>
          <cell r="C1437">
            <v>102312</v>
          </cell>
        </row>
        <row r="1438">
          <cell r="A1438" t="str">
            <v>Rejilla Ventilacion 15x15</v>
          </cell>
          <cell r="B1438" t="str">
            <v xml:space="preserve">UN </v>
          </cell>
          <cell r="C1438">
            <v>2436</v>
          </cell>
        </row>
        <row r="1439">
          <cell r="A1439" t="str">
            <v>Rejilla Ventilacion 20x20</v>
          </cell>
          <cell r="B1439" t="str">
            <v xml:space="preserve">UN </v>
          </cell>
          <cell r="C1439">
            <v>3422</v>
          </cell>
        </row>
        <row r="1440">
          <cell r="A1440" t="str">
            <v>Rejilla Ventilacion Gas Corr. 20x20</v>
          </cell>
          <cell r="B1440" t="str">
            <v xml:space="preserve">UN </v>
          </cell>
          <cell r="C1440">
            <v>3306</v>
          </cell>
        </row>
        <row r="1441">
          <cell r="A1441" t="str">
            <v>Rejilla Ventilacion Gas persi. 20x20</v>
          </cell>
          <cell r="B1441" t="str">
            <v xml:space="preserve">UN </v>
          </cell>
          <cell r="C1441">
            <v>4253</v>
          </cell>
        </row>
        <row r="1442">
          <cell r="A1442" t="str">
            <v>Rejilla Ventilacion persiana 15x15</v>
          </cell>
          <cell r="B1442" t="str">
            <v xml:space="preserve">UN </v>
          </cell>
          <cell r="C1442">
            <v>2726</v>
          </cell>
        </row>
        <row r="1443">
          <cell r="A1443" t="str">
            <v>Rejilla Ventilacion persiana 20x20</v>
          </cell>
          <cell r="B1443" t="str">
            <v xml:space="preserve">UN </v>
          </cell>
          <cell r="C1443">
            <v>4176</v>
          </cell>
        </row>
        <row r="1444">
          <cell r="A1444" t="str">
            <v>Relleno con arena compactada</v>
          </cell>
          <cell r="B1444" t="str">
            <v>m3</v>
          </cell>
          <cell r="C1444">
            <v>34906</v>
          </cell>
        </row>
        <row r="1445">
          <cell r="A1445" t="str">
            <v>Relleno con material de sitio compactado</v>
          </cell>
          <cell r="B1445" t="str">
            <v>m3</v>
          </cell>
          <cell r="C1445">
            <v>11516</v>
          </cell>
        </row>
        <row r="1446">
          <cell r="A1446" t="str">
            <v>Remate rampa acceso vehicular</v>
          </cell>
          <cell r="B1446" t="str">
            <v xml:space="preserve">un </v>
          </cell>
          <cell r="C1446">
            <v>48024</v>
          </cell>
        </row>
        <row r="1447">
          <cell r="A1447" t="str">
            <v>Removedor Pinturas</v>
          </cell>
          <cell r="B1447" t="str">
            <v>GL</v>
          </cell>
          <cell r="C1447">
            <v>49900</v>
          </cell>
        </row>
        <row r="1448">
          <cell r="A1448" t="str">
            <v>Retroexcavadora CAT 420</v>
          </cell>
          <cell r="B1448" t="str">
            <v>H</v>
          </cell>
          <cell r="C1448">
            <v>128384.88</v>
          </cell>
        </row>
        <row r="1449">
          <cell r="A1449" t="str">
            <v>Retroexcavadora CAT 420.D</v>
          </cell>
          <cell r="B1449" t="str">
            <v>HORA</v>
          </cell>
          <cell r="C1449">
            <v>132250</v>
          </cell>
        </row>
        <row r="1450">
          <cell r="A1450" t="str">
            <v>Retroexcavadora hitachi ex200</v>
          </cell>
          <cell r="B1450" t="str">
            <v>HORA</v>
          </cell>
          <cell r="C1450">
            <v>123250</v>
          </cell>
        </row>
        <row r="1451">
          <cell r="A1451" t="str">
            <v>Retroexcavadora oruga CAT 320D.</v>
          </cell>
          <cell r="B1451" t="str">
            <v>HORA</v>
          </cell>
          <cell r="C1451">
            <v>188500</v>
          </cell>
        </row>
        <row r="1452">
          <cell r="A1452" t="str">
            <v>Revestiplast esgrafiado (cuñ)</v>
          </cell>
          <cell r="B1452" t="str">
            <v>CU</v>
          </cell>
          <cell r="C1452">
            <v>63800</v>
          </cell>
        </row>
        <row r="1453">
          <cell r="A1453" t="str">
            <v>Revestiplast marmol (cuñete)</v>
          </cell>
          <cell r="B1453" t="str">
            <v>CU</v>
          </cell>
          <cell r="C1453">
            <v>63800</v>
          </cell>
        </row>
        <row r="1454">
          <cell r="A1454" t="str">
            <v>RheoBuild 2000 FC SPlastif 1000</v>
          </cell>
          <cell r="B1454" t="str">
            <v>LT</v>
          </cell>
          <cell r="C1454">
            <v>8352</v>
          </cell>
        </row>
        <row r="1455">
          <cell r="A1455" t="str">
            <v>RheoBuild 2000 SPlastf Acel 71</v>
          </cell>
          <cell r="B1455" t="str">
            <v>LT</v>
          </cell>
          <cell r="C1455">
            <v>7424</v>
          </cell>
        </row>
        <row r="1456">
          <cell r="A1456" t="str">
            <v>RheoBuild 561 SPlastf Retar</v>
          </cell>
          <cell r="B1456" t="str">
            <v>LT</v>
          </cell>
          <cell r="C1456">
            <v>9396</v>
          </cell>
        </row>
        <row r="1457">
          <cell r="A1457" t="str">
            <v>Rheomix 235 Mortero seco</v>
          </cell>
          <cell r="B1457" t="str">
            <v>LT</v>
          </cell>
          <cell r="C1457">
            <v>15428</v>
          </cell>
        </row>
        <row r="1458">
          <cell r="A1458" t="str">
            <v>Rheomix 359 Mortero seco 71</v>
          </cell>
          <cell r="B1458" t="str">
            <v>LT</v>
          </cell>
          <cell r="C1458">
            <v>5104</v>
          </cell>
        </row>
        <row r="1459">
          <cell r="A1459" t="str">
            <v>Rheomix 519 EspMortero</v>
          </cell>
          <cell r="B1459" t="str">
            <v>LT</v>
          </cell>
          <cell r="C1459">
            <v>5916</v>
          </cell>
        </row>
        <row r="1460">
          <cell r="A1460" t="str">
            <v>Rheomix II Esp Mortero</v>
          </cell>
          <cell r="B1460" t="str">
            <v>LT</v>
          </cell>
          <cell r="C1460">
            <v>6264</v>
          </cell>
        </row>
        <row r="1461">
          <cell r="A1461" t="str">
            <v>Rheomix III Esp Mortero</v>
          </cell>
          <cell r="B1461" t="str">
            <v>LT</v>
          </cell>
          <cell r="C1461">
            <v>6032</v>
          </cell>
        </row>
        <row r="1462">
          <cell r="A1462" t="str">
            <v>Rieles para pavimento</v>
          </cell>
          <cell r="B1462" t="str">
            <v>DIA</v>
          </cell>
          <cell r="C1462">
            <v>2373</v>
          </cell>
        </row>
        <row r="1463">
          <cell r="A1463" t="str">
            <v>Rinconera metal 0.10x0.10x0.60mts</v>
          </cell>
          <cell r="B1463" t="str">
            <v>DIA</v>
          </cell>
          <cell r="C1463">
            <v>189</v>
          </cell>
        </row>
        <row r="1464">
          <cell r="A1464" t="str">
            <v>Rinconera metal 0.10x0.10x1.20mts</v>
          </cell>
          <cell r="B1464" t="str">
            <v>DIA</v>
          </cell>
          <cell r="C1464">
            <v>363</v>
          </cell>
        </row>
        <row r="1465">
          <cell r="A1465" t="str">
            <v>Rinconera steel ply 1,2x0.10x0.10</v>
          </cell>
          <cell r="B1465" t="str">
            <v>DIA</v>
          </cell>
          <cell r="C1465">
            <v>363</v>
          </cell>
        </row>
        <row r="1466">
          <cell r="A1466" t="str">
            <v>Rinconera steel ply 2,4x0.10x0.10</v>
          </cell>
          <cell r="B1466" t="str">
            <v>DIA</v>
          </cell>
          <cell r="C1466">
            <v>726</v>
          </cell>
        </row>
        <row r="1467">
          <cell r="A1467" t="str">
            <v>Rocktop gris 30 kg</v>
          </cell>
          <cell r="B1467" t="str">
            <v>UN</v>
          </cell>
          <cell r="C1467">
            <v>24360</v>
          </cell>
        </row>
        <row r="1468">
          <cell r="A1468" t="str">
            <v>Rocktop rojo 30 kg</v>
          </cell>
          <cell r="B1468" t="str">
            <v>UN</v>
          </cell>
          <cell r="C1468">
            <v>63162</v>
          </cell>
        </row>
        <row r="1469">
          <cell r="A1469" t="str">
            <v>Rocktop verde 30 kg</v>
          </cell>
          <cell r="B1469" t="str">
            <v>UN</v>
          </cell>
          <cell r="C1469">
            <v>92046</v>
          </cell>
        </row>
        <row r="1470">
          <cell r="A1470" t="str">
            <v>Rollo cinta enmascarar 1"</v>
          </cell>
          <cell r="B1470" t="str">
            <v>UN</v>
          </cell>
          <cell r="C1470">
            <v>2983</v>
          </cell>
        </row>
        <row r="1471">
          <cell r="A1471" t="str">
            <v>Rollo cinta enmascarar 1/2"</v>
          </cell>
          <cell r="B1471" t="str">
            <v>UN</v>
          </cell>
          <cell r="C1471">
            <v>1650</v>
          </cell>
        </row>
        <row r="1472">
          <cell r="A1472" t="str">
            <v>Rollo cinta enmascarar 3/4"</v>
          </cell>
          <cell r="B1472" t="str">
            <v>UN</v>
          </cell>
          <cell r="C1472">
            <v>2316</v>
          </cell>
        </row>
        <row r="1473">
          <cell r="A1473" t="str">
            <v>Roof Insulation 3/4</v>
          </cell>
          <cell r="B1473" t="str">
            <v xml:space="preserve">M2 </v>
          </cell>
          <cell r="C1473">
            <v>12165</v>
          </cell>
        </row>
        <row r="1474">
          <cell r="A1474" t="str">
            <v>Rosetas sin moldura d=050</v>
          </cell>
          <cell r="B1474" t="str">
            <v>UN</v>
          </cell>
          <cell r="C1474">
            <v>33000</v>
          </cell>
        </row>
        <row r="1475">
          <cell r="A1475" t="str">
            <v>Rosetas sin moldura d=060</v>
          </cell>
          <cell r="B1475" t="str">
            <v>UN</v>
          </cell>
          <cell r="C1475">
            <v>38500</v>
          </cell>
        </row>
        <row r="1476">
          <cell r="A1476" t="str">
            <v>Rosetas sin moldura d=080</v>
          </cell>
          <cell r="B1476" t="str">
            <v>UN</v>
          </cell>
          <cell r="C1476">
            <v>78000</v>
          </cell>
        </row>
        <row r="1477">
          <cell r="A1477" t="str">
            <v>Rosetas sin moldura d=100</v>
          </cell>
          <cell r="B1477" t="str">
            <v>UN</v>
          </cell>
          <cell r="C1477">
            <v>101000</v>
          </cell>
        </row>
        <row r="1478">
          <cell r="A1478" t="str">
            <v>Ruedas andamios tubulares</v>
          </cell>
          <cell r="B1478" t="str">
            <v>DIA</v>
          </cell>
          <cell r="C1478">
            <v>1033</v>
          </cell>
        </row>
        <row r="1479">
          <cell r="A1479" t="str">
            <v>Ruedas para Andamios</v>
          </cell>
          <cell r="B1479" t="str">
            <v>DIA</v>
          </cell>
          <cell r="C1479">
            <v>928</v>
          </cell>
        </row>
        <row r="1480">
          <cell r="A1480" t="str">
            <v>Ruedas(andamios tubulares)</v>
          </cell>
          <cell r="B1480" t="str">
            <v>DIA</v>
          </cell>
          <cell r="C1480">
            <v>1034</v>
          </cell>
        </row>
        <row r="1481">
          <cell r="A1481" t="str">
            <v>Saitario Coronet 1.6 blanco</v>
          </cell>
          <cell r="B1481" t="str">
            <v>UN</v>
          </cell>
          <cell r="C1481">
            <v>171015</v>
          </cell>
        </row>
        <row r="1482">
          <cell r="A1482" t="str">
            <v>Sanitario acuacer Bco Gr 100</v>
          </cell>
          <cell r="B1482" t="str">
            <v>UN</v>
          </cell>
          <cell r="C1482">
            <v>169944</v>
          </cell>
        </row>
        <row r="1483">
          <cell r="A1483" t="str">
            <v>Sanitario Acuacer col Grif</v>
          </cell>
          <cell r="B1483" t="str">
            <v>UN</v>
          </cell>
          <cell r="C1483">
            <v>169944</v>
          </cell>
        </row>
        <row r="1484">
          <cell r="A1484" t="str">
            <v>Sanitario acuacer color 103</v>
          </cell>
          <cell r="B1484" t="str">
            <v>UN</v>
          </cell>
          <cell r="C1484">
            <v>179900</v>
          </cell>
        </row>
        <row r="1485">
          <cell r="A1485" t="str">
            <v>Sanitario Aquajet blanco</v>
          </cell>
          <cell r="B1485" t="str">
            <v>UN</v>
          </cell>
          <cell r="C1485">
            <v>370440</v>
          </cell>
        </row>
        <row r="1486">
          <cell r="A1486" t="str">
            <v>Sanitario Avanti Bco Gr</v>
          </cell>
          <cell r="B1486" t="str">
            <v>UN</v>
          </cell>
          <cell r="C1486">
            <v>220499</v>
          </cell>
        </row>
        <row r="1487">
          <cell r="A1487" t="str">
            <v>Sanitario Avanti col Grif</v>
          </cell>
          <cell r="B1487" t="str">
            <v>UN</v>
          </cell>
          <cell r="C1487">
            <v>283605</v>
          </cell>
        </row>
        <row r="1488">
          <cell r="A1488" t="str">
            <v>Sanitario Bronzo</v>
          </cell>
          <cell r="B1488" t="str">
            <v>UN</v>
          </cell>
          <cell r="C1488">
            <v>254900</v>
          </cell>
        </row>
        <row r="1489">
          <cell r="A1489" t="str">
            <v>Sanitario Century elongado blanco</v>
          </cell>
          <cell r="B1489" t="str">
            <v>UN</v>
          </cell>
          <cell r="C1489">
            <v>287310</v>
          </cell>
        </row>
        <row r="1490">
          <cell r="A1490" t="str">
            <v>Sanitario Century regular blanco</v>
          </cell>
          <cell r="B1490" t="str">
            <v>UN</v>
          </cell>
          <cell r="C1490">
            <v>255061</v>
          </cell>
        </row>
        <row r="1491">
          <cell r="A1491" t="str">
            <v>Sanitario Cyclone Grif</v>
          </cell>
          <cell r="B1491" t="str">
            <v>UN</v>
          </cell>
          <cell r="C1491">
            <v>528062</v>
          </cell>
        </row>
        <row r="1492">
          <cell r="A1492" t="str">
            <v>Sanitario Distinción Bco.Gr</v>
          </cell>
          <cell r="B1492" t="str">
            <v>UN</v>
          </cell>
          <cell r="C1492">
            <v>186345</v>
          </cell>
        </row>
        <row r="1493">
          <cell r="A1493" t="str">
            <v>Sanitario Distincion color Gr</v>
          </cell>
          <cell r="B1493" t="str">
            <v>UN</v>
          </cell>
          <cell r="C1493">
            <v>186345</v>
          </cell>
        </row>
        <row r="1494">
          <cell r="A1494" t="str">
            <v>Sanitario Gales</v>
          </cell>
          <cell r="B1494" t="str">
            <v>UN</v>
          </cell>
          <cell r="C1494">
            <v>332900</v>
          </cell>
        </row>
        <row r="1495">
          <cell r="A1495" t="str">
            <v>Sanitario Ganamax</v>
          </cell>
          <cell r="B1495" t="str">
            <v>UN</v>
          </cell>
          <cell r="C1495">
            <v>204900</v>
          </cell>
        </row>
        <row r="1496">
          <cell r="A1496" t="str">
            <v>Sanitario Infantil grif</v>
          </cell>
          <cell r="B1496" t="str">
            <v>UN</v>
          </cell>
          <cell r="C1496">
            <v>275625</v>
          </cell>
        </row>
        <row r="1497">
          <cell r="A1497" t="str">
            <v>Sanitario Kingston blanco</v>
          </cell>
          <cell r="B1497" t="str">
            <v>UN</v>
          </cell>
          <cell r="C1497">
            <v>688562</v>
          </cell>
        </row>
        <row r="1498">
          <cell r="A1498" t="str">
            <v>Sanitario Mazzara</v>
          </cell>
          <cell r="B1498" t="str">
            <v>UN</v>
          </cell>
          <cell r="C1498">
            <v>378100</v>
          </cell>
        </row>
        <row r="1499">
          <cell r="A1499" t="str">
            <v>Sanitario Montecarlo Dual</v>
          </cell>
          <cell r="B1499" t="str">
            <v>UN</v>
          </cell>
          <cell r="C1499">
            <v>401900</v>
          </cell>
        </row>
        <row r="1500">
          <cell r="A1500" t="str">
            <v>Sanitario nova blanco</v>
          </cell>
          <cell r="B1500" t="str">
            <v>UN</v>
          </cell>
          <cell r="C1500">
            <v>130687</v>
          </cell>
        </row>
        <row r="1501">
          <cell r="A1501" t="str">
            <v>Sanitario Potenza</v>
          </cell>
          <cell r="B1501" t="str">
            <v>UN</v>
          </cell>
          <cell r="C1501">
            <v>238100</v>
          </cell>
        </row>
        <row r="1502">
          <cell r="A1502" t="str">
            <v>Sanitario Quadrato</v>
          </cell>
          <cell r="B1502" t="str">
            <v>UN</v>
          </cell>
          <cell r="C1502">
            <v>304500</v>
          </cell>
        </row>
        <row r="1503">
          <cell r="A1503" t="str">
            <v>Sanitario royal color Gr</v>
          </cell>
          <cell r="B1503" t="str">
            <v>UN</v>
          </cell>
          <cell r="C1503">
            <v>225800</v>
          </cell>
        </row>
        <row r="1504">
          <cell r="A1504" t="str">
            <v>Sanitario SanGiorgio Dual</v>
          </cell>
          <cell r="B1504" t="str">
            <v>UN</v>
          </cell>
          <cell r="C1504">
            <v>368900</v>
          </cell>
        </row>
        <row r="1505">
          <cell r="A1505" t="str">
            <v>Sanitario Savex 1.6 blanco</v>
          </cell>
          <cell r="B1505" t="str">
            <v>UN</v>
          </cell>
          <cell r="C1505">
            <v>176437</v>
          </cell>
        </row>
        <row r="1506">
          <cell r="A1506" t="str">
            <v>Sanitario Savex Elongado blanco</v>
          </cell>
          <cell r="B1506" t="str">
            <v>UN</v>
          </cell>
          <cell r="C1506">
            <v>237066</v>
          </cell>
        </row>
        <row r="1507">
          <cell r="A1507" t="str">
            <v>Sanitario Savex elongado para flux UN</v>
          </cell>
          <cell r="B1507" t="str">
            <v>UN</v>
          </cell>
          <cell r="C1507">
            <v>215454</v>
          </cell>
        </row>
        <row r="1508">
          <cell r="A1508" t="str">
            <v>Sanitario Selecta</v>
          </cell>
          <cell r="B1508" t="str">
            <v>UN</v>
          </cell>
          <cell r="C1508">
            <v>527800</v>
          </cell>
        </row>
        <row r="1509">
          <cell r="A1509" t="str">
            <v>Sanitario Sensacion</v>
          </cell>
          <cell r="B1509" t="str">
            <v>UN</v>
          </cell>
          <cell r="C1509">
            <v>283618</v>
          </cell>
        </row>
        <row r="1510">
          <cell r="A1510" t="str">
            <v>Sanitario Siena</v>
          </cell>
          <cell r="B1510" t="str">
            <v>UN</v>
          </cell>
          <cell r="C1510">
            <v>373900</v>
          </cell>
        </row>
        <row r="1511">
          <cell r="A1511" t="str">
            <v>Sanitario stilo Premium</v>
          </cell>
          <cell r="B1511" t="str">
            <v>UN</v>
          </cell>
          <cell r="C1511">
            <v>345700</v>
          </cell>
        </row>
        <row r="1512">
          <cell r="A1512" t="str">
            <v>Sanitario Trevi Col Grif</v>
          </cell>
          <cell r="B1512" t="str">
            <v>UN</v>
          </cell>
          <cell r="C1512">
            <v>69000</v>
          </cell>
        </row>
        <row r="1513">
          <cell r="A1513" t="str">
            <v>Sardinel achaflanado 35x15 L=100</v>
          </cell>
          <cell r="B1513" t="str">
            <v xml:space="preserve">un </v>
          </cell>
          <cell r="C1513">
            <v>26680</v>
          </cell>
        </row>
        <row r="1514">
          <cell r="A1514" t="str">
            <v>Sardinel achaflanado 40x17L=100</v>
          </cell>
          <cell r="B1514" t="str">
            <v xml:space="preserve">un </v>
          </cell>
          <cell r="C1514">
            <v>33350</v>
          </cell>
        </row>
        <row r="1515">
          <cell r="A1515" t="str">
            <v>Sardinel achaflanado 40x20L=80</v>
          </cell>
          <cell r="B1515" t="str">
            <v xml:space="preserve">un </v>
          </cell>
          <cell r="C1515">
            <v>320161</v>
          </cell>
        </row>
        <row r="1516">
          <cell r="A1516" t="str">
            <v>Sardinel achaflanado 45x17L=100</v>
          </cell>
          <cell r="B1516" t="str">
            <v xml:space="preserve">un </v>
          </cell>
          <cell r="C1516">
            <v>38686</v>
          </cell>
        </row>
        <row r="1517">
          <cell r="A1517" t="str">
            <v>Sardinel achaflanado L=40</v>
          </cell>
          <cell r="B1517" t="str">
            <v xml:space="preserve">un </v>
          </cell>
          <cell r="C1517">
            <v>18942</v>
          </cell>
        </row>
        <row r="1518">
          <cell r="A1518" t="str">
            <v>Sardinel achaflanado L=80</v>
          </cell>
          <cell r="B1518" t="str">
            <v xml:space="preserve">un </v>
          </cell>
          <cell r="C1518">
            <v>37886</v>
          </cell>
        </row>
        <row r="1519">
          <cell r="A1519" t="str">
            <v>Sardinel bajo rampa vehicular</v>
          </cell>
          <cell r="B1519" t="str">
            <v xml:space="preserve">un </v>
          </cell>
          <cell r="C1519">
            <v>25080</v>
          </cell>
        </row>
        <row r="1520">
          <cell r="A1520" t="str">
            <v>Sardinel Rampa Acceso vehicular</v>
          </cell>
          <cell r="B1520" t="str">
            <v xml:space="preserve">un </v>
          </cell>
          <cell r="C1520">
            <v>27480</v>
          </cell>
        </row>
        <row r="1521">
          <cell r="A1521" t="str">
            <v>Sardinel Redondeado 30x1 7L=100</v>
          </cell>
          <cell r="B1521" t="str">
            <v xml:space="preserve">un </v>
          </cell>
          <cell r="C1521">
            <v>24012</v>
          </cell>
        </row>
        <row r="1522">
          <cell r="A1522" t="str">
            <v>Segueta bimetal</v>
          </cell>
          <cell r="B1522" t="str">
            <v>UN</v>
          </cell>
          <cell r="C1522">
            <v>3500</v>
          </cell>
        </row>
        <row r="1523">
          <cell r="A1523" t="str">
            <v>Segueta sandwick</v>
          </cell>
          <cell r="B1523" t="str">
            <v>UN</v>
          </cell>
          <cell r="C1523">
            <v>3100</v>
          </cell>
        </row>
        <row r="1524">
          <cell r="A1524" t="str">
            <v>Sellador alt.sol.pintuco gl</v>
          </cell>
          <cell r="B1524" t="str">
            <v>UN</v>
          </cell>
          <cell r="C1524">
            <v>33850</v>
          </cell>
        </row>
        <row r="1525">
          <cell r="A1525" t="str">
            <v>Sellador Catalizado Ico</v>
          </cell>
          <cell r="B1525" t="str">
            <v>GL</v>
          </cell>
          <cell r="C1525">
            <v>32276</v>
          </cell>
        </row>
        <row r="1526">
          <cell r="A1526" t="str">
            <v>Sellador economi.pintuco gl</v>
          </cell>
          <cell r="B1526" t="str">
            <v>UN</v>
          </cell>
          <cell r="C1526">
            <v>30790</v>
          </cell>
        </row>
        <row r="1527">
          <cell r="A1527" t="str">
            <v>Sellador lijable 28% Ico Econ</v>
          </cell>
          <cell r="B1527" t="str">
            <v>GL</v>
          </cell>
          <cell r="C1527">
            <v>33088</v>
          </cell>
        </row>
        <row r="1528">
          <cell r="A1528" t="str">
            <v>Sellador lijable 40% Ico</v>
          </cell>
          <cell r="B1528" t="str">
            <v>GL</v>
          </cell>
          <cell r="C1528">
            <v>33900</v>
          </cell>
        </row>
        <row r="1529">
          <cell r="A1529" t="str">
            <v>Sellador lijable pintuco gl 7204</v>
          </cell>
          <cell r="B1529" t="str">
            <v>UN</v>
          </cell>
          <cell r="C1529">
            <v>32130</v>
          </cell>
        </row>
        <row r="1530">
          <cell r="A1530" t="str">
            <v>Sellalon 1/2” Soporte Junta</v>
          </cell>
          <cell r="B1530" t="str">
            <v>ML</v>
          </cell>
          <cell r="C1530">
            <v>696</v>
          </cell>
        </row>
        <row r="1531">
          <cell r="A1531" t="str">
            <v>Sellalon 3/4” Soporte Junta</v>
          </cell>
          <cell r="B1531" t="str">
            <v>ML</v>
          </cell>
          <cell r="C1531">
            <v>1543</v>
          </cell>
        </row>
        <row r="1532">
          <cell r="A1532" t="str">
            <v>Sellalon 3/8” Soporte Junta</v>
          </cell>
          <cell r="B1532" t="str">
            <v>ML</v>
          </cell>
          <cell r="C1532">
            <v>476</v>
          </cell>
        </row>
        <row r="1533">
          <cell r="A1533" t="str">
            <v>Sellalon 5/8” Soporte Junta</v>
          </cell>
          <cell r="B1533" t="str">
            <v>ML</v>
          </cell>
          <cell r="C1533">
            <v>1044</v>
          </cell>
        </row>
        <row r="1534">
          <cell r="A1534" t="str">
            <v>Sellante Poliuretano Blanco</v>
          </cell>
          <cell r="B1534" t="str">
            <v>UN</v>
          </cell>
          <cell r="C1534">
            <v>17980</v>
          </cell>
        </row>
        <row r="1535">
          <cell r="A1535" t="str">
            <v>Sello impermeable</v>
          </cell>
          <cell r="B1535" t="str">
            <v>m</v>
          </cell>
          <cell r="C1535">
            <v>11702.08</v>
          </cell>
        </row>
        <row r="1536">
          <cell r="A1536" t="str">
            <v>Selloband aluminio 10cm x 10 mts</v>
          </cell>
          <cell r="B1536" t="str">
            <v xml:space="preserve">M2 </v>
          </cell>
          <cell r="C1536">
            <v>39451</v>
          </cell>
        </row>
        <row r="1537">
          <cell r="A1537" t="str">
            <v>Selloband aluminio 25cm x 10 mts</v>
          </cell>
          <cell r="B1537" t="str">
            <v xml:space="preserve">M2 </v>
          </cell>
          <cell r="C1537">
            <v>98252</v>
          </cell>
        </row>
        <row r="1538">
          <cell r="A1538" t="str">
            <v>Selloband grafito 10cm x 10 mts</v>
          </cell>
          <cell r="B1538" t="str">
            <v xml:space="preserve">M2 </v>
          </cell>
          <cell r="C1538">
            <v>39451</v>
          </cell>
        </row>
        <row r="1539">
          <cell r="A1539" t="str">
            <v>Selloband grafito 25cm x 10 mts</v>
          </cell>
          <cell r="B1539" t="str">
            <v xml:space="preserve">M2 </v>
          </cell>
          <cell r="C1539">
            <v>98252</v>
          </cell>
        </row>
        <row r="1540">
          <cell r="A1540" t="str">
            <v>Sellotoc blanco 5 kg</v>
          </cell>
          <cell r="B1540" t="str">
            <v>UN</v>
          </cell>
          <cell r="C1540">
            <v>16994</v>
          </cell>
        </row>
        <row r="1541">
          <cell r="A1541" t="str">
            <v>Sellotoc gris 5 kg</v>
          </cell>
          <cell r="B1541" t="str">
            <v>UN</v>
          </cell>
          <cell r="C1541">
            <v>14297</v>
          </cell>
        </row>
        <row r="1542">
          <cell r="A1542" t="str">
            <v>Semicodo de 6" (.15) 6"x45</v>
          </cell>
          <cell r="B1542" t="str">
            <v xml:space="preserve">UN </v>
          </cell>
          <cell r="C1542">
            <v>13496</v>
          </cell>
        </row>
        <row r="1543">
          <cell r="A1543" t="str">
            <v>Senal vertical vial</v>
          </cell>
          <cell r="B1543" t="str">
            <v>UN</v>
          </cell>
          <cell r="C1543">
            <v>272000</v>
          </cell>
        </row>
        <row r="1544">
          <cell r="A1544" t="str">
            <v>Separador de Carril L=165</v>
          </cell>
          <cell r="B1544" t="str">
            <v xml:space="preserve">un </v>
          </cell>
          <cell r="C1544">
            <v>46400</v>
          </cell>
        </row>
        <row r="1545">
          <cell r="A1545" t="str">
            <v>Separol</v>
          </cell>
          <cell r="B1545" t="str">
            <v>KG</v>
          </cell>
          <cell r="C1545">
            <v>13456</v>
          </cell>
        </row>
        <row r="1546">
          <cell r="A1546" t="str">
            <v>Serv. Colocación autobomba</v>
          </cell>
          <cell r="B1546" t="str">
            <v>M3</v>
          </cell>
          <cell r="C1546">
            <v>25992</v>
          </cell>
        </row>
        <row r="1547">
          <cell r="A1547" t="str">
            <v>Serv. Colocación banda transportadora</v>
          </cell>
          <cell r="B1547" t="str">
            <v>M3</v>
          </cell>
          <cell r="C1547">
            <v>6498</v>
          </cell>
        </row>
        <row r="1548">
          <cell r="A1548" t="str">
            <v>Serv. Colocación bomba estacionaria</v>
          </cell>
          <cell r="B1548" t="str">
            <v>M3</v>
          </cell>
          <cell r="C1548">
            <v>25992</v>
          </cell>
        </row>
        <row r="1549">
          <cell r="A1549" t="str">
            <v>Servicio de bombeo</v>
          </cell>
          <cell r="B1549" t="str">
            <v>M3</v>
          </cell>
          <cell r="C1549">
            <v>22382</v>
          </cell>
        </row>
        <row r="1550">
          <cell r="A1550" t="str">
            <v>Sifon de botella</v>
          </cell>
          <cell r="B1550" t="str">
            <v xml:space="preserve">UN </v>
          </cell>
          <cell r="C1550">
            <v>4466</v>
          </cell>
        </row>
        <row r="1551">
          <cell r="A1551" t="str">
            <v>Sifon en "p" con adaptador</v>
          </cell>
          <cell r="B1551" t="str">
            <v xml:space="preserve">UN </v>
          </cell>
          <cell r="C1551">
            <v>6100</v>
          </cell>
        </row>
        <row r="1552">
          <cell r="A1552" t="str">
            <v>Sifon en P</v>
          </cell>
          <cell r="B1552" t="str">
            <v xml:space="preserve">UN </v>
          </cell>
          <cell r="C1552">
            <v>4350</v>
          </cell>
        </row>
        <row r="1553">
          <cell r="A1553" t="str">
            <v>Sifones 2"(sin codo)</v>
          </cell>
          <cell r="B1553" t="str">
            <v xml:space="preserve">UN </v>
          </cell>
          <cell r="C1553">
            <v>3591</v>
          </cell>
        </row>
        <row r="1554">
          <cell r="A1554" t="str">
            <v>Sifones 2"(sin codo)</v>
          </cell>
          <cell r="B1554" t="str">
            <v xml:space="preserve">UN </v>
          </cell>
          <cell r="C1554">
            <v>3590</v>
          </cell>
        </row>
        <row r="1555">
          <cell r="A1555" t="str">
            <v>Sifones 3"(sin codo)</v>
          </cell>
          <cell r="B1555" t="str">
            <v xml:space="preserve">UN </v>
          </cell>
          <cell r="C1555">
            <v>7240</v>
          </cell>
        </row>
        <row r="1556">
          <cell r="A1556" t="str">
            <v>Sifones 3"(sin codo)</v>
          </cell>
          <cell r="B1556" t="str">
            <v xml:space="preserve">UN </v>
          </cell>
          <cell r="C1556">
            <v>7242</v>
          </cell>
        </row>
        <row r="1557">
          <cell r="A1557" t="str">
            <v>Sifones 4"(sin codo)</v>
          </cell>
          <cell r="B1557" t="str">
            <v xml:space="preserve">UN </v>
          </cell>
          <cell r="C1557">
            <v>15685</v>
          </cell>
        </row>
        <row r="1558">
          <cell r="A1558" t="str">
            <v>Sifones 4"(sin codo)</v>
          </cell>
          <cell r="B1558" t="str">
            <v xml:space="preserve">UN </v>
          </cell>
          <cell r="C1558">
            <v>15687</v>
          </cell>
        </row>
        <row r="1559">
          <cell r="A1559" t="str">
            <v>Sifones con tapon 1 1/2"</v>
          </cell>
          <cell r="B1559" t="str">
            <v xml:space="preserve">UN </v>
          </cell>
          <cell r="C1559">
            <v>3733</v>
          </cell>
        </row>
        <row r="1560">
          <cell r="A1560" t="str">
            <v>Sifones con tapon 1 1/2"</v>
          </cell>
          <cell r="B1560" t="str">
            <v xml:space="preserve">UN </v>
          </cell>
          <cell r="C1560">
            <v>3731</v>
          </cell>
        </row>
        <row r="1561">
          <cell r="A1561" t="str">
            <v>Sifones con tapon 2”</v>
          </cell>
          <cell r="B1561" t="str">
            <v xml:space="preserve">UN </v>
          </cell>
          <cell r="C1561">
            <v>5841</v>
          </cell>
        </row>
        <row r="1562">
          <cell r="A1562" t="str">
            <v>Sika -1</v>
          </cell>
          <cell r="B1562" t="str">
            <v>KG</v>
          </cell>
          <cell r="C1562">
            <v>6728</v>
          </cell>
        </row>
        <row r="1563">
          <cell r="A1563" t="str">
            <v>Sika 101 mortero blanco</v>
          </cell>
          <cell r="B1563" t="str">
            <v>KG</v>
          </cell>
          <cell r="C1563">
            <v>4060</v>
          </cell>
        </row>
        <row r="1564">
          <cell r="A1564" t="str">
            <v>Sika 101 mortero gris</v>
          </cell>
          <cell r="B1564" t="str">
            <v>KG</v>
          </cell>
          <cell r="C1564">
            <v>3422</v>
          </cell>
        </row>
        <row r="1565">
          <cell r="A1565" t="str">
            <v>Sika -2</v>
          </cell>
          <cell r="B1565" t="str">
            <v>KG</v>
          </cell>
          <cell r="C1565">
            <v>10904</v>
          </cell>
        </row>
        <row r="1566">
          <cell r="A1566" t="str">
            <v>Sika -3</v>
          </cell>
          <cell r="B1566" t="str">
            <v>KG</v>
          </cell>
          <cell r="C1566">
            <v>6496</v>
          </cell>
        </row>
        <row r="1567">
          <cell r="A1567" t="str">
            <v>Sika 31 Adhesivo</v>
          </cell>
          <cell r="B1567" t="str">
            <v>KG</v>
          </cell>
          <cell r="C1567">
            <v>50692</v>
          </cell>
        </row>
        <row r="1568">
          <cell r="A1568" t="str">
            <v>Sika estuka acrilico</v>
          </cell>
          <cell r="B1568" t="str">
            <v>KG</v>
          </cell>
          <cell r="C1568">
            <v>3248</v>
          </cell>
        </row>
        <row r="1569">
          <cell r="A1569" t="str">
            <v>Sika Latex 025</v>
          </cell>
          <cell r="B1569" t="str">
            <v>KG</v>
          </cell>
          <cell r="C1569">
            <v>30972</v>
          </cell>
        </row>
        <row r="1570">
          <cell r="A1570" t="str">
            <v>Sika transparente 10</v>
          </cell>
          <cell r="B1570" t="str">
            <v>KG</v>
          </cell>
          <cell r="C1570">
            <v>16936</v>
          </cell>
        </row>
        <row r="1571">
          <cell r="A1571" t="str">
            <v>Sika transparente 5</v>
          </cell>
          <cell r="B1571" t="str">
            <v>KG</v>
          </cell>
          <cell r="C1571">
            <v>14732</v>
          </cell>
        </row>
        <row r="1572">
          <cell r="A1572" t="str">
            <v>Sikadur 42 Anclaje</v>
          </cell>
          <cell r="B1572" t="str">
            <v>KG</v>
          </cell>
          <cell r="C1572">
            <v>22388</v>
          </cell>
        </row>
        <row r="1573">
          <cell r="A1573" t="str">
            <v>Sikadur Combiflex</v>
          </cell>
          <cell r="B1573" t="str">
            <v>ML</v>
          </cell>
          <cell r="C1573">
            <v>48024</v>
          </cell>
        </row>
        <row r="1574">
          <cell r="A1574" t="str">
            <v>SikaFlex-1CSL</v>
          </cell>
          <cell r="B1574" t="str">
            <v>un</v>
          </cell>
          <cell r="C1574">
            <v>24731.200000000001</v>
          </cell>
        </row>
        <row r="1575">
          <cell r="A1575" t="str">
            <v>SikaFlex-15 LM SL</v>
          </cell>
          <cell r="B1575" t="str">
            <v>KG</v>
          </cell>
          <cell r="C1575">
            <v>36000</v>
          </cell>
        </row>
        <row r="1576">
          <cell r="A1576" t="str">
            <v>Sikaguard 62</v>
          </cell>
          <cell r="B1576" t="str">
            <v>KG</v>
          </cell>
          <cell r="C1576">
            <v>55883</v>
          </cell>
        </row>
        <row r="1577">
          <cell r="A1577" t="str">
            <v>Sikalisto Resane</v>
          </cell>
          <cell r="B1577" t="str">
            <v>KG</v>
          </cell>
          <cell r="C1577">
            <v>672</v>
          </cell>
        </row>
        <row r="1578">
          <cell r="A1578" t="str">
            <v>SikaRod de 3/8</v>
          </cell>
          <cell r="B1578" t="str">
            <v>m</v>
          </cell>
          <cell r="C1578">
            <v>620</v>
          </cell>
        </row>
        <row r="1579">
          <cell r="A1579" t="str">
            <v>Silla yee Durafort 10”x6”</v>
          </cell>
          <cell r="B1579" t="str">
            <v xml:space="preserve">UN </v>
          </cell>
          <cell r="C1579">
            <v>63286</v>
          </cell>
        </row>
        <row r="1580">
          <cell r="A1580" t="str">
            <v>Silla yee Durafort 10x 10”x4”</v>
          </cell>
          <cell r="B1580" t="str">
            <v xml:space="preserve">UN </v>
          </cell>
          <cell r="C1580">
            <v>63281</v>
          </cell>
        </row>
        <row r="1581">
          <cell r="A1581" t="str">
            <v>Silla yee Durafort 12”x4”</v>
          </cell>
          <cell r="B1581" t="str">
            <v xml:space="preserve">UN </v>
          </cell>
          <cell r="C1581">
            <v>98114</v>
          </cell>
        </row>
        <row r="1582">
          <cell r="A1582" t="str">
            <v>Silla yee Durafort 16”x6”</v>
          </cell>
          <cell r="B1582" t="str">
            <v xml:space="preserve">UN </v>
          </cell>
          <cell r="C1582">
            <v>161961</v>
          </cell>
        </row>
        <row r="1583">
          <cell r="A1583" t="str">
            <v>Silla yee Durafort 8x 8”x6”</v>
          </cell>
          <cell r="B1583" t="str">
            <v xml:space="preserve">UN </v>
          </cell>
          <cell r="C1583">
            <v>54579</v>
          </cell>
        </row>
        <row r="1584">
          <cell r="A1584" t="str">
            <v>Sob.con.doble plast. -tremie-</v>
          </cell>
          <cell r="B1584" t="str">
            <v>M3</v>
          </cell>
          <cell r="C1584">
            <v>21777</v>
          </cell>
        </row>
        <row r="1585">
          <cell r="A1585" t="str">
            <v>Sobrecosto conc.acelerado 3 d</v>
          </cell>
          <cell r="B1585" t="str">
            <v>M3</v>
          </cell>
          <cell r="C1585">
            <v>63827</v>
          </cell>
        </row>
        <row r="1586">
          <cell r="A1586" t="str">
            <v>Sobrecosto conc.acelerado 7 di</v>
          </cell>
          <cell r="B1586" t="str">
            <v>M3</v>
          </cell>
          <cell r="C1586">
            <v>35379</v>
          </cell>
        </row>
        <row r="1587">
          <cell r="A1587" t="str">
            <v>Sobrecosto conc.Pav. 500 acel. 3 dias</v>
          </cell>
          <cell r="B1587" t="str">
            <v>M3</v>
          </cell>
          <cell r="C1587">
            <v>57473</v>
          </cell>
        </row>
        <row r="1588">
          <cell r="A1588" t="str">
            <v>Sobrecosto conc.Pav. 500 acel. 7 dias</v>
          </cell>
          <cell r="B1588" t="str">
            <v>M3</v>
          </cell>
          <cell r="C1588">
            <v>32491</v>
          </cell>
        </row>
        <row r="1589">
          <cell r="A1589" t="str">
            <v>Sobrecosto conc.Pav. 500 Fibra</v>
          </cell>
          <cell r="B1589" t="str">
            <v>M3</v>
          </cell>
          <cell r="C1589">
            <v>29170</v>
          </cell>
        </row>
        <row r="1590">
          <cell r="A1590" t="str">
            <v>Sobrecosto conc.Pav. 550 acel. 3 dias</v>
          </cell>
          <cell r="B1590" t="str">
            <v>M3</v>
          </cell>
          <cell r="C1590">
            <v>60217</v>
          </cell>
        </row>
        <row r="1591">
          <cell r="A1591" t="str">
            <v>Sobrecosto conc.Pav. 550 acel. 7 dias</v>
          </cell>
          <cell r="B1591" t="str">
            <v>M3</v>
          </cell>
          <cell r="C1591">
            <v>33213</v>
          </cell>
        </row>
        <row r="1592">
          <cell r="A1592" t="str">
            <v>Sobrecosto conc.Pav. 550 Fibra</v>
          </cell>
          <cell r="B1592" t="str">
            <v>M3</v>
          </cell>
          <cell r="C1592">
            <v>29170</v>
          </cell>
        </row>
        <row r="1593">
          <cell r="A1593" t="str">
            <v>Sobrecosto conc.Pav. 600 acel. 3 dias</v>
          </cell>
          <cell r="B1593" t="str">
            <v>M3</v>
          </cell>
          <cell r="C1593">
            <v>62672</v>
          </cell>
        </row>
        <row r="1594">
          <cell r="A1594" t="str">
            <v>Sobrecosto conc.Pav. 600 acel. 7 dias</v>
          </cell>
          <cell r="B1594" t="str">
            <v>M3</v>
          </cell>
          <cell r="C1594">
            <v>34658</v>
          </cell>
        </row>
        <row r="1595">
          <cell r="A1595" t="str">
            <v>Sobrecosto conc.Pav. 600 Fibra</v>
          </cell>
          <cell r="B1595" t="str">
            <v>M3</v>
          </cell>
          <cell r="C1595">
            <v>29170</v>
          </cell>
        </row>
        <row r="1596">
          <cell r="A1596" t="str">
            <v>Sobrecosto conc.Pav. 650 acel. 3 dias</v>
          </cell>
          <cell r="B1596" t="str">
            <v>M3</v>
          </cell>
          <cell r="C1596">
            <v>62672</v>
          </cell>
        </row>
        <row r="1597">
          <cell r="A1597" t="str">
            <v>Sobrecosto conc.Pav. 650 acel. 7 dias</v>
          </cell>
          <cell r="B1597" t="str">
            <v>M3</v>
          </cell>
          <cell r="C1597">
            <v>34658</v>
          </cell>
        </row>
        <row r="1598">
          <cell r="A1598" t="str">
            <v>Sobrecosto conc.Pav. 650 Fibra</v>
          </cell>
          <cell r="B1598" t="str">
            <v>M3</v>
          </cell>
          <cell r="C1598">
            <v>29170</v>
          </cell>
        </row>
        <row r="1599">
          <cell r="A1599" t="str">
            <v>Sobrecosto conc.Pav. 700 acel. 3 dias</v>
          </cell>
          <cell r="B1599" t="str">
            <v>M3</v>
          </cell>
          <cell r="C1599">
            <v>62672</v>
          </cell>
        </row>
        <row r="1600">
          <cell r="A1600" t="str">
            <v>Sobrecosto conc.Pav. 700 acel. 7 dias</v>
          </cell>
          <cell r="B1600" t="str">
            <v>M3</v>
          </cell>
          <cell r="C1600">
            <v>34658</v>
          </cell>
        </row>
        <row r="1601">
          <cell r="A1601" t="str">
            <v>Sobrecosto conc.Pav. 700 Fibra</v>
          </cell>
          <cell r="B1601" t="str">
            <v>M3</v>
          </cell>
          <cell r="C1601">
            <v>29170</v>
          </cell>
        </row>
        <row r="1602">
          <cell r="A1602" t="str">
            <v>Sobrecosto conc.retardado</v>
          </cell>
          <cell r="B1602" t="str">
            <v>M3</v>
          </cell>
          <cell r="C1602">
            <v>14874</v>
          </cell>
        </row>
        <row r="1603">
          <cell r="A1603" t="str">
            <v>Sobrecosto concreto imperm.</v>
          </cell>
          <cell r="B1603" t="str">
            <v>M3</v>
          </cell>
          <cell r="C1603">
            <v>18629</v>
          </cell>
        </row>
        <row r="1604">
          <cell r="A1604" t="str">
            <v>Sol liquida c.p.v.c. 1/128 gl.</v>
          </cell>
          <cell r="B1604" t="str">
            <v xml:space="preserve">UN </v>
          </cell>
          <cell r="C1604">
            <v>3892</v>
          </cell>
        </row>
        <row r="1605">
          <cell r="A1605" t="str">
            <v>Sol liquida c.p.v.c. 1/128 gl.</v>
          </cell>
          <cell r="B1605" t="str">
            <v xml:space="preserve">UN </v>
          </cell>
          <cell r="C1605">
            <v>3891</v>
          </cell>
        </row>
        <row r="1606">
          <cell r="A1606" t="str">
            <v>Sold.liquida c.p.v.c. 1/16 gl.</v>
          </cell>
          <cell r="B1606" t="str">
            <v xml:space="preserve">UN </v>
          </cell>
          <cell r="C1606">
            <v>23691</v>
          </cell>
        </row>
        <row r="1607">
          <cell r="A1607" t="str">
            <v>Sold.liquida c.p.v.c. 1/16 gl.</v>
          </cell>
          <cell r="B1607" t="str">
            <v xml:space="preserve">UN </v>
          </cell>
          <cell r="C1607">
            <v>23692</v>
          </cell>
        </row>
        <row r="1608">
          <cell r="A1608" t="str">
            <v>Sold.liquida c.p.v.c. 1/32 gl.</v>
          </cell>
          <cell r="B1608" t="str">
            <v xml:space="preserve">UN </v>
          </cell>
          <cell r="C1608">
            <v>14539</v>
          </cell>
        </row>
        <row r="1609">
          <cell r="A1609" t="str">
            <v>Sold.liquida c.p.v.c. 1/4 gl.</v>
          </cell>
          <cell r="B1609" t="str">
            <v xml:space="preserve">UN </v>
          </cell>
          <cell r="C1609">
            <v>70422</v>
          </cell>
        </row>
        <row r="1610">
          <cell r="A1610" t="str">
            <v>Sold.liquida c.p.v.c. 1/4 gl.</v>
          </cell>
          <cell r="B1610" t="str">
            <v xml:space="preserve">UN </v>
          </cell>
          <cell r="C1610">
            <v>70424</v>
          </cell>
        </row>
        <row r="1611">
          <cell r="A1611" t="str">
            <v>Sold.liquida c.p.v.c. 1/64 gl.</v>
          </cell>
          <cell r="B1611" t="str">
            <v xml:space="preserve">UN </v>
          </cell>
          <cell r="C1611">
            <v>8594</v>
          </cell>
        </row>
        <row r="1612">
          <cell r="A1612" t="str">
            <v>Sold.liquida c.p.v.c. 1/8 gl.</v>
          </cell>
          <cell r="B1612" t="str">
            <v xml:space="preserve">UN </v>
          </cell>
          <cell r="C1612">
            <v>39257</v>
          </cell>
        </row>
        <row r="1613">
          <cell r="A1613" t="str">
            <v>Soldadura liquida 1/128 gl.</v>
          </cell>
          <cell r="B1613" t="str">
            <v xml:space="preserve">UN </v>
          </cell>
          <cell r="C1613">
            <v>3727</v>
          </cell>
        </row>
        <row r="1614">
          <cell r="A1614" t="str">
            <v>Soldadura liquida 1/128 gl.</v>
          </cell>
          <cell r="B1614" t="str">
            <v xml:space="preserve">UN </v>
          </cell>
          <cell r="C1614">
            <v>3729</v>
          </cell>
        </row>
        <row r="1615">
          <cell r="A1615" t="str">
            <v>Soldadura liquida 1/16 gl.</v>
          </cell>
          <cell r="B1615" t="str">
            <v xml:space="preserve">UN </v>
          </cell>
          <cell r="C1615">
            <v>20977</v>
          </cell>
        </row>
        <row r="1616">
          <cell r="A1616" t="str">
            <v>Soldadura liquida 1/16 gl.</v>
          </cell>
          <cell r="B1616" t="str">
            <v xml:space="preserve">UN </v>
          </cell>
          <cell r="C1616">
            <v>20980</v>
          </cell>
        </row>
        <row r="1617">
          <cell r="A1617" t="str">
            <v>Soldadura liquida 1/32 gl.</v>
          </cell>
          <cell r="B1617" t="str">
            <v xml:space="preserve">UN </v>
          </cell>
          <cell r="C1617">
            <v>12508</v>
          </cell>
        </row>
        <row r="1618">
          <cell r="A1618" t="str">
            <v>Soldadura liquida 1/4 gl</v>
          </cell>
          <cell r="B1618" t="str">
            <v>un</v>
          </cell>
          <cell r="C1618">
            <v>52900</v>
          </cell>
        </row>
        <row r="1619">
          <cell r="A1619" t="str">
            <v>Soldadura liquida 1/4 gl.</v>
          </cell>
          <cell r="B1619" t="str">
            <v xml:space="preserve">UN </v>
          </cell>
          <cell r="C1619">
            <v>65680</v>
          </cell>
        </row>
        <row r="1620">
          <cell r="A1620" t="str">
            <v>Soldadura liquida 1/4 gl.</v>
          </cell>
          <cell r="B1620" t="str">
            <v xml:space="preserve">UN </v>
          </cell>
          <cell r="C1620">
            <v>65679</v>
          </cell>
        </row>
        <row r="1621">
          <cell r="A1621" t="str">
            <v>Soldadura liquida 1/64 gl.</v>
          </cell>
          <cell r="B1621" t="str">
            <v xml:space="preserve">UN </v>
          </cell>
          <cell r="C1621">
            <v>7304</v>
          </cell>
        </row>
        <row r="1622">
          <cell r="A1622" t="str">
            <v>Soldadura liquida 1/64 gl.</v>
          </cell>
          <cell r="B1622" t="str">
            <v xml:space="preserve">UN </v>
          </cell>
          <cell r="C1622">
            <v>7305</v>
          </cell>
        </row>
        <row r="1623">
          <cell r="A1623" t="str">
            <v>Soldadura liquida 1/8 gl.</v>
          </cell>
          <cell r="B1623" t="str">
            <v xml:space="preserve">UN </v>
          </cell>
          <cell r="C1623">
            <v>33938</v>
          </cell>
        </row>
        <row r="1624">
          <cell r="A1624" t="str">
            <v>Soldadura liquida 1/8 gl.</v>
          </cell>
          <cell r="B1624" t="str">
            <v xml:space="preserve">UN </v>
          </cell>
          <cell r="C1624">
            <v>33939</v>
          </cell>
        </row>
        <row r="1625">
          <cell r="A1625" t="str">
            <v>Sub base Invias</v>
          </cell>
          <cell r="B1625" t="str">
            <v>M3</v>
          </cell>
          <cell r="C1625">
            <v>29232</v>
          </cell>
        </row>
        <row r="1626">
          <cell r="A1626" t="str">
            <v>Suelo cemento 1:10 (10%)</v>
          </cell>
          <cell r="B1626" t="str">
            <v>M3</v>
          </cell>
          <cell r="C1626">
            <v>119713</v>
          </cell>
        </row>
        <row r="1627">
          <cell r="A1627" t="str">
            <v>Suelo cemento 1:13 (8%)</v>
          </cell>
          <cell r="B1627" t="str">
            <v>M3</v>
          </cell>
          <cell r="C1627">
            <v>108159</v>
          </cell>
        </row>
        <row r="1628">
          <cell r="A1628" t="str">
            <v>Suelo cemento 1:20 (5%)</v>
          </cell>
          <cell r="B1628" t="str">
            <v>M3</v>
          </cell>
          <cell r="C1628">
            <v>96896</v>
          </cell>
        </row>
        <row r="1629">
          <cell r="A1629" t="str">
            <v>Suelo cemento 1:30 (3%)</v>
          </cell>
          <cell r="B1629" t="str">
            <v>M3</v>
          </cell>
          <cell r="C1629">
            <v>88953</v>
          </cell>
        </row>
        <row r="1630">
          <cell r="A1630" t="str">
            <v>Suelo cemento 1:30 (8%)</v>
          </cell>
          <cell r="B1630" t="str">
            <v>M3</v>
          </cell>
          <cell r="C1630">
            <v>88953</v>
          </cell>
        </row>
        <row r="1631">
          <cell r="A1631" t="str">
            <v>Suelo cemento 1:6 (15%)</v>
          </cell>
          <cell r="B1631" t="str">
            <v>M3</v>
          </cell>
          <cell r="C1631">
            <v>159582</v>
          </cell>
        </row>
        <row r="1632">
          <cell r="A1632" t="str">
            <v>Suelo cemento 1:8 (12%)</v>
          </cell>
          <cell r="B1632" t="str">
            <v>M3</v>
          </cell>
          <cell r="C1632">
            <v>127366</v>
          </cell>
        </row>
        <row r="1633">
          <cell r="A1633" t="str">
            <v>Suelo cemento prop. 1:5 (20%)</v>
          </cell>
          <cell r="B1633" t="str">
            <v>M3</v>
          </cell>
          <cell r="C1633">
            <v>162023</v>
          </cell>
        </row>
        <row r="1634">
          <cell r="A1634" t="str">
            <v>Super manto 400X frio/cal. 2mm</v>
          </cell>
          <cell r="B1634" t="str">
            <v xml:space="preserve">M2 </v>
          </cell>
          <cell r="C1634">
            <v>6190</v>
          </cell>
        </row>
        <row r="1635">
          <cell r="A1635" t="str">
            <v>Super manto 500XT frio/cal. 2,8m</v>
          </cell>
          <cell r="B1635" t="str">
            <v xml:space="preserve">M2 </v>
          </cell>
          <cell r="C1635">
            <v>7595</v>
          </cell>
        </row>
        <row r="1636">
          <cell r="A1636" t="str">
            <v>Super manto 600XT frio/cal. 3mm</v>
          </cell>
          <cell r="B1636" t="str">
            <v xml:space="preserve">M2 </v>
          </cell>
          <cell r="C1636">
            <v>6526</v>
          </cell>
        </row>
        <row r="1637">
          <cell r="A1637" t="str">
            <v>Super manto 800XT frio/cal. 4mm</v>
          </cell>
          <cell r="B1637" t="str">
            <v xml:space="preserve">M2 </v>
          </cell>
          <cell r="C1637">
            <v>8532</v>
          </cell>
        </row>
        <row r="1638">
          <cell r="A1638" t="str">
            <v>Super manto Zetal 600X1 3mm</v>
          </cell>
          <cell r="B1638" t="str">
            <v xml:space="preserve">M2 </v>
          </cell>
          <cell r="C1638">
            <v>8208</v>
          </cell>
        </row>
        <row r="1639">
          <cell r="A1639" t="str">
            <v>Suplemento 107x10 mm</v>
          </cell>
          <cell r="B1639" t="str">
            <v xml:space="preserve">UN </v>
          </cell>
          <cell r="C1639">
            <v>709</v>
          </cell>
        </row>
        <row r="1640">
          <cell r="A1640" t="str">
            <v>Suplemento caja doble conduit</v>
          </cell>
          <cell r="B1640" t="str">
            <v xml:space="preserve">UN </v>
          </cell>
          <cell r="C1640">
            <v>708</v>
          </cell>
        </row>
        <row r="1641">
          <cell r="A1641" t="str">
            <v>Tablero .70x1.40</v>
          </cell>
          <cell r="B1641" t="str">
            <v>DIA</v>
          </cell>
          <cell r="C1641">
            <v>276</v>
          </cell>
        </row>
        <row r="1642">
          <cell r="A1642" t="str">
            <v>Tablero metalico de 2,4 x 0,20</v>
          </cell>
          <cell r="B1642" t="str">
            <v>d</v>
          </cell>
          <cell r="C1642">
            <v>722.63359999999989</v>
          </cell>
        </row>
        <row r="1643">
          <cell r="A1643" t="str">
            <v>Tableros de madera de 1.40x0.7</v>
          </cell>
          <cell r="B1643" t="str">
            <v>DIA</v>
          </cell>
          <cell r="C1643">
            <v>232</v>
          </cell>
        </row>
        <row r="1644">
          <cell r="A1644" t="str">
            <v>Tableta 24x12x5</v>
          </cell>
          <cell r="B1644" t="str">
            <v>UN</v>
          </cell>
          <cell r="C1644">
            <v>707</v>
          </cell>
        </row>
        <row r="1645">
          <cell r="A1645" t="str">
            <v>Tableta corcho # 28 (34)</v>
          </cell>
          <cell r="B1645" t="str">
            <v>UN</v>
          </cell>
          <cell r="C1645">
            <v>650</v>
          </cell>
        </row>
        <row r="1646">
          <cell r="A1646" t="str">
            <v>Tableta corcho # 32 (34)</v>
          </cell>
          <cell r="B1646" t="str">
            <v>UN</v>
          </cell>
          <cell r="C1646">
            <v>650</v>
          </cell>
        </row>
        <row r="1647">
          <cell r="A1647" t="str">
            <v>Tableta corcho # 34 (34)</v>
          </cell>
          <cell r="B1647" t="str">
            <v>UN</v>
          </cell>
          <cell r="C1647">
            <v>650</v>
          </cell>
        </row>
        <row r="1648">
          <cell r="A1648" t="str">
            <v>Tableta etrusca moro 7x25</v>
          </cell>
          <cell r="B1648" t="str">
            <v xml:space="preserve">M2 </v>
          </cell>
          <cell r="C1648">
            <v>12603</v>
          </cell>
        </row>
        <row r="1649">
          <cell r="A1649" t="str">
            <v>Tableta etrusca sahara 7x25</v>
          </cell>
          <cell r="B1649" t="str">
            <v xml:space="preserve">M2 </v>
          </cell>
          <cell r="C1649">
            <v>12603</v>
          </cell>
        </row>
        <row r="1650">
          <cell r="A1650" t="str">
            <v>Tableta guayacan 20x10</v>
          </cell>
          <cell r="B1650" t="str">
            <v xml:space="preserve">M2 </v>
          </cell>
          <cell r="C1650">
            <v>12251</v>
          </cell>
        </row>
        <row r="1651">
          <cell r="A1651" t="str">
            <v>Tableta roja 25x7 1a.</v>
          </cell>
          <cell r="B1651" t="str">
            <v xml:space="preserve">M2 </v>
          </cell>
          <cell r="C1651">
            <v>12603</v>
          </cell>
        </row>
        <row r="1652">
          <cell r="A1652" t="str">
            <v>Tableta roja 9x9 1a.</v>
          </cell>
          <cell r="B1652" t="str">
            <v xml:space="preserve">M2 </v>
          </cell>
          <cell r="C1652">
            <v>12603</v>
          </cell>
        </row>
        <row r="1653">
          <cell r="A1653" t="str">
            <v>Tableta roja egipcia 10x10</v>
          </cell>
          <cell r="B1653" t="str">
            <v xml:space="preserve">M2 </v>
          </cell>
          <cell r="C1653">
            <v>12603</v>
          </cell>
        </row>
        <row r="1654">
          <cell r="A1654" t="str">
            <v>Tablilla 24x6x5</v>
          </cell>
          <cell r="B1654" t="str">
            <v>UN</v>
          </cell>
          <cell r="C1654">
            <v>458</v>
          </cell>
        </row>
        <row r="1655">
          <cell r="A1655" t="str">
            <v>Tablon Cerr. moro 10x20 1a.</v>
          </cell>
          <cell r="B1655" t="str">
            <v xml:space="preserve">M2 </v>
          </cell>
          <cell r="C1655">
            <v>13339</v>
          </cell>
        </row>
        <row r="1656">
          <cell r="A1656" t="str">
            <v>Tablon Cerrado liso 15x15 rojo</v>
          </cell>
          <cell r="B1656" t="str">
            <v xml:space="preserve">M2 </v>
          </cell>
          <cell r="C1656">
            <v>24440</v>
          </cell>
        </row>
        <row r="1657">
          <cell r="A1657" t="str">
            <v>Tablon Cerrado liso 30x30 rojo</v>
          </cell>
          <cell r="B1657" t="str">
            <v xml:space="preserve">M2 </v>
          </cell>
          <cell r="C1657">
            <v>28753</v>
          </cell>
        </row>
        <row r="1658">
          <cell r="A1658" t="str">
            <v>Tablon Cerrado moro 30x30 1a.</v>
          </cell>
          <cell r="B1658" t="str">
            <v xml:space="preserve">M2 </v>
          </cell>
          <cell r="C1658">
            <v>28753</v>
          </cell>
        </row>
        <row r="1659">
          <cell r="A1659" t="str">
            <v>Tablon Cerrado sahara 30x30 1a.</v>
          </cell>
          <cell r="B1659" t="str">
            <v xml:space="preserve">M2 </v>
          </cell>
          <cell r="C1659">
            <v>28753</v>
          </cell>
        </row>
        <row r="1660">
          <cell r="A1660" t="str">
            <v>Tablon de 3.00x.04x.14</v>
          </cell>
          <cell r="B1660" t="str">
            <v>DIA</v>
          </cell>
          <cell r="C1660">
            <v>1033</v>
          </cell>
        </row>
        <row r="1661">
          <cell r="A1661" t="str">
            <v>Tablon de 3.00x.04x.14 Reforzado</v>
          </cell>
          <cell r="B1661" t="str">
            <v>DIA</v>
          </cell>
          <cell r="C1661">
            <v>1033</v>
          </cell>
        </row>
        <row r="1662">
          <cell r="A1662" t="str">
            <v>Tablon grafilado 30x30</v>
          </cell>
          <cell r="B1662" t="str">
            <v xml:space="preserve">M2 </v>
          </cell>
          <cell r="C1662">
            <v>28753</v>
          </cell>
        </row>
        <row r="1663">
          <cell r="A1663" t="str">
            <v>Tablon sahara 15x15/10x20 1a.</v>
          </cell>
          <cell r="B1663" t="str">
            <v xml:space="preserve">M2 </v>
          </cell>
          <cell r="C1663">
            <v>24440</v>
          </cell>
        </row>
        <row r="1664">
          <cell r="A1664" t="str">
            <v>Tablones</v>
          </cell>
          <cell r="B1664" t="str">
            <v>DIA</v>
          </cell>
          <cell r="C1664">
            <v>1034</v>
          </cell>
        </row>
        <row r="1665">
          <cell r="A1665" t="str">
            <v>Tablones</v>
          </cell>
          <cell r="B1665" t="str">
            <v>DIA</v>
          </cell>
          <cell r="C1665">
            <v>870</v>
          </cell>
        </row>
        <row r="1666">
          <cell r="A1666" t="str">
            <v>Tablones andamio</v>
          </cell>
          <cell r="B1666" t="str">
            <v>DIA</v>
          </cell>
          <cell r="C1666">
            <v>1033</v>
          </cell>
        </row>
        <row r="1667">
          <cell r="A1667" t="str">
            <v>Taco metalico 2 a 3,30</v>
          </cell>
          <cell r="B1667" t="str">
            <v>DIA</v>
          </cell>
          <cell r="C1667">
            <v>110</v>
          </cell>
        </row>
        <row r="1668">
          <cell r="A1668" t="str">
            <v>Taco metalico 2 a 3.3 ms.</v>
          </cell>
          <cell r="B1668" t="str">
            <v>DIA</v>
          </cell>
          <cell r="C1668">
            <v>189</v>
          </cell>
        </row>
        <row r="1669">
          <cell r="A1669" t="str">
            <v>Taco metalico de 3.5 a 4.80 ms.</v>
          </cell>
          <cell r="B1669" t="str">
            <v>DIA</v>
          </cell>
          <cell r="C1669">
            <v>437</v>
          </cell>
        </row>
        <row r="1670">
          <cell r="A1670" t="str">
            <v>Taco o gato metalico 3.0-3.80 mt</v>
          </cell>
          <cell r="B1670" t="str">
            <v>DIA</v>
          </cell>
          <cell r="C1670">
            <v>344</v>
          </cell>
        </row>
        <row r="1671">
          <cell r="A1671" t="str">
            <v>Taco o gato metalico 3.3 m</v>
          </cell>
          <cell r="B1671" t="str">
            <v>DIA</v>
          </cell>
          <cell r="C1671">
            <v>189</v>
          </cell>
        </row>
        <row r="1672">
          <cell r="A1672" t="str">
            <v>Tacos o gatos metalicos 2.8m</v>
          </cell>
          <cell r="B1672" t="str">
            <v>DIA</v>
          </cell>
          <cell r="C1672">
            <v>189</v>
          </cell>
        </row>
        <row r="1673">
          <cell r="A1673" t="str">
            <v>Tanque 255 Lts.</v>
          </cell>
          <cell r="B1673" t="str">
            <v>UN</v>
          </cell>
          <cell r="C1673">
            <v>89900</v>
          </cell>
        </row>
        <row r="1674">
          <cell r="A1674" t="str">
            <v>Tapa de Registro 15x15</v>
          </cell>
          <cell r="B1674" t="str">
            <v xml:space="preserve">UN </v>
          </cell>
          <cell r="C1674">
            <v>4002</v>
          </cell>
        </row>
        <row r="1675">
          <cell r="A1675" t="str">
            <v>Tapa de Registro 20x20</v>
          </cell>
          <cell r="B1675" t="str">
            <v xml:space="preserve">UN </v>
          </cell>
          <cell r="C1675">
            <v>4698</v>
          </cell>
        </row>
        <row r="1676">
          <cell r="A1676" t="str">
            <v>Tapa doble 107x107 mm</v>
          </cell>
          <cell r="B1676" t="str">
            <v xml:space="preserve">UN </v>
          </cell>
          <cell r="C1676">
            <v>965</v>
          </cell>
        </row>
        <row r="1677">
          <cell r="A1677" t="str">
            <v>Tapa en Ferro-concreto (trafico pesado)</v>
          </cell>
          <cell r="B1677" t="str">
            <v>un</v>
          </cell>
          <cell r="C1677">
            <v>247311.99999999997</v>
          </cell>
        </row>
        <row r="1678">
          <cell r="A1678" t="str">
            <v>Tapa en hierro ductil (trafico pesado)</v>
          </cell>
          <cell r="B1678" t="str">
            <v>un</v>
          </cell>
          <cell r="C1678">
            <v>410176</v>
          </cell>
        </row>
        <row r="1679">
          <cell r="A1679" t="str">
            <v>Tapa Hiero Ductil Ø6" para válvula</v>
          </cell>
          <cell r="B1679" t="str">
            <v>Un</v>
          </cell>
          <cell r="C1679">
            <v>90120.16</v>
          </cell>
        </row>
        <row r="1680">
          <cell r="A1680" t="str">
            <v>Tapa manhol con bisag. 24” aro 12</v>
          </cell>
          <cell r="B1680" t="str">
            <v xml:space="preserve">UN </v>
          </cell>
          <cell r="C1680">
            <v>352800</v>
          </cell>
        </row>
        <row r="1681">
          <cell r="A1681" t="str">
            <v>Tapa manhol ferroconcreto 24"</v>
          </cell>
          <cell r="B1681" t="str">
            <v xml:space="preserve">UN </v>
          </cell>
          <cell r="C1681">
            <v>165640</v>
          </cell>
        </row>
        <row r="1682">
          <cell r="A1682" t="str">
            <v>Tapa manhol tipo Telecom 24”</v>
          </cell>
          <cell r="B1682" t="str">
            <v xml:space="preserve">UN </v>
          </cell>
          <cell r="C1682">
            <v>219200</v>
          </cell>
        </row>
        <row r="1683">
          <cell r="A1683" t="str">
            <v>Tapa manhol trafic pesado 24"</v>
          </cell>
          <cell r="B1683" t="str">
            <v xml:space="preserve">UN </v>
          </cell>
          <cell r="C1683">
            <v>389760</v>
          </cell>
        </row>
        <row r="1684">
          <cell r="A1684" t="str">
            <v>Tapa Metalica 1.20x0.05 mts</v>
          </cell>
          <cell r="B1684" t="str">
            <v>DIA</v>
          </cell>
          <cell r="C1684">
            <v>243</v>
          </cell>
        </row>
        <row r="1685">
          <cell r="A1685" t="str">
            <v>Tapa Metalica 1.20x0.10 mts</v>
          </cell>
          <cell r="B1685" t="str">
            <v>DIA</v>
          </cell>
          <cell r="C1685">
            <v>300</v>
          </cell>
        </row>
        <row r="1686">
          <cell r="A1686" t="str">
            <v>Tapa Metalica 1.20x0.20 mts</v>
          </cell>
          <cell r="B1686" t="str">
            <v>DIA</v>
          </cell>
          <cell r="C1686">
            <v>348</v>
          </cell>
        </row>
        <row r="1687">
          <cell r="A1687" t="str">
            <v>Tapa Metalica 1.20x0.30 mts</v>
          </cell>
          <cell r="B1687" t="str">
            <v>DIA</v>
          </cell>
          <cell r="C1687">
            <v>433</v>
          </cell>
        </row>
        <row r="1688">
          <cell r="A1688" t="str">
            <v>Tapa Metalica 1.20x0.40 mts</v>
          </cell>
          <cell r="B1688" t="str">
            <v>DIA</v>
          </cell>
          <cell r="C1688">
            <v>433</v>
          </cell>
        </row>
        <row r="1689">
          <cell r="A1689" t="str">
            <v>Tapa Metalica 1.20x0.50 mts</v>
          </cell>
          <cell r="B1689" t="str">
            <v>DIA</v>
          </cell>
          <cell r="C1689">
            <v>505</v>
          </cell>
        </row>
        <row r="1690">
          <cell r="A1690" t="str">
            <v>Tapa Metalica 1.20x0.60 mts</v>
          </cell>
          <cell r="B1690" t="str">
            <v>DIA</v>
          </cell>
          <cell r="C1690">
            <v>553</v>
          </cell>
        </row>
        <row r="1691">
          <cell r="A1691" t="str">
            <v>Tapa Metalica Semicircular D. 0,60 mts</v>
          </cell>
          <cell r="B1691" t="str">
            <v>DIA</v>
          </cell>
          <cell r="C1691">
            <v>6584000</v>
          </cell>
        </row>
        <row r="1692">
          <cell r="A1692" t="str">
            <v>Tapaporos pintulaca gl</v>
          </cell>
          <cell r="B1692" t="str">
            <v>UN</v>
          </cell>
          <cell r="C1692">
            <v>26224</v>
          </cell>
        </row>
        <row r="1693">
          <cell r="A1693" t="str">
            <v>Tapas contadores ovaladas (4A)</v>
          </cell>
          <cell r="B1693" t="str">
            <v xml:space="preserve">UN </v>
          </cell>
          <cell r="C1693">
            <v>56030</v>
          </cell>
        </row>
        <row r="1694">
          <cell r="A1694" t="str">
            <v>Tapas contadores ovaladas (6A)</v>
          </cell>
          <cell r="B1694" t="str">
            <v xml:space="preserve">UN </v>
          </cell>
          <cell r="C1694">
            <v>56030</v>
          </cell>
        </row>
        <row r="1695">
          <cell r="A1695" t="str">
            <v>Tapas para caja valvula 8kls</v>
          </cell>
          <cell r="B1695" t="str">
            <v xml:space="preserve">UN </v>
          </cell>
          <cell r="C1695">
            <v>40761</v>
          </cell>
        </row>
        <row r="1696">
          <cell r="A1696" t="str">
            <v>Tapon de prueba 1 ½”</v>
          </cell>
          <cell r="B1696" t="str">
            <v xml:space="preserve">UN </v>
          </cell>
          <cell r="C1696">
            <v>613</v>
          </cell>
        </row>
        <row r="1697">
          <cell r="A1697" t="str">
            <v>Tapon de prueba 2”</v>
          </cell>
          <cell r="B1697" t="str">
            <v xml:space="preserve">UN </v>
          </cell>
          <cell r="C1697">
            <v>804</v>
          </cell>
        </row>
        <row r="1698">
          <cell r="A1698" t="str">
            <v>Tapon de prueba 3”</v>
          </cell>
          <cell r="B1698" t="str">
            <v xml:space="preserve">UN </v>
          </cell>
          <cell r="C1698">
            <v>1020.9999999999999</v>
          </cell>
        </row>
        <row r="1699">
          <cell r="A1699" t="str">
            <v>Tapon de prueba 4”</v>
          </cell>
          <cell r="B1699" t="str">
            <v xml:space="preserve">UN </v>
          </cell>
          <cell r="C1699">
            <v>2005.9999999999998</v>
          </cell>
        </row>
        <row r="1700">
          <cell r="A1700" t="str">
            <v>Tapon ducto telefonico 3</v>
          </cell>
          <cell r="B1700" t="str">
            <v xml:space="preserve">UN </v>
          </cell>
          <cell r="C1700">
            <v>1905</v>
          </cell>
        </row>
        <row r="1701">
          <cell r="A1701" t="str">
            <v>Tapon ducto telefonico 4</v>
          </cell>
          <cell r="B1701" t="str">
            <v xml:space="preserve">UN </v>
          </cell>
          <cell r="C1701">
            <v>2989</v>
          </cell>
        </row>
        <row r="1702">
          <cell r="A1702" t="str">
            <v>Tapon hembra galvanizado 1/2"</v>
          </cell>
          <cell r="B1702" t="str">
            <v>UN</v>
          </cell>
          <cell r="C1702">
            <v>850</v>
          </cell>
        </row>
        <row r="1703">
          <cell r="A1703" t="str">
            <v>Tapon hembra galvanizado 11/2"</v>
          </cell>
          <cell r="B1703" t="str">
            <v>UN</v>
          </cell>
          <cell r="C1703">
            <v>1570</v>
          </cell>
        </row>
        <row r="1704">
          <cell r="A1704" t="str">
            <v>Tapon hembra galvanizado 2"</v>
          </cell>
          <cell r="B1704" t="str">
            <v>UN</v>
          </cell>
          <cell r="C1704">
            <v>1897</v>
          </cell>
        </row>
        <row r="1705">
          <cell r="A1705" t="str">
            <v>Tapon hembra galvanizado 3/4"</v>
          </cell>
          <cell r="B1705" t="str">
            <v>UN</v>
          </cell>
          <cell r="C1705">
            <v>1150</v>
          </cell>
        </row>
        <row r="1706">
          <cell r="A1706" t="str">
            <v>Tapon macho galvanizado 1 1/2"</v>
          </cell>
          <cell r="B1706" t="str">
            <v>UN</v>
          </cell>
          <cell r="C1706">
            <v>870</v>
          </cell>
        </row>
        <row r="1707">
          <cell r="A1707" t="str">
            <v>Tapon macho galvanizado 1 1/4"</v>
          </cell>
          <cell r="B1707" t="str">
            <v>UN</v>
          </cell>
          <cell r="C1707">
            <v>1140</v>
          </cell>
        </row>
        <row r="1708">
          <cell r="A1708" t="str">
            <v>Tapon macho galvanizado 1"</v>
          </cell>
          <cell r="B1708" t="str">
            <v>UN</v>
          </cell>
          <cell r="C1708">
            <v>1550</v>
          </cell>
        </row>
        <row r="1709">
          <cell r="A1709" t="str">
            <v>Tapon macho galvanizado 1/2"</v>
          </cell>
          <cell r="B1709" t="str">
            <v>UN</v>
          </cell>
          <cell r="C1709">
            <v>650</v>
          </cell>
        </row>
        <row r="1710">
          <cell r="A1710" t="str">
            <v>Tapon macho galvanizado 3/4"</v>
          </cell>
          <cell r="B1710" t="str">
            <v>UN</v>
          </cell>
          <cell r="C1710">
            <v>850</v>
          </cell>
        </row>
        <row r="1711">
          <cell r="A1711" t="str">
            <v>Tapón mecánico 6"</v>
          </cell>
          <cell r="B1711" t="str">
            <v>d</v>
          </cell>
          <cell r="C1711">
            <v>14072.24</v>
          </cell>
        </row>
        <row r="1712">
          <cell r="A1712" t="str">
            <v>Tapón mecánico 8"</v>
          </cell>
          <cell r="B1712" t="str">
            <v>d</v>
          </cell>
          <cell r="C1712">
            <v>14072.24</v>
          </cell>
        </row>
        <row r="1713">
          <cell r="A1713" t="str">
            <v>Tapon roscado de 1 1/2"</v>
          </cell>
          <cell r="B1713" t="str">
            <v xml:space="preserve">UN </v>
          </cell>
          <cell r="C1713">
            <v>3218</v>
          </cell>
        </row>
        <row r="1714">
          <cell r="A1714" t="str">
            <v>Tapon roscado de 1 1/2"</v>
          </cell>
          <cell r="B1714" t="str">
            <v xml:space="preserve">UN </v>
          </cell>
          <cell r="C1714">
            <v>3216</v>
          </cell>
        </row>
        <row r="1715">
          <cell r="A1715" t="str">
            <v>Tapon roscado de 1 1/4"</v>
          </cell>
          <cell r="B1715" t="str">
            <v xml:space="preserve">UN </v>
          </cell>
          <cell r="C1715">
            <v>2432</v>
          </cell>
        </row>
        <row r="1716">
          <cell r="A1716" t="str">
            <v>Tapon roscado de 1 1/4"</v>
          </cell>
          <cell r="B1716" t="str">
            <v xml:space="preserve">UN </v>
          </cell>
          <cell r="C1716">
            <v>2429</v>
          </cell>
        </row>
        <row r="1717">
          <cell r="A1717" t="str">
            <v>Tapon roscado de 1"</v>
          </cell>
          <cell r="B1717" t="str">
            <v xml:space="preserve">UN </v>
          </cell>
          <cell r="C1717">
            <v>1371</v>
          </cell>
        </row>
        <row r="1718">
          <cell r="A1718" t="str">
            <v>Tapon roscado de 1"</v>
          </cell>
          <cell r="B1718" t="str">
            <v xml:space="preserve">UN </v>
          </cell>
          <cell r="C1718">
            <v>1373</v>
          </cell>
        </row>
        <row r="1719">
          <cell r="A1719" t="str">
            <v>Tapon roscado de 1/2"</v>
          </cell>
          <cell r="B1719" t="str">
            <v xml:space="preserve">UN </v>
          </cell>
          <cell r="C1719">
            <v>327</v>
          </cell>
        </row>
        <row r="1720">
          <cell r="A1720" t="str">
            <v>Tapon roscado de 1/2"</v>
          </cell>
          <cell r="B1720" t="str">
            <v xml:space="preserve">UN </v>
          </cell>
          <cell r="C1720">
            <v>328</v>
          </cell>
        </row>
        <row r="1721">
          <cell r="A1721" t="str">
            <v>Tapon roscado de 2 1/2"</v>
          </cell>
          <cell r="B1721" t="str">
            <v xml:space="preserve">UN </v>
          </cell>
          <cell r="C1721">
            <v>12114</v>
          </cell>
        </row>
        <row r="1722">
          <cell r="A1722" t="str">
            <v>Tapon roscado de 2 1/2"</v>
          </cell>
          <cell r="B1722" t="str">
            <v xml:space="preserve">UN </v>
          </cell>
          <cell r="C1722">
            <v>12115</v>
          </cell>
        </row>
        <row r="1723">
          <cell r="A1723" t="str">
            <v>Tapon roscado de 2"</v>
          </cell>
          <cell r="B1723" t="str">
            <v xml:space="preserve">UN </v>
          </cell>
          <cell r="C1723">
            <v>5259</v>
          </cell>
        </row>
        <row r="1724">
          <cell r="A1724" t="str">
            <v>Tapon roscado de 2"</v>
          </cell>
          <cell r="B1724" t="str">
            <v xml:space="preserve">UN </v>
          </cell>
          <cell r="C1724">
            <v>5257</v>
          </cell>
        </row>
        <row r="1725">
          <cell r="A1725" t="str">
            <v>Tapon roscado de 3"</v>
          </cell>
          <cell r="B1725" t="str">
            <v xml:space="preserve">UN </v>
          </cell>
          <cell r="C1725">
            <v>19284</v>
          </cell>
        </row>
        <row r="1726">
          <cell r="A1726" t="str">
            <v>Tapon roscado de 3"</v>
          </cell>
          <cell r="B1726" t="str">
            <v xml:space="preserve">UN </v>
          </cell>
          <cell r="C1726">
            <v>19287</v>
          </cell>
        </row>
        <row r="1727">
          <cell r="A1727" t="str">
            <v>Tapon roscado de 3/4"</v>
          </cell>
          <cell r="B1727" t="str">
            <v xml:space="preserve">UN </v>
          </cell>
          <cell r="C1727">
            <v>968</v>
          </cell>
        </row>
        <row r="1728">
          <cell r="A1728" t="str">
            <v>Tapon roscado de 3/4"</v>
          </cell>
          <cell r="B1728" t="str">
            <v xml:space="preserve">UN </v>
          </cell>
          <cell r="C1728">
            <v>966</v>
          </cell>
        </row>
        <row r="1729">
          <cell r="A1729" t="str">
            <v>Tapon roscado de 4”</v>
          </cell>
          <cell r="B1729" t="str">
            <v xml:space="preserve">UN </v>
          </cell>
          <cell r="C1729">
            <v>35611</v>
          </cell>
        </row>
        <row r="1730">
          <cell r="A1730" t="str">
            <v>Tapon soldado c.p.v.c. 1/2"</v>
          </cell>
          <cell r="B1730" t="str">
            <v xml:space="preserve">UN </v>
          </cell>
          <cell r="C1730">
            <v>921</v>
          </cell>
        </row>
        <row r="1731">
          <cell r="A1731" t="str">
            <v>Tapon soldado c.p.v.c. 1/2"</v>
          </cell>
          <cell r="B1731" t="str">
            <v xml:space="preserve">UN </v>
          </cell>
          <cell r="C1731">
            <v>918</v>
          </cell>
        </row>
        <row r="1732">
          <cell r="A1732" t="str">
            <v>Tapon soldado c.p.v.c. 1”</v>
          </cell>
          <cell r="B1732" t="str">
            <v xml:space="preserve">UN </v>
          </cell>
          <cell r="C1732">
            <v>3382</v>
          </cell>
        </row>
        <row r="1733">
          <cell r="A1733" t="str">
            <v>Tapon soldado c.p.v.c. 3/4"</v>
          </cell>
          <cell r="B1733" t="str">
            <v xml:space="preserve">UN </v>
          </cell>
          <cell r="C1733">
            <v>921</v>
          </cell>
        </row>
        <row r="1734">
          <cell r="A1734" t="str">
            <v>Tapon soldado c.p.v.c. 3/4"</v>
          </cell>
          <cell r="B1734" t="str">
            <v xml:space="preserve">UN </v>
          </cell>
          <cell r="C1734">
            <v>918</v>
          </cell>
        </row>
        <row r="1735">
          <cell r="A1735" t="str">
            <v>Tapon soldado de 1 1/2"</v>
          </cell>
          <cell r="B1735" t="str">
            <v xml:space="preserve">UN </v>
          </cell>
          <cell r="C1735">
            <v>2533</v>
          </cell>
        </row>
        <row r="1736">
          <cell r="A1736" t="str">
            <v>Tapon soldado de 1 1/2"</v>
          </cell>
          <cell r="B1736" t="str">
            <v xml:space="preserve">UN </v>
          </cell>
          <cell r="C1736">
            <v>2532</v>
          </cell>
        </row>
        <row r="1737">
          <cell r="A1737" t="str">
            <v>Tapon soldado de 1 1/4"</v>
          </cell>
          <cell r="B1737" t="str">
            <v xml:space="preserve">UN </v>
          </cell>
          <cell r="C1737">
            <v>1944</v>
          </cell>
        </row>
        <row r="1738">
          <cell r="A1738" t="str">
            <v>Tapon soldado de 1 1/4"</v>
          </cell>
          <cell r="B1738" t="str">
            <v xml:space="preserve">UN </v>
          </cell>
          <cell r="C1738">
            <v>1945</v>
          </cell>
        </row>
        <row r="1739">
          <cell r="A1739" t="str">
            <v>Tapon soldado de 1"</v>
          </cell>
          <cell r="B1739" t="str">
            <v xml:space="preserve">UN </v>
          </cell>
          <cell r="C1739">
            <v>811</v>
          </cell>
        </row>
        <row r="1740">
          <cell r="A1740" t="str">
            <v>Tapon soldado de 1"</v>
          </cell>
          <cell r="B1740" t="str">
            <v xml:space="preserve">UN </v>
          </cell>
          <cell r="C1740">
            <v>809</v>
          </cell>
        </row>
        <row r="1741">
          <cell r="A1741" t="str">
            <v>Tapon soldado de 1/2"</v>
          </cell>
          <cell r="B1741" t="str">
            <v xml:space="preserve">UN </v>
          </cell>
          <cell r="C1741">
            <v>235</v>
          </cell>
        </row>
        <row r="1742">
          <cell r="A1742" t="str">
            <v>Tapon soldado de 1/2"</v>
          </cell>
          <cell r="B1742" t="str">
            <v xml:space="preserve">UN </v>
          </cell>
          <cell r="C1742">
            <v>237</v>
          </cell>
        </row>
        <row r="1743">
          <cell r="A1743" t="str">
            <v>Tapon soldado de 2 1/2”</v>
          </cell>
          <cell r="B1743" t="str">
            <v xml:space="preserve">UN </v>
          </cell>
          <cell r="C1743">
            <v>9469</v>
          </cell>
        </row>
        <row r="1744">
          <cell r="A1744" t="str">
            <v>Tapon soldado de 2"</v>
          </cell>
          <cell r="B1744" t="str">
            <v xml:space="preserve">UN </v>
          </cell>
          <cell r="C1744">
            <v>4026</v>
          </cell>
        </row>
        <row r="1745">
          <cell r="A1745" t="str">
            <v>Tapon soldado de 2"</v>
          </cell>
          <cell r="B1745" t="str">
            <v xml:space="preserve">UN </v>
          </cell>
          <cell r="C1745">
            <v>4024</v>
          </cell>
        </row>
        <row r="1746">
          <cell r="A1746" t="str">
            <v>Tapon soldado de 3"</v>
          </cell>
          <cell r="B1746" t="str">
            <v xml:space="preserve">UN </v>
          </cell>
          <cell r="C1746">
            <v>15390</v>
          </cell>
        </row>
        <row r="1747">
          <cell r="A1747" t="str">
            <v>Tapon soldado de 3"</v>
          </cell>
          <cell r="B1747" t="str">
            <v xml:space="preserve">UN </v>
          </cell>
          <cell r="C1747">
            <v>15394</v>
          </cell>
        </row>
        <row r="1748">
          <cell r="A1748" t="str">
            <v>Tapon soldado de 3/4"</v>
          </cell>
          <cell r="B1748" t="str">
            <v xml:space="preserve">UN </v>
          </cell>
          <cell r="C1748">
            <v>482</v>
          </cell>
        </row>
        <row r="1749">
          <cell r="A1749" t="str">
            <v>Tapon soldado de 3/4"</v>
          </cell>
          <cell r="B1749" t="str">
            <v xml:space="preserve">UN </v>
          </cell>
          <cell r="C1749">
            <v>481</v>
          </cell>
        </row>
        <row r="1750">
          <cell r="A1750" t="str">
            <v>Tapon soldado de 4”</v>
          </cell>
          <cell r="B1750" t="str">
            <v xml:space="preserve">UN </v>
          </cell>
          <cell r="C1750">
            <v>27971</v>
          </cell>
        </row>
        <row r="1751">
          <cell r="A1751" t="str">
            <v>Taza Campesina 100</v>
          </cell>
          <cell r="B1751" t="str">
            <v>UN</v>
          </cell>
          <cell r="C1751">
            <v>43600</v>
          </cell>
        </row>
        <row r="1752">
          <cell r="A1752" t="str">
            <v>Taza Campesina blanco</v>
          </cell>
          <cell r="B1752" t="str">
            <v>UN</v>
          </cell>
          <cell r="C1752">
            <v>41653</v>
          </cell>
        </row>
        <row r="1753">
          <cell r="A1753" t="str">
            <v>Taza fluxometro blanco Grif</v>
          </cell>
          <cell r="B1753" t="str">
            <v>UN</v>
          </cell>
          <cell r="C1753">
            <v>494000</v>
          </cell>
        </row>
        <row r="1754">
          <cell r="A1754" t="str">
            <v>TB Union R 21 14"</v>
          </cell>
          <cell r="B1754" t="str">
            <v xml:space="preserve">ML </v>
          </cell>
          <cell r="C1754">
            <v>223057</v>
          </cell>
        </row>
        <row r="1755">
          <cell r="A1755" t="str">
            <v>TB Union R 26 20”</v>
          </cell>
          <cell r="B1755" t="str">
            <v xml:space="preserve">ML </v>
          </cell>
          <cell r="C1755">
            <v>401835</v>
          </cell>
        </row>
        <row r="1756">
          <cell r="A1756" t="str">
            <v>TB Union R RDE 21 10"</v>
          </cell>
          <cell r="B1756" t="str">
            <v xml:space="preserve">ML </v>
          </cell>
          <cell r="C1756">
            <v>128549</v>
          </cell>
        </row>
        <row r="1757">
          <cell r="A1757" t="str">
            <v>TB Union R RDE 21 12"</v>
          </cell>
          <cell r="B1757" t="str">
            <v xml:space="preserve">ML </v>
          </cell>
          <cell r="C1757">
            <v>179886</v>
          </cell>
        </row>
        <row r="1758">
          <cell r="A1758" t="str">
            <v>TB Union R RDE 21 16"</v>
          </cell>
          <cell r="B1758" t="str">
            <v xml:space="preserve">ML </v>
          </cell>
          <cell r="C1758">
            <v>292766</v>
          </cell>
        </row>
        <row r="1759">
          <cell r="A1759" t="str">
            <v>TB Union R RDE 21 18"</v>
          </cell>
          <cell r="B1759" t="str">
            <v xml:space="preserve">ML </v>
          </cell>
          <cell r="C1759">
            <v>375760</v>
          </cell>
        </row>
        <row r="1760">
          <cell r="A1760" t="str">
            <v>TB Union R RDE 21 2"</v>
          </cell>
          <cell r="B1760" t="str">
            <v xml:space="preserve">ML </v>
          </cell>
          <cell r="C1760">
            <v>6113</v>
          </cell>
        </row>
        <row r="1761">
          <cell r="A1761" t="str">
            <v>TB Union R RDE 21 2.1/2</v>
          </cell>
          <cell r="B1761" t="str">
            <v xml:space="preserve">ML </v>
          </cell>
          <cell r="C1761">
            <v>8968</v>
          </cell>
        </row>
        <row r="1762">
          <cell r="A1762" t="str">
            <v>TB Union R RDE 21 20"</v>
          </cell>
          <cell r="B1762" t="str">
            <v xml:space="preserve">ML </v>
          </cell>
          <cell r="C1762">
            <v>468050</v>
          </cell>
        </row>
        <row r="1763">
          <cell r="A1763" t="str">
            <v>TB Union R RDE 21 3"</v>
          </cell>
          <cell r="B1763" t="str">
            <v xml:space="preserve">ML </v>
          </cell>
          <cell r="C1763">
            <v>13381</v>
          </cell>
        </row>
        <row r="1764">
          <cell r="A1764" t="str">
            <v>TB Union R RDE 21 4"</v>
          </cell>
          <cell r="B1764" t="str">
            <v xml:space="preserve">ML </v>
          </cell>
          <cell r="C1764">
            <v>22078</v>
          </cell>
        </row>
        <row r="1765">
          <cell r="A1765" t="str">
            <v>TB Union R RDE 21 6"</v>
          </cell>
          <cell r="B1765" t="str">
            <v xml:space="preserve">ML </v>
          </cell>
          <cell r="C1765">
            <v>48209</v>
          </cell>
        </row>
        <row r="1766">
          <cell r="A1766" t="str">
            <v>TB Union R RDE 21 8"</v>
          </cell>
          <cell r="B1766" t="str">
            <v xml:space="preserve">ML </v>
          </cell>
          <cell r="C1766">
            <v>81660</v>
          </cell>
        </row>
        <row r="1767">
          <cell r="A1767" t="str">
            <v>TB Union R RDE 26 10”</v>
          </cell>
          <cell r="B1767" t="str">
            <v xml:space="preserve">ML </v>
          </cell>
          <cell r="C1767">
            <v>104555</v>
          </cell>
        </row>
        <row r="1768">
          <cell r="A1768" t="str">
            <v>TB Union R RDE 26 12”</v>
          </cell>
          <cell r="B1768" t="str">
            <v xml:space="preserve">ML </v>
          </cell>
          <cell r="C1768">
            <v>147388</v>
          </cell>
        </row>
        <row r="1769">
          <cell r="A1769" t="str">
            <v>TB Union R RDE 26 14”</v>
          </cell>
          <cell r="B1769" t="str">
            <v xml:space="preserve">ML </v>
          </cell>
          <cell r="C1769">
            <v>183388</v>
          </cell>
        </row>
        <row r="1770">
          <cell r="A1770" t="str">
            <v>TB Union R RDE 26 16”</v>
          </cell>
          <cell r="B1770" t="str">
            <v xml:space="preserve">ML </v>
          </cell>
          <cell r="C1770">
            <v>243317</v>
          </cell>
        </row>
        <row r="1771">
          <cell r="A1771" t="str">
            <v>TB Union R RDE 26 18”</v>
          </cell>
          <cell r="B1771" t="str">
            <v xml:space="preserve">ML </v>
          </cell>
          <cell r="C1771">
            <v>311884</v>
          </cell>
        </row>
        <row r="1772">
          <cell r="A1772" t="str">
            <v>TB Union R RDE 26 2.1/2”</v>
          </cell>
          <cell r="B1772" t="str">
            <v xml:space="preserve">ML </v>
          </cell>
          <cell r="C1772">
            <v>7490</v>
          </cell>
        </row>
        <row r="1773">
          <cell r="A1773" t="str">
            <v>TB Union R RDE 26 2”</v>
          </cell>
          <cell r="B1773" t="str">
            <v xml:space="preserve">ML </v>
          </cell>
          <cell r="C1773">
            <v>5072</v>
          </cell>
        </row>
        <row r="1774">
          <cell r="A1774" t="str">
            <v>TB Union R RDE 26 3”</v>
          </cell>
          <cell r="B1774" t="str">
            <v xml:space="preserve">ML </v>
          </cell>
          <cell r="C1774">
            <v>11160</v>
          </cell>
        </row>
        <row r="1775">
          <cell r="A1775" t="str">
            <v>TB Union R RDE 26 4”</v>
          </cell>
          <cell r="B1775" t="str">
            <v xml:space="preserve">ML </v>
          </cell>
          <cell r="C1775">
            <v>18432</v>
          </cell>
        </row>
        <row r="1776">
          <cell r="A1776" t="str">
            <v>TB Unión R RDE 26 6”</v>
          </cell>
          <cell r="B1776" t="str">
            <v xml:space="preserve">ML </v>
          </cell>
          <cell r="C1776">
            <v>39484</v>
          </cell>
        </row>
        <row r="1777">
          <cell r="A1777" t="str">
            <v>TB Union R RDE 26 8”</v>
          </cell>
          <cell r="B1777" t="str">
            <v xml:space="preserve">ML </v>
          </cell>
          <cell r="C1777">
            <v>67172</v>
          </cell>
        </row>
        <row r="1778">
          <cell r="A1778" t="str">
            <v>TB Union R RDE 32.5 10”</v>
          </cell>
          <cell r="B1778" t="str">
            <v xml:space="preserve">ML </v>
          </cell>
          <cell r="C1778">
            <v>85687</v>
          </cell>
        </row>
        <row r="1779">
          <cell r="A1779" t="str">
            <v>TB Union R RDE 32.5 12”</v>
          </cell>
          <cell r="B1779" t="str">
            <v xml:space="preserve">ML </v>
          </cell>
          <cell r="C1779">
            <v>120710</v>
          </cell>
        </row>
        <row r="1780">
          <cell r="A1780" t="str">
            <v>TB Union R RDE 32.5 14”</v>
          </cell>
          <cell r="B1780" t="str">
            <v xml:space="preserve">ML </v>
          </cell>
          <cell r="C1780">
            <v>149448</v>
          </cell>
        </row>
        <row r="1781">
          <cell r="A1781" t="str">
            <v>TB Union R RDE 32.5 16”</v>
          </cell>
          <cell r="B1781" t="str">
            <v xml:space="preserve">ML </v>
          </cell>
          <cell r="C1781">
            <v>198748</v>
          </cell>
        </row>
        <row r="1782">
          <cell r="A1782" t="str">
            <v>TB Union R RDE 32.5 18”</v>
          </cell>
          <cell r="B1782" t="str">
            <v xml:space="preserve">ML </v>
          </cell>
          <cell r="C1782">
            <v>251993</v>
          </cell>
        </row>
        <row r="1783">
          <cell r="A1783" t="str">
            <v>TB Union R RDE 32.5 20”</v>
          </cell>
          <cell r="B1783" t="str">
            <v xml:space="preserve">ML </v>
          </cell>
          <cell r="C1783">
            <v>331086</v>
          </cell>
        </row>
        <row r="1784">
          <cell r="A1784" t="str">
            <v>TB Union R RDE 32.5 3”</v>
          </cell>
          <cell r="B1784" t="str">
            <v xml:space="preserve">ML </v>
          </cell>
          <cell r="C1784">
            <v>8964</v>
          </cell>
        </row>
        <row r="1785">
          <cell r="A1785" t="str">
            <v>TB Union R RDE 32.5 4”</v>
          </cell>
          <cell r="B1785" t="str">
            <v xml:space="preserve">ML </v>
          </cell>
          <cell r="C1785">
            <v>14780</v>
          </cell>
        </row>
        <row r="1786">
          <cell r="A1786" t="str">
            <v>TB Union R RDE 32.5 6”</v>
          </cell>
          <cell r="B1786" t="str">
            <v xml:space="preserve">ML </v>
          </cell>
          <cell r="C1786">
            <v>32216</v>
          </cell>
        </row>
        <row r="1787">
          <cell r="A1787" t="str">
            <v>TB Union R RDE 32.5 8”</v>
          </cell>
          <cell r="B1787" t="str">
            <v xml:space="preserve">ML </v>
          </cell>
          <cell r="C1787">
            <v>54817</v>
          </cell>
        </row>
        <row r="1788">
          <cell r="A1788" t="str">
            <v>TB Union R RDE 41 10”</v>
          </cell>
          <cell r="B1788" t="str">
            <v xml:space="preserve">ML </v>
          </cell>
          <cell r="C1788">
            <v>68586</v>
          </cell>
        </row>
        <row r="1789">
          <cell r="A1789" t="str">
            <v>TB Union R RDE 41 12”</v>
          </cell>
          <cell r="B1789" t="str">
            <v xml:space="preserve">ML </v>
          </cell>
          <cell r="C1789">
            <v>97136</v>
          </cell>
        </row>
        <row r="1790">
          <cell r="A1790" t="str">
            <v>TB Union R RDE 41 14”</v>
          </cell>
          <cell r="B1790" t="str">
            <v xml:space="preserve">ML </v>
          </cell>
          <cell r="C1790">
            <v>122670</v>
          </cell>
        </row>
        <row r="1791">
          <cell r="A1791" t="str">
            <v>TB Unión R RDE 41 16”</v>
          </cell>
          <cell r="B1791" t="str">
            <v xml:space="preserve">ML </v>
          </cell>
          <cell r="C1791">
            <v>165135</v>
          </cell>
        </row>
        <row r="1792">
          <cell r="A1792" t="str">
            <v>TB Unión R RDE 41 18”</v>
          </cell>
          <cell r="B1792" t="str">
            <v xml:space="preserve">ML </v>
          </cell>
          <cell r="C1792">
            <v>214836</v>
          </cell>
        </row>
        <row r="1793">
          <cell r="A1793" t="str">
            <v>TB Unión R RDE 41 20”</v>
          </cell>
          <cell r="B1793" t="str">
            <v xml:space="preserve">ML </v>
          </cell>
          <cell r="C1793">
            <v>272622</v>
          </cell>
        </row>
        <row r="1794">
          <cell r="A1794" t="str">
            <v>TB Unión R RDE 41 4”</v>
          </cell>
          <cell r="B1794" t="str">
            <v xml:space="preserve">ML </v>
          </cell>
          <cell r="C1794">
            <v>12247</v>
          </cell>
        </row>
        <row r="1795">
          <cell r="A1795" t="str">
            <v>TB Union R RDE 41 6”</v>
          </cell>
          <cell r="B1795" t="str">
            <v xml:space="preserve">ML </v>
          </cell>
          <cell r="C1795">
            <v>25966</v>
          </cell>
        </row>
        <row r="1796">
          <cell r="A1796" t="str">
            <v>TB Union RDE 41 8”</v>
          </cell>
          <cell r="B1796" t="str">
            <v xml:space="preserve">ML </v>
          </cell>
          <cell r="C1796">
            <v>43860</v>
          </cell>
        </row>
        <row r="1797">
          <cell r="A1797" t="str">
            <v>Tee c.p.v.c. 1/2"</v>
          </cell>
          <cell r="B1797" t="str">
            <v xml:space="preserve">UN </v>
          </cell>
          <cell r="C1797">
            <v>1279</v>
          </cell>
        </row>
        <row r="1798">
          <cell r="A1798" t="str">
            <v>Tee c.p.v.c. 1/2"</v>
          </cell>
          <cell r="B1798" t="str">
            <v xml:space="preserve">UN </v>
          </cell>
          <cell r="C1798">
            <v>1281</v>
          </cell>
        </row>
        <row r="1799">
          <cell r="A1799" t="str">
            <v>Tee c.p.v.c. 1”</v>
          </cell>
          <cell r="B1799" t="str">
            <v xml:space="preserve">UN </v>
          </cell>
          <cell r="C1799">
            <v>11857</v>
          </cell>
        </row>
        <row r="1800">
          <cell r="A1800" t="str">
            <v>Tee c.p.v.c. 3/4"</v>
          </cell>
          <cell r="B1800" t="str">
            <v xml:space="preserve">UN </v>
          </cell>
          <cell r="C1800">
            <v>2029</v>
          </cell>
        </row>
        <row r="1801">
          <cell r="A1801" t="str">
            <v>Tee c.p.v.c. 3/4"</v>
          </cell>
          <cell r="B1801" t="str">
            <v xml:space="preserve">UN </v>
          </cell>
          <cell r="C1801">
            <v>2029.9999999999998</v>
          </cell>
        </row>
        <row r="1802">
          <cell r="A1802" t="str">
            <v>Tee de 1 1/2"</v>
          </cell>
          <cell r="B1802" t="str">
            <v xml:space="preserve">UN </v>
          </cell>
          <cell r="C1802">
            <v>6226</v>
          </cell>
        </row>
        <row r="1803">
          <cell r="A1803" t="str">
            <v>Tee de 1 1/2"</v>
          </cell>
          <cell r="B1803" t="str">
            <v xml:space="preserve">UN </v>
          </cell>
          <cell r="C1803">
            <v>6227</v>
          </cell>
        </row>
        <row r="1804">
          <cell r="A1804" t="str">
            <v>Tee de 1 1/4"</v>
          </cell>
          <cell r="B1804" t="str">
            <v xml:space="preserve">UN </v>
          </cell>
          <cell r="C1804">
            <v>4741</v>
          </cell>
        </row>
        <row r="1805">
          <cell r="A1805" t="str">
            <v>Tee de 1 1/4"</v>
          </cell>
          <cell r="B1805" t="str">
            <v xml:space="preserve">UN </v>
          </cell>
          <cell r="C1805">
            <v>4742</v>
          </cell>
        </row>
        <row r="1806">
          <cell r="A1806" t="str">
            <v>Tee de 1"</v>
          </cell>
          <cell r="B1806" t="str">
            <v xml:space="preserve">UN </v>
          </cell>
          <cell r="C1806">
            <v>1833</v>
          </cell>
        </row>
        <row r="1807">
          <cell r="A1807" t="str">
            <v>Tee de 1"</v>
          </cell>
          <cell r="B1807" t="str">
            <v xml:space="preserve">UN </v>
          </cell>
          <cell r="C1807">
            <v>1836</v>
          </cell>
        </row>
        <row r="1808">
          <cell r="A1808" t="str">
            <v>Tee de 1/2"</v>
          </cell>
          <cell r="B1808" t="str">
            <v xml:space="preserve">UN </v>
          </cell>
          <cell r="C1808">
            <v>556</v>
          </cell>
        </row>
        <row r="1809">
          <cell r="A1809" t="str">
            <v>Tee de 1/2"</v>
          </cell>
          <cell r="B1809" t="str">
            <v xml:space="preserve">UN </v>
          </cell>
          <cell r="C1809">
            <v>557</v>
          </cell>
        </row>
        <row r="1810">
          <cell r="A1810" t="str">
            <v>Tee de 2 1/2"</v>
          </cell>
          <cell r="B1810" t="str">
            <v xml:space="preserve">UN </v>
          </cell>
          <cell r="C1810">
            <v>23516</v>
          </cell>
        </row>
        <row r="1811">
          <cell r="A1811" t="str">
            <v>Tee de 2 1/2"</v>
          </cell>
          <cell r="B1811" t="str">
            <v xml:space="preserve">UN </v>
          </cell>
          <cell r="C1811">
            <v>23517</v>
          </cell>
        </row>
        <row r="1812">
          <cell r="A1812" t="str">
            <v>Tee de 2"</v>
          </cell>
          <cell r="B1812" t="str">
            <v xml:space="preserve">UN </v>
          </cell>
          <cell r="C1812">
            <v>9913</v>
          </cell>
        </row>
        <row r="1813">
          <cell r="A1813" t="str">
            <v>Tee de 2"</v>
          </cell>
          <cell r="B1813" t="str">
            <v xml:space="preserve">UN </v>
          </cell>
          <cell r="C1813">
            <v>9915</v>
          </cell>
        </row>
        <row r="1814">
          <cell r="A1814" t="str">
            <v>Tee de 200mm PVC</v>
          </cell>
          <cell r="B1814" t="str">
            <v>UD</v>
          </cell>
          <cell r="C1814">
            <v>103608.0448</v>
          </cell>
        </row>
        <row r="1815">
          <cell r="A1815" t="str">
            <v>Tee de 3"</v>
          </cell>
          <cell r="B1815" t="str">
            <v xml:space="preserve">UN </v>
          </cell>
          <cell r="C1815">
            <v>37406</v>
          </cell>
        </row>
        <row r="1816">
          <cell r="A1816" t="str">
            <v>Tee de 3"</v>
          </cell>
          <cell r="B1816" t="str">
            <v xml:space="preserve">UN </v>
          </cell>
          <cell r="C1816">
            <v>37408</v>
          </cell>
        </row>
        <row r="1817">
          <cell r="A1817" t="str">
            <v>Tee de 3/4"</v>
          </cell>
          <cell r="B1817" t="str">
            <v xml:space="preserve">UN </v>
          </cell>
          <cell r="C1817">
            <v>938</v>
          </cell>
        </row>
        <row r="1818">
          <cell r="A1818" t="str">
            <v>Tee de 3/4"</v>
          </cell>
          <cell r="B1818" t="str">
            <v xml:space="preserve">UN </v>
          </cell>
          <cell r="C1818">
            <v>940</v>
          </cell>
        </row>
        <row r="1819">
          <cell r="A1819" t="str">
            <v>Tee de 4"</v>
          </cell>
          <cell r="B1819" t="str">
            <v xml:space="preserve">UN </v>
          </cell>
          <cell r="C1819">
            <v>81630</v>
          </cell>
        </row>
        <row r="1820">
          <cell r="A1820" t="str">
            <v>Tee de 4"</v>
          </cell>
          <cell r="B1820" t="str">
            <v xml:space="preserve">UN </v>
          </cell>
          <cell r="C1820">
            <v>81632</v>
          </cell>
        </row>
        <row r="1821">
          <cell r="A1821" t="str">
            <v>Tee Durafort 8x6”</v>
          </cell>
          <cell r="B1821" t="str">
            <v xml:space="preserve">UN </v>
          </cell>
          <cell r="C1821">
            <v>94632</v>
          </cell>
        </row>
        <row r="1822">
          <cell r="A1822" t="str">
            <v>Tee galvanizada 1 1/2 "</v>
          </cell>
          <cell r="B1822" t="str">
            <v>UN</v>
          </cell>
          <cell r="C1822">
            <v>3305</v>
          </cell>
        </row>
        <row r="1823">
          <cell r="A1823" t="str">
            <v>Tee galvanizada 1 1/4 "</v>
          </cell>
          <cell r="B1823" t="str">
            <v>UN</v>
          </cell>
          <cell r="C1823">
            <v>2604</v>
          </cell>
        </row>
        <row r="1824">
          <cell r="A1824" t="str">
            <v>Tee galvanizada 1"</v>
          </cell>
          <cell r="B1824" t="str">
            <v>UN</v>
          </cell>
          <cell r="C1824">
            <v>3850</v>
          </cell>
        </row>
        <row r="1825">
          <cell r="A1825" t="str">
            <v>Tee galvanizada 1/2"</v>
          </cell>
          <cell r="B1825" t="str">
            <v>UN</v>
          </cell>
          <cell r="C1825">
            <v>1250</v>
          </cell>
        </row>
        <row r="1826">
          <cell r="A1826" t="str">
            <v>Tee galvanizada 2 "</v>
          </cell>
          <cell r="B1826" t="str">
            <v>UN</v>
          </cell>
          <cell r="C1826">
            <v>5197</v>
          </cell>
        </row>
        <row r="1827">
          <cell r="A1827" t="str">
            <v>Tee galvanizada 3/4"</v>
          </cell>
          <cell r="B1827" t="str">
            <v>UN</v>
          </cell>
          <cell r="C1827">
            <v>1650</v>
          </cell>
        </row>
        <row r="1828">
          <cell r="A1828" t="str">
            <v>Tee reducidas de 1 x 3/4"</v>
          </cell>
          <cell r="B1828" t="str">
            <v xml:space="preserve">UN </v>
          </cell>
          <cell r="C1828">
            <v>2732</v>
          </cell>
        </row>
        <row r="1829">
          <cell r="A1829" t="str">
            <v>Tee reducidas de 1 x 3/4"</v>
          </cell>
          <cell r="B1829" t="str">
            <v xml:space="preserve">UN </v>
          </cell>
          <cell r="C1829">
            <v>2732</v>
          </cell>
        </row>
        <row r="1830">
          <cell r="A1830" t="str">
            <v>Tee sanitaria 1 1/2"</v>
          </cell>
          <cell r="B1830" t="str">
            <v xml:space="preserve">UN </v>
          </cell>
          <cell r="C1830">
            <v>3860</v>
          </cell>
        </row>
        <row r="1831">
          <cell r="A1831" t="str">
            <v>Tee sanitaria 1 1/2"</v>
          </cell>
          <cell r="B1831" t="str">
            <v xml:space="preserve">UN </v>
          </cell>
          <cell r="C1831">
            <v>3860</v>
          </cell>
        </row>
        <row r="1832">
          <cell r="A1832" t="str">
            <v>Tee sanitaria 2"</v>
          </cell>
          <cell r="B1832" t="str">
            <v xml:space="preserve">UN </v>
          </cell>
          <cell r="C1832">
            <v>4426</v>
          </cell>
        </row>
        <row r="1833">
          <cell r="A1833" t="str">
            <v>Tee sanitaria 2"</v>
          </cell>
          <cell r="B1833" t="str">
            <v xml:space="preserve">UN </v>
          </cell>
          <cell r="C1833">
            <v>4425</v>
          </cell>
        </row>
        <row r="1834">
          <cell r="A1834" t="str">
            <v>Tee sanitaria 3"</v>
          </cell>
          <cell r="B1834" t="str">
            <v xml:space="preserve">UN </v>
          </cell>
          <cell r="C1834">
            <v>5555</v>
          </cell>
        </row>
        <row r="1835">
          <cell r="A1835" t="str">
            <v>Tee sanitaria 3"</v>
          </cell>
          <cell r="B1835" t="str">
            <v xml:space="preserve">UN </v>
          </cell>
          <cell r="C1835">
            <v>5553</v>
          </cell>
        </row>
        <row r="1836">
          <cell r="A1836" t="str">
            <v>Tee sanitaria 4"</v>
          </cell>
          <cell r="B1836" t="str">
            <v xml:space="preserve">UN </v>
          </cell>
          <cell r="C1836">
            <v>11464</v>
          </cell>
        </row>
        <row r="1837">
          <cell r="A1837" t="str">
            <v>Tee sanitaria 4"</v>
          </cell>
          <cell r="B1837" t="str">
            <v xml:space="preserve">UN </v>
          </cell>
          <cell r="C1837">
            <v>11465</v>
          </cell>
        </row>
        <row r="1838">
          <cell r="A1838" t="str">
            <v>Tee sanitaria 6"</v>
          </cell>
          <cell r="B1838" t="str">
            <v xml:space="preserve">UN </v>
          </cell>
          <cell r="C1838">
            <v>105083</v>
          </cell>
        </row>
        <row r="1839">
          <cell r="A1839" t="str">
            <v>Tee sanitaria 6"</v>
          </cell>
          <cell r="B1839" t="str">
            <v xml:space="preserve">UN </v>
          </cell>
          <cell r="C1839">
            <v>105082</v>
          </cell>
        </row>
        <row r="1840">
          <cell r="A1840" t="str">
            <v>Tee sanitaria dob.red.2x1 1/2</v>
          </cell>
          <cell r="B1840" t="str">
            <v xml:space="preserve">UN </v>
          </cell>
          <cell r="C1840">
            <v>6336</v>
          </cell>
        </row>
        <row r="1841">
          <cell r="A1841" t="str">
            <v>Tee sanitaria dob.red.2x1 1/2</v>
          </cell>
          <cell r="B1841" t="str">
            <v xml:space="preserve">UN </v>
          </cell>
          <cell r="C1841">
            <v>6338</v>
          </cell>
        </row>
        <row r="1842">
          <cell r="A1842" t="str">
            <v>Tee sanitaria dob.red.3x2</v>
          </cell>
          <cell r="B1842" t="str">
            <v xml:space="preserve">UN </v>
          </cell>
          <cell r="C1842">
            <v>12891</v>
          </cell>
        </row>
        <row r="1843">
          <cell r="A1843" t="str">
            <v>Tee sanitaria dob.red.4 x 3"</v>
          </cell>
          <cell r="B1843" t="str">
            <v xml:space="preserve">UN </v>
          </cell>
          <cell r="C1843">
            <v>26673</v>
          </cell>
        </row>
        <row r="1844">
          <cell r="A1844" t="str">
            <v>Tee sanitaria dob.red.4 x 3"</v>
          </cell>
          <cell r="B1844" t="str">
            <v xml:space="preserve">UN </v>
          </cell>
          <cell r="C1844">
            <v>26675</v>
          </cell>
        </row>
        <row r="1845">
          <cell r="A1845" t="str">
            <v>Tee sanitaria doble 1 1/2"</v>
          </cell>
          <cell r="B1845" t="str">
            <v xml:space="preserve">UN </v>
          </cell>
          <cell r="C1845">
            <v>6974</v>
          </cell>
        </row>
        <row r="1846">
          <cell r="A1846" t="str">
            <v>Tee sanitaria doble 1 1/2"</v>
          </cell>
          <cell r="B1846" t="str">
            <v xml:space="preserve">UN </v>
          </cell>
          <cell r="C1846">
            <v>6972</v>
          </cell>
        </row>
        <row r="1847">
          <cell r="A1847" t="str">
            <v>Tee sanitaria doble 2”</v>
          </cell>
          <cell r="B1847" t="str">
            <v xml:space="preserve">UN </v>
          </cell>
          <cell r="C1847">
            <v>7633</v>
          </cell>
        </row>
        <row r="1848">
          <cell r="A1848" t="str">
            <v>Tee sanitaria doble 3”</v>
          </cell>
          <cell r="B1848" t="str">
            <v xml:space="preserve">UN </v>
          </cell>
          <cell r="C1848">
            <v>18872</v>
          </cell>
        </row>
        <row r="1849">
          <cell r="A1849" t="str">
            <v>Tee sanitaria doble 4"</v>
          </cell>
          <cell r="B1849" t="str">
            <v xml:space="preserve">UN </v>
          </cell>
          <cell r="C1849">
            <v>29733</v>
          </cell>
        </row>
        <row r="1850">
          <cell r="A1850" t="str">
            <v>Tee sanitaria doble 4"</v>
          </cell>
          <cell r="B1850" t="str">
            <v xml:space="preserve">UN </v>
          </cell>
          <cell r="C1850">
            <v>29737</v>
          </cell>
        </row>
        <row r="1851">
          <cell r="A1851" t="str">
            <v>Tee sanitaria reducida 2 x 1 1/2”</v>
          </cell>
          <cell r="B1851" t="str">
            <v xml:space="preserve">UN </v>
          </cell>
          <cell r="C1851">
            <v>4062.0000000000005</v>
          </cell>
        </row>
        <row r="1852">
          <cell r="A1852" t="str">
            <v>Tee sanitaria reducida 3x2"</v>
          </cell>
          <cell r="B1852" t="str">
            <v xml:space="preserve">UN </v>
          </cell>
          <cell r="C1852">
            <v>10663</v>
          </cell>
        </row>
        <row r="1853">
          <cell r="A1853" t="str">
            <v>Tee sanitaria reducida 3x2"</v>
          </cell>
          <cell r="B1853" t="str">
            <v xml:space="preserve">UN </v>
          </cell>
          <cell r="C1853">
            <v>10662</v>
          </cell>
        </row>
        <row r="1854">
          <cell r="A1854" t="str">
            <v>Tee sanitaria reducida 4 x 2"</v>
          </cell>
          <cell r="B1854" t="str">
            <v xml:space="preserve">UN </v>
          </cell>
          <cell r="C1854">
            <v>18429</v>
          </cell>
        </row>
        <row r="1855">
          <cell r="A1855" t="str">
            <v>Tee sanitaria reducida 4 x 2"</v>
          </cell>
          <cell r="B1855" t="str">
            <v xml:space="preserve">UN </v>
          </cell>
          <cell r="C1855">
            <v>18427</v>
          </cell>
        </row>
        <row r="1856">
          <cell r="A1856" t="str">
            <v>Tee sanitaria reducida 4 x 3"</v>
          </cell>
          <cell r="B1856" t="str">
            <v xml:space="preserve">UN </v>
          </cell>
          <cell r="C1856">
            <v>18429</v>
          </cell>
        </row>
        <row r="1857">
          <cell r="A1857" t="str">
            <v>Tee sanitaria reducida 4 x 3"</v>
          </cell>
          <cell r="B1857" t="str">
            <v xml:space="preserve">UN </v>
          </cell>
          <cell r="C1857">
            <v>18427</v>
          </cell>
        </row>
        <row r="1858">
          <cell r="A1858" t="str">
            <v>Tee sanitaria reducida 6 x 4"</v>
          </cell>
          <cell r="B1858" t="str">
            <v xml:space="preserve">UN </v>
          </cell>
          <cell r="C1858">
            <v>105079</v>
          </cell>
        </row>
        <row r="1859">
          <cell r="A1859" t="str">
            <v>Tee sanitaria reducida 6 x 4"</v>
          </cell>
          <cell r="B1859" t="str">
            <v xml:space="preserve">UN </v>
          </cell>
          <cell r="C1859">
            <v>105082</v>
          </cell>
        </row>
        <row r="1860">
          <cell r="A1860" t="str">
            <v>Tees Union R 2.1/2x2.1/2x2.1/2”</v>
          </cell>
          <cell r="B1860" t="str">
            <v xml:space="preserve">UN </v>
          </cell>
          <cell r="C1860">
            <v>32399</v>
          </cell>
        </row>
        <row r="1861">
          <cell r="A1861" t="str">
            <v>Tees Union R 2.1/2x2.1/2x2”</v>
          </cell>
          <cell r="B1861" t="str">
            <v xml:space="preserve">UN </v>
          </cell>
          <cell r="C1861">
            <v>29374</v>
          </cell>
        </row>
        <row r="1862">
          <cell r="A1862" t="str">
            <v>Tees Union R 2.1/2x2x2.1/2”</v>
          </cell>
          <cell r="B1862" t="str">
            <v xml:space="preserve">UN </v>
          </cell>
          <cell r="C1862">
            <v>34051</v>
          </cell>
        </row>
        <row r="1863">
          <cell r="A1863" t="str">
            <v>Tees Union R 2.1/2x2x2”</v>
          </cell>
          <cell r="B1863" t="str">
            <v xml:space="preserve">UN </v>
          </cell>
          <cell r="C1863">
            <v>35695</v>
          </cell>
        </row>
        <row r="1864">
          <cell r="A1864" t="str">
            <v>Tees Union R 2x2x2”</v>
          </cell>
          <cell r="B1864" t="str">
            <v xml:space="preserve">UN </v>
          </cell>
          <cell r="C1864">
            <v>23837</v>
          </cell>
        </row>
        <row r="1865">
          <cell r="A1865" t="str">
            <v>Tees Union R 3x2.1/2x2.1/2”</v>
          </cell>
          <cell r="B1865" t="str">
            <v xml:space="preserve">UN </v>
          </cell>
          <cell r="C1865">
            <v>46415</v>
          </cell>
        </row>
        <row r="1866">
          <cell r="A1866" t="str">
            <v>Tees Union R 3x2.1/2x2”</v>
          </cell>
          <cell r="B1866" t="str">
            <v xml:space="preserve">UN </v>
          </cell>
          <cell r="C1866">
            <v>42873</v>
          </cell>
        </row>
        <row r="1867">
          <cell r="A1867" t="str">
            <v>Tees Union R 3x2.1/2x3”</v>
          </cell>
          <cell r="B1867" t="str">
            <v xml:space="preserve">UN </v>
          </cell>
          <cell r="C1867">
            <v>48273</v>
          </cell>
        </row>
        <row r="1868">
          <cell r="A1868" t="str">
            <v>Tees Union R 3x2x2.1/2”</v>
          </cell>
          <cell r="B1868" t="str">
            <v xml:space="preserve">UN </v>
          </cell>
          <cell r="C1868">
            <v>42873</v>
          </cell>
        </row>
        <row r="1869">
          <cell r="A1869" t="str">
            <v>Tees Union R 3x2x2”</v>
          </cell>
          <cell r="B1869" t="str">
            <v xml:space="preserve">UN </v>
          </cell>
          <cell r="C1869">
            <v>40312</v>
          </cell>
        </row>
        <row r="1870">
          <cell r="A1870" t="str">
            <v>Tees Union R 3x2x3·”</v>
          </cell>
          <cell r="B1870" t="str">
            <v xml:space="preserve">UN </v>
          </cell>
          <cell r="C1870">
            <v>45725</v>
          </cell>
        </row>
        <row r="1871">
          <cell r="A1871" t="str">
            <v>Tees Union R 3x3x2.1/2”</v>
          </cell>
          <cell r="B1871" t="str">
            <v xml:space="preserve">UN </v>
          </cell>
          <cell r="C1871">
            <v>48065</v>
          </cell>
        </row>
        <row r="1872">
          <cell r="A1872" t="str">
            <v>Tees Union R 3x3x2”</v>
          </cell>
          <cell r="B1872" t="str">
            <v xml:space="preserve">UN </v>
          </cell>
          <cell r="C1872">
            <v>45725</v>
          </cell>
        </row>
        <row r="1873">
          <cell r="A1873" t="str">
            <v>Tees Union R 3x3x3”</v>
          </cell>
          <cell r="B1873" t="str">
            <v xml:space="preserve">UN </v>
          </cell>
          <cell r="C1873">
            <v>53526</v>
          </cell>
        </row>
        <row r="1874">
          <cell r="A1874" t="str">
            <v>Tees Union R 4x2x2.1/2”</v>
          </cell>
          <cell r="B1874" t="str">
            <v xml:space="preserve">UN </v>
          </cell>
          <cell r="C1874">
            <v>71517</v>
          </cell>
        </row>
        <row r="1875">
          <cell r="A1875" t="str">
            <v>Tees Union R 4x2x2”</v>
          </cell>
          <cell r="B1875" t="str">
            <v xml:space="preserve">UN </v>
          </cell>
          <cell r="C1875">
            <v>71517</v>
          </cell>
        </row>
        <row r="1876">
          <cell r="A1876" t="str">
            <v>Tees Union R 4x2x3”</v>
          </cell>
          <cell r="B1876" t="str">
            <v xml:space="preserve">UN </v>
          </cell>
          <cell r="C1876">
            <v>69522</v>
          </cell>
        </row>
        <row r="1877">
          <cell r="A1877" t="str">
            <v>Tees Union R 4x2x4”</v>
          </cell>
          <cell r="B1877" t="str">
            <v xml:space="preserve">UN </v>
          </cell>
          <cell r="C1877">
            <v>74096</v>
          </cell>
        </row>
        <row r="1878">
          <cell r="A1878" t="str">
            <v>Tees Union R 4x3x2.1/2”</v>
          </cell>
          <cell r="B1878" t="str">
            <v xml:space="preserve">UN </v>
          </cell>
          <cell r="C1878">
            <v>72123</v>
          </cell>
        </row>
        <row r="1879">
          <cell r="A1879" t="str">
            <v>Tees Union R 4x3x2”</v>
          </cell>
          <cell r="B1879" t="str">
            <v xml:space="preserve">UN </v>
          </cell>
          <cell r="C1879">
            <v>69035</v>
          </cell>
        </row>
        <row r="1880">
          <cell r="A1880" t="str">
            <v>Tees Union R 4x3x3”</v>
          </cell>
          <cell r="B1880" t="str">
            <v xml:space="preserve">UN </v>
          </cell>
          <cell r="C1880">
            <v>78032</v>
          </cell>
        </row>
        <row r="1881">
          <cell r="A1881" t="str">
            <v>Tees Union R 4x3x4”</v>
          </cell>
          <cell r="B1881" t="str">
            <v xml:space="preserve">UN </v>
          </cell>
          <cell r="C1881">
            <v>82588</v>
          </cell>
        </row>
        <row r="1882">
          <cell r="A1882" t="str">
            <v>Tees Union R 4x4x2.1/2”</v>
          </cell>
          <cell r="B1882" t="str">
            <v xml:space="preserve">UN </v>
          </cell>
          <cell r="C1882">
            <v>76690</v>
          </cell>
        </row>
        <row r="1883">
          <cell r="A1883" t="str">
            <v>Tees Union R 4x4x2”</v>
          </cell>
          <cell r="B1883" t="str">
            <v xml:space="preserve">UN </v>
          </cell>
          <cell r="C1883">
            <v>74096</v>
          </cell>
        </row>
        <row r="1884">
          <cell r="A1884" t="str">
            <v>Tees Union R 4x4x3”</v>
          </cell>
          <cell r="B1884" t="str">
            <v xml:space="preserve">UN </v>
          </cell>
          <cell r="C1884">
            <v>82588</v>
          </cell>
        </row>
        <row r="1885">
          <cell r="A1885" t="str">
            <v>Tees Union R 4x4x4”</v>
          </cell>
          <cell r="B1885" t="str">
            <v xml:space="preserve">UN </v>
          </cell>
          <cell r="C1885">
            <v>91316</v>
          </cell>
        </row>
        <row r="1886">
          <cell r="A1886" t="str">
            <v>Teja cab.art.inf.canaleta 43</v>
          </cell>
          <cell r="B1886" t="str">
            <v>UN</v>
          </cell>
          <cell r="C1886">
            <v>18466</v>
          </cell>
        </row>
        <row r="1887">
          <cell r="A1887" t="str">
            <v>Teja cab.art.inferior español</v>
          </cell>
          <cell r="B1887" t="str">
            <v>UN</v>
          </cell>
          <cell r="C1887">
            <v>12205</v>
          </cell>
        </row>
        <row r="1888">
          <cell r="A1888" t="str">
            <v>Teja cab.art.sup.canaleta 43</v>
          </cell>
          <cell r="B1888" t="str">
            <v>UN</v>
          </cell>
          <cell r="C1888">
            <v>18478</v>
          </cell>
        </row>
        <row r="1889">
          <cell r="A1889" t="str">
            <v>Teja cab.art.superior español</v>
          </cell>
          <cell r="B1889" t="str">
            <v>UN</v>
          </cell>
          <cell r="C1889">
            <v>12236</v>
          </cell>
        </row>
        <row r="1890">
          <cell r="A1890" t="str">
            <v>Teja caball.art.inf.canale. 90</v>
          </cell>
          <cell r="B1890" t="str">
            <v>UN</v>
          </cell>
          <cell r="C1890">
            <v>31256</v>
          </cell>
        </row>
        <row r="1891">
          <cell r="A1891" t="str">
            <v>Teja caball.art.sup.canale. 90</v>
          </cell>
          <cell r="B1891" t="str">
            <v>UN</v>
          </cell>
          <cell r="C1891">
            <v>36233</v>
          </cell>
        </row>
        <row r="1892">
          <cell r="A1892" t="str">
            <v>Teja caballete articulado sup-inf</v>
          </cell>
          <cell r="B1892" t="str">
            <v>UN</v>
          </cell>
          <cell r="C1892">
            <v>13391</v>
          </cell>
        </row>
        <row r="1893">
          <cell r="A1893" t="str">
            <v>Teja caballete canaleta 43 4%</v>
          </cell>
          <cell r="B1893" t="str">
            <v>UN</v>
          </cell>
          <cell r="C1893">
            <v>11256</v>
          </cell>
        </row>
        <row r="1894">
          <cell r="A1894" t="str">
            <v>Teja caballete canaleta 43 9%</v>
          </cell>
          <cell r="B1894" t="str">
            <v>UN</v>
          </cell>
          <cell r="C1894">
            <v>11256</v>
          </cell>
        </row>
        <row r="1895">
          <cell r="A1895" t="str">
            <v>Teja caballete canaleta 90 3%</v>
          </cell>
          <cell r="B1895" t="str">
            <v>UN</v>
          </cell>
          <cell r="C1895">
            <v>48815</v>
          </cell>
        </row>
        <row r="1896">
          <cell r="A1896" t="str">
            <v>Teja caballete canaleta 90 9%</v>
          </cell>
          <cell r="B1896" t="str">
            <v>UN</v>
          </cell>
          <cell r="C1896">
            <v>48840</v>
          </cell>
        </row>
        <row r="1897">
          <cell r="A1897" t="str">
            <v>Teja caballete fijo 15</v>
          </cell>
          <cell r="B1897" t="str">
            <v>UN</v>
          </cell>
          <cell r="C1897">
            <v>22070</v>
          </cell>
        </row>
        <row r="1898">
          <cell r="A1898" t="str">
            <v>Teja caballete fijo 15 rojo</v>
          </cell>
          <cell r="B1898" t="str">
            <v>UN</v>
          </cell>
          <cell r="C1898">
            <v>31511</v>
          </cell>
        </row>
        <row r="1899">
          <cell r="A1899" t="str">
            <v>Teja caballete fijo 20</v>
          </cell>
          <cell r="B1899" t="str">
            <v>UN</v>
          </cell>
          <cell r="C1899">
            <v>22076</v>
          </cell>
        </row>
        <row r="1900">
          <cell r="A1900" t="str">
            <v>Teja caballete fijo 20 rojo</v>
          </cell>
          <cell r="B1900" t="str">
            <v>UN</v>
          </cell>
          <cell r="C1900">
            <v>31511</v>
          </cell>
        </row>
        <row r="1901">
          <cell r="A1901" t="str">
            <v>Teja caballete fijo 25 rojo</v>
          </cell>
          <cell r="B1901" t="str">
            <v>UN</v>
          </cell>
          <cell r="C1901">
            <v>31511</v>
          </cell>
        </row>
        <row r="1902">
          <cell r="A1902" t="str">
            <v>Teja caballete g. de 15</v>
          </cell>
          <cell r="B1902" t="str">
            <v>UN</v>
          </cell>
          <cell r="C1902">
            <v>20209</v>
          </cell>
        </row>
        <row r="1903">
          <cell r="A1903" t="str">
            <v>Teja caballete g. de 20</v>
          </cell>
          <cell r="B1903" t="str">
            <v>UN</v>
          </cell>
          <cell r="C1903">
            <v>20216</v>
          </cell>
        </row>
        <row r="1904">
          <cell r="A1904" t="str">
            <v>Teja caballete Ondulada 1000 15</v>
          </cell>
          <cell r="B1904" t="str">
            <v>UN</v>
          </cell>
          <cell r="C1904">
            <v>25945</v>
          </cell>
        </row>
        <row r="1905">
          <cell r="A1905" t="str">
            <v>Teja caballete Ondulada 1000 20</v>
          </cell>
          <cell r="B1905" t="str">
            <v>UN</v>
          </cell>
          <cell r="C1905">
            <v>25945</v>
          </cell>
        </row>
        <row r="1906">
          <cell r="A1906" t="str">
            <v>Teja caballete Ondulada 1000 art.</v>
          </cell>
          <cell r="B1906" t="str">
            <v>UN</v>
          </cell>
          <cell r="C1906">
            <v>17206</v>
          </cell>
        </row>
        <row r="1907">
          <cell r="A1907" t="str">
            <v>Teja caballete vent. tipo g de 15</v>
          </cell>
          <cell r="B1907" t="str">
            <v>UN</v>
          </cell>
          <cell r="C1907">
            <v>20377</v>
          </cell>
        </row>
        <row r="1908">
          <cell r="A1908" t="str">
            <v>Teja caballete vent. tipo g de 20</v>
          </cell>
          <cell r="B1908" t="str">
            <v>UN</v>
          </cell>
          <cell r="C1908">
            <v>20377</v>
          </cell>
        </row>
        <row r="1909">
          <cell r="A1909" t="str">
            <v>Teja caballete ventilado 15</v>
          </cell>
          <cell r="B1909" t="str">
            <v>UN</v>
          </cell>
          <cell r="C1909">
            <v>22256</v>
          </cell>
        </row>
        <row r="1910">
          <cell r="A1910" t="str">
            <v>Teja caballete ventilado 20</v>
          </cell>
          <cell r="B1910" t="str">
            <v>UN</v>
          </cell>
          <cell r="C1910">
            <v>22229</v>
          </cell>
        </row>
        <row r="1911">
          <cell r="A1911" t="str">
            <v>Teja canaleta 43 l= 3.00 ms.</v>
          </cell>
          <cell r="B1911" t="str">
            <v>UN</v>
          </cell>
          <cell r="C1911">
            <v>102257</v>
          </cell>
        </row>
        <row r="1912">
          <cell r="A1912" t="str">
            <v>Teja canaleta 43 l= 3.50 ms.</v>
          </cell>
          <cell r="B1912" t="str">
            <v>UN</v>
          </cell>
          <cell r="C1912">
            <v>102257</v>
          </cell>
        </row>
        <row r="1913">
          <cell r="A1913" t="str">
            <v>Teja canaleta 43 l= 4.00 ms.</v>
          </cell>
          <cell r="B1913" t="str">
            <v>UN</v>
          </cell>
          <cell r="C1913">
            <v>116911</v>
          </cell>
        </row>
        <row r="1914">
          <cell r="A1914" t="str">
            <v>Teja canaleta 43 l= 4.50 ms.</v>
          </cell>
          <cell r="B1914" t="str">
            <v>UN</v>
          </cell>
          <cell r="C1914">
            <v>131484</v>
          </cell>
        </row>
        <row r="1915">
          <cell r="A1915" t="str">
            <v>Teja canaleta 43 l= 5.00 ms.</v>
          </cell>
          <cell r="B1915" t="str">
            <v>UN</v>
          </cell>
          <cell r="C1915">
            <v>146058</v>
          </cell>
        </row>
        <row r="1916">
          <cell r="A1916" t="str">
            <v>Teja canaleta 43 l= 5.50 ms.</v>
          </cell>
          <cell r="B1916" t="str">
            <v>UN</v>
          </cell>
          <cell r="C1916">
            <v>160712</v>
          </cell>
        </row>
        <row r="1917">
          <cell r="A1917" t="str">
            <v>Teja canaleta 43 l= 6.00 ms.</v>
          </cell>
          <cell r="B1917" t="str">
            <v>UN</v>
          </cell>
          <cell r="C1917">
            <v>175286</v>
          </cell>
        </row>
        <row r="1918">
          <cell r="A1918" t="str">
            <v>Teja canaleta 43 l= 6.50 ms.</v>
          </cell>
          <cell r="B1918" t="str">
            <v>UN</v>
          </cell>
          <cell r="C1918">
            <v>189940</v>
          </cell>
        </row>
        <row r="1919">
          <cell r="A1919" t="str">
            <v>Teja canaleta 90 l= 3.00 ms</v>
          </cell>
          <cell r="B1919" t="str">
            <v>UN</v>
          </cell>
          <cell r="C1919">
            <v>98107</v>
          </cell>
        </row>
        <row r="1920">
          <cell r="A1920" t="str">
            <v>Teja canaleta 90 l= 3.75 ms</v>
          </cell>
          <cell r="B1920" t="str">
            <v>UN</v>
          </cell>
          <cell r="C1920">
            <v>129784</v>
          </cell>
        </row>
        <row r="1921">
          <cell r="A1921" t="str">
            <v>Teja canaleta 90 l= 4.50 ms</v>
          </cell>
          <cell r="B1921" t="str">
            <v>UN</v>
          </cell>
          <cell r="C1921">
            <v>155789</v>
          </cell>
        </row>
        <row r="1922">
          <cell r="A1922" t="str">
            <v>Teja canaleta 90 l= 5.25 ms</v>
          </cell>
          <cell r="B1922" t="str">
            <v>UN</v>
          </cell>
          <cell r="C1922">
            <v>181714</v>
          </cell>
        </row>
        <row r="1923">
          <cell r="A1923" t="str">
            <v>Teja canaleta 90 l= 6.00 ms</v>
          </cell>
          <cell r="B1923" t="str">
            <v>UN</v>
          </cell>
          <cell r="C1923">
            <v>207719</v>
          </cell>
        </row>
        <row r="1924">
          <cell r="A1924" t="str">
            <v>Teja canaleta 90 l= 7.50 ms</v>
          </cell>
          <cell r="B1924" t="str">
            <v>UN</v>
          </cell>
          <cell r="C1924">
            <v>285024</v>
          </cell>
        </row>
        <row r="1925">
          <cell r="A1925" t="str">
            <v>Teja canaleta 90 l= 9.00 ms</v>
          </cell>
          <cell r="B1925" t="str">
            <v>UN</v>
          </cell>
          <cell r="C1925">
            <v>341996</v>
          </cell>
        </row>
        <row r="1926">
          <cell r="A1926" t="str">
            <v>Teja caribe 47x27</v>
          </cell>
          <cell r="B1926" t="str">
            <v>UN</v>
          </cell>
          <cell r="C1926">
            <v>1984</v>
          </cell>
        </row>
        <row r="1927">
          <cell r="A1927" t="str">
            <v>Teja espaciador canaleta 43</v>
          </cell>
          <cell r="B1927" t="str">
            <v>UN</v>
          </cell>
          <cell r="C1927">
            <v>1049</v>
          </cell>
        </row>
        <row r="1928">
          <cell r="A1928" t="str">
            <v>Teja espaciador canaleta 90</v>
          </cell>
          <cell r="B1928" t="str">
            <v>UN</v>
          </cell>
          <cell r="C1928">
            <v>162</v>
          </cell>
        </row>
        <row r="1929">
          <cell r="A1929" t="str">
            <v>Teja espanola 0.74 ms</v>
          </cell>
          <cell r="B1929" t="str">
            <v>UN</v>
          </cell>
          <cell r="C1929">
            <v>20697</v>
          </cell>
        </row>
        <row r="1930">
          <cell r="A1930" t="str">
            <v>Teja espanola 1.34 ms</v>
          </cell>
          <cell r="B1930" t="str">
            <v>UN</v>
          </cell>
          <cell r="C1930">
            <v>44803</v>
          </cell>
        </row>
        <row r="1931">
          <cell r="A1931" t="str">
            <v>Teja gotera canaleta 90</v>
          </cell>
          <cell r="B1931" t="str">
            <v>UN</v>
          </cell>
          <cell r="C1931">
            <v>1445</v>
          </cell>
        </row>
        <row r="1932">
          <cell r="A1932" t="str">
            <v>Teja hexagonal asfaltica Roja-Verd</v>
          </cell>
          <cell r="B1932" t="str">
            <v xml:space="preserve">M2 </v>
          </cell>
          <cell r="C1932">
            <v>18335</v>
          </cell>
        </row>
        <row r="1933">
          <cell r="A1933" t="str">
            <v>Teja Isabela 47x24</v>
          </cell>
          <cell r="B1933" t="str">
            <v>UN</v>
          </cell>
          <cell r="C1933">
            <v>1891</v>
          </cell>
        </row>
        <row r="1934">
          <cell r="A1934" t="str">
            <v>Teja pl.ventilada Ondulada 1000 No6</v>
          </cell>
          <cell r="B1934" t="str">
            <v>UN</v>
          </cell>
          <cell r="C1934">
            <v>82882</v>
          </cell>
        </row>
        <row r="1935">
          <cell r="A1935" t="str">
            <v>Teja pl.ventilada Ondulada 1000 No8</v>
          </cell>
          <cell r="B1935" t="str">
            <v>UN</v>
          </cell>
          <cell r="C1935">
            <v>110477</v>
          </cell>
        </row>
        <row r="1936">
          <cell r="A1936" t="str">
            <v>Teja placa claraboya no 4</v>
          </cell>
          <cell r="B1936" t="str">
            <v>UN</v>
          </cell>
          <cell r="C1936">
            <v>25436</v>
          </cell>
        </row>
        <row r="1937">
          <cell r="A1937" t="str">
            <v>Teja placa claraboya no 6</v>
          </cell>
          <cell r="B1937" t="str">
            <v>UN</v>
          </cell>
          <cell r="C1937">
            <v>41605</v>
          </cell>
        </row>
        <row r="1938">
          <cell r="A1938" t="str">
            <v>Teja placa Ondulada 1000 no 10</v>
          </cell>
          <cell r="B1938" t="str">
            <v>UN</v>
          </cell>
          <cell r="C1938">
            <v>65167</v>
          </cell>
        </row>
        <row r="1939">
          <cell r="A1939" t="str">
            <v>Teja placa Ondulada 1000 no 4.</v>
          </cell>
          <cell r="B1939" t="str">
            <v>UN</v>
          </cell>
          <cell r="C1939">
            <v>25833</v>
          </cell>
        </row>
        <row r="1940">
          <cell r="A1940" t="str">
            <v>Teja placa Ondulada 1000 no 5.</v>
          </cell>
          <cell r="B1940" t="str">
            <v>UN</v>
          </cell>
          <cell r="C1940">
            <v>32334</v>
          </cell>
        </row>
        <row r="1941">
          <cell r="A1941" t="str">
            <v>Teja placa Ondulada 1000 no 6.</v>
          </cell>
          <cell r="B1941" t="str">
            <v>UN</v>
          </cell>
          <cell r="C1941">
            <v>39778</v>
          </cell>
        </row>
        <row r="1942">
          <cell r="A1942" t="str">
            <v>Teja placa Ondulada 1000 no 8.</v>
          </cell>
          <cell r="B1942" t="str">
            <v>UN</v>
          </cell>
          <cell r="C1942">
            <v>51611</v>
          </cell>
        </row>
        <row r="1943">
          <cell r="A1943" t="str">
            <v>Teja placa ondulada no.10</v>
          </cell>
          <cell r="B1943" t="str">
            <v>UN</v>
          </cell>
          <cell r="C1943">
            <v>42055</v>
          </cell>
        </row>
        <row r="1944">
          <cell r="A1944" t="str">
            <v>Teja placa ondulada no.2</v>
          </cell>
          <cell r="B1944" t="str">
            <v>UN</v>
          </cell>
          <cell r="C1944">
            <v>8578</v>
          </cell>
        </row>
        <row r="1945">
          <cell r="A1945" t="str">
            <v>Teja placa ondulada no.3</v>
          </cell>
          <cell r="B1945" t="str">
            <v>UN</v>
          </cell>
          <cell r="C1945">
            <v>12778</v>
          </cell>
        </row>
        <row r="1946">
          <cell r="A1946" t="str">
            <v>Teja placa ondulada no.4</v>
          </cell>
          <cell r="B1946" t="str">
            <v>UN</v>
          </cell>
          <cell r="C1946">
            <v>16667</v>
          </cell>
        </row>
        <row r="1947">
          <cell r="A1947" t="str">
            <v>Teja placa ondulada no.5</v>
          </cell>
          <cell r="B1947" t="str">
            <v>UN</v>
          </cell>
          <cell r="C1947">
            <v>20845</v>
          </cell>
        </row>
        <row r="1948">
          <cell r="A1948" t="str">
            <v>Teja placa ondulada no.6</v>
          </cell>
          <cell r="B1948" t="str">
            <v>UN</v>
          </cell>
          <cell r="C1948">
            <v>25000</v>
          </cell>
        </row>
        <row r="1949">
          <cell r="A1949" t="str">
            <v>Teja placa ondulada no.8</v>
          </cell>
          <cell r="B1949" t="str">
            <v>UN</v>
          </cell>
          <cell r="C1949">
            <v>33278</v>
          </cell>
        </row>
        <row r="1950">
          <cell r="A1950" t="str">
            <v>Teja placa ventilacion no 6</v>
          </cell>
          <cell r="B1950" t="str">
            <v>UN</v>
          </cell>
          <cell r="C1950">
            <v>57921</v>
          </cell>
        </row>
        <row r="1951">
          <cell r="A1951" t="str">
            <v>Teja rectangular Roja - Verde</v>
          </cell>
          <cell r="B1951" t="str">
            <v xml:space="preserve">M2 </v>
          </cell>
          <cell r="C1951">
            <v>18335</v>
          </cell>
        </row>
        <row r="1952">
          <cell r="A1952" t="str">
            <v>Teja roja romana 18x9</v>
          </cell>
          <cell r="B1952" t="str">
            <v xml:space="preserve">M2 </v>
          </cell>
          <cell r="C1952">
            <v>10583</v>
          </cell>
        </row>
        <row r="1953">
          <cell r="A1953" t="str">
            <v>Teja sahara romana 18x9</v>
          </cell>
          <cell r="B1953" t="str">
            <v xml:space="preserve">M2 </v>
          </cell>
          <cell r="C1953">
            <v>10583</v>
          </cell>
        </row>
        <row r="1954">
          <cell r="A1954" t="str">
            <v>Teja Schingle rect. Autunm brown</v>
          </cell>
          <cell r="B1954" t="str">
            <v xml:space="preserve">M2 </v>
          </cell>
          <cell r="C1954">
            <v>11484</v>
          </cell>
        </row>
        <row r="1955">
          <cell r="A1955" t="str">
            <v>Teja Schingle rect. Estate gray</v>
          </cell>
          <cell r="B1955" t="str">
            <v xml:space="preserve">M2 </v>
          </cell>
          <cell r="C1955">
            <v>11484</v>
          </cell>
        </row>
        <row r="1956">
          <cell r="A1956" t="str">
            <v>Teja Schingle rect. Forest green</v>
          </cell>
          <cell r="B1956" t="str">
            <v xml:space="preserve">M2 </v>
          </cell>
          <cell r="C1956">
            <v>11484</v>
          </cell>
        </row>
        <row r="1957">
          <cell r="A1957" t="str">
            <v>Teja Schingle rect. Onix black</v>
          </cell>
          <cell r="B1957" t="str">
            <v xml:space="preserve">M2 </v>
          </cell>
          <cell r="C1957">
            <v>11484</v>
          </cell>
        </row>
        <row r="1958">
          <cell r="A1958" t="str">
            <v>Teja Schingle rect. Onix black</v>
          </cell>
          <cell r="B1958" t="str">
            <v xml:space="preserve">M2 </v>
          </cell>
          <cell r="C1958">
            <v>11484</v>
          </cell>
        </row>
        <row r="1959">
          <cell r="A1959" t="str">
            <v>Teja Schingle rect. Onix black</v>
          </cell>
          <cell r="B1959" t="str">
            <v xml:space="preserve">M2 </v>
          </cell>
          <cell r="C1959">
            <v>11484</v>
          </cell>
        </row>
        <row r="1960">
          <cell r="A1960" t="str">
            <v>Teja Schingle rect. Spanish red</v>
          </cell>
          <cell r="B1960" t="str">
            <v xml:space="preserve">M2 </v>
          </cell>
          <cell r="C1960">
            <v>11484</v>
          </cell>
        </row>
        <row r="1961">
          <cell r="A1961" t="str">
            <v>Teja sin Tras. Galv. Cal 24 - 1 ½”</v>
          </cell>
          <cell r="B1961" t="str">
            <v>M2</v>
          </cell>
          <cell r="C1961">
            <v>24501</v>
          </cell>
        </row>
        <row r="1962">
          <cell r="A1962" t="str">
            <v>Teja sin Tras. Galv. Cal 24 - 2”</v>
          </cell>
          <cell r="B1962" t="str">
            <v>M2</v>
          </cell>
          <cell r="C1962">
            <v>27222</v>
          </cell>
        </row>
        <row r="1963">
          <cell r="A1963" t="str">
            <v>Teja sin Tras. Galv. Cal 24 -2</v>
          </cell>
          <cell r="B1963" t="str">
            <v>M2</v>
          </cell>
          <cell r="C1963">
            <v>27222</v>
          </cell>
        </row>
        <row r="1964">
          <cell r="A1964" t="str">
            <v>Teja sin Tras. Galv. Cal 26 - 1 ½”</v>
          </cell>
          <cell r="B1964" t="str">
            <v>M2</v>
          </cell>
          <cell r="C1964">
            <v>18678</v>
          </cell>
        </row>
        <row r="1965">
          <cell r="A1965" t="str">
            <v>Teja sin Tras. Galv. Cal 26 - 2”</v>
          </cell>
          <cell r="B1965" t="str">
            <v>M2</v>
          </cell>
          <cell r="C1965">
            <v>20753</v>
          </cell>
        </row>
        <row r="1966">
          <cell r="A1966" t="str">
            <v>Teja sin Tras. Galv. Cal 26 -2</v>
          </cell>
          <cell r="B1966" t="str">
            <v>M2</v>
          </cell>
          <cell r="C1966">
            <v>20753</v>
          </cell>
        </row>
        <row r="1967">
          <cell r="A1967" t="str">
            <v>Teja sin Tras. Pint. Cal 24 - 1 ½”</v>
          </cell>
          <cell r="B1967" t="str">
            <v>M2</v>
          </cell>
          <cell r="C1967">
            <v>36345</v>
          </cell>
        </row>
        <row r="1968">
          <cell r="A1968" t="str">
            <v>Teja sin Tras. Pint. Cal 24 - 2”</v>
          </cell>
          <cell r="B1968" t="str">
            <v>M2</v>
          </cell>
          <cell r="C1968">
            <v>40383</v>
          </cell>
        </row>
        <row r="1969">
          <cell r="A1969" t="str">
            <v>Teja sin Tras. Pint. Cal 24 -2</v>
          </cell>
          <cell r="B1969" t="str">
            <v>M2</v>
          </cell>
          <cell r="C1969">
            <v>40383</v>
          </cell>
        </row>
        <row r="1970">
          <cell r="A1970" t="str">
            <v>Teja sin Tras. Pint. Cal 26 - 1 ½”</v>
          </cell>
          <cell r="B1970" t="str">
            <v>M2</v>
          </cell>
          <cell r="C1970">
            <v>28903</v>
          </cell>
        </row>
        <row r="1971">
          <cell r="A1971" t="str">
            <v>Teja sin Tras. Pint. Cal 26 - 2”</v>
          </cell>
          <cell r="B1971" t="str">
            <v>M2</v>
          </cell>
          <cell r="C1971">
            <v>32114</v>
          </cell>
        </row>
        <row r="1972">
          <cell r="A1972" t="str">
            <v>Teja sin Tras. Pint. Cal 26 -2</v>
          </cell>
          <cell r="B1972" t="str">
            <v>M2</v>
          </cell>
          <cell r="C1972">
            <v>32114</v>
          </cell>
        </row>
        <row r="1973">
          <cell r="A1973" t="str">
            <v>Teja tapa ter.cm.der. canal.43</v>
          </cell>
          <cell r="B1973" t="str">
            <v>UN</v>
          </cell>
          <cell r="C1973">
            <v>5739</v>
          </cell>
        </row>
        <row r="1974">
          <cell r="A1974" t="str">
            <v>Teja tapa ter.cm.dr. canal.90</v>
          </cell>
          <cell r="B1974" t="str">
            <v>UN</v>
          </cell>
          <cell r="C1974">
            <v>15454</v>
          </cell>
        </row>
        <row r="1975">
          <cell r="A1975" t="str">
            <v>Teja tapa ter.cm.iz. canal.90</v>
          </cell>
          <cell r="B1975" t="str">
            <v>UN</v>
          </cell>
          <cell r="C1975">
            <v>15471</v>
          </cell>
        </row>
        <row r="1976">
          <cell r="A1976" t="str">
            <v>Teja tapa ter.cm.izq. canal.43</v>
          </cell>
          <cell r="B1976" t="str">
            <v>UN</v>
          </cell>
          <cell r="C1976">
            <v>5740</v>
          </cell>
        </row>
        <row r="1977">
          <cell r="A1977" t="str">
            <v>Teja tapa term.lateral Español</v>
          </cell>
          <cell r="B1977" t="str">
            <v>UN</v>
          </cell>
          <cell r="C1977">
            <v>12892</v>
          </cell>
        </row>
        <row r="1978">
          <cell r="A1978" t="str">
            <v>Teja terminal multiple Español</v>
          </cell>
          <cell r="B1978" t="str">
            <v>UN</v>
          </cell>
          <cell r="C1978">
            <v>12892</v>
          </cell>
        </row>
        <row r="1979">
          <cell r="A1979" t="str">
            <v>Teja Toledo TZM 1.04x2.10-26.</v>
          </cell>
          <cell r="B1979" t="str">
            <v>UN</v>
          </cell>
          <cell r="C1979">
            <v>61076</v>
          </cell>
        </row>
        <row r="1980">
          <cell r="A1980" t="str">
            <v>Teja Toledo TZM 1.04x2.80-26.</v>
          </cell>
          <cell r="B1980" t="str">
            <v>UN</v>
          </cell>
          <cell r="C1980">
            <v>81434</v>
          </cell>
        </row>
        <row r="1981">
          <cell r="A1981" t="str">
            <v>Teja Toledo TZM 1.04x3.50-26.</v>
          </cell>
          <cell r="B1981" t="str">
            <v>UN</v>
          </cell>
          <cell r="C1981">
            <v>101756</v>
          </cell>
        </row>
        <row r="1982">
          <cell r="A1982" t="str">
            <v>Teja Toledo TZM 1.04x4.20-26.</v>
          </cell>
          <cell r="B1982" t="str">
            <v>UN</v>
          </cell>
          <cell r="C1982">
            <v>122075</v>
          </cell>
        </row>
        <row r="1983">
          <cell r="A1983" t="str">
            <v>Teja union cab.limat. Español</v>
          </cell>
          <cell r="B1983" t="str">
            <v>UN</v>
          </cell>
          <cell r="C1983">
            <v>15834</v>
          </cell>
        </row>
        <row r="1984">
          <cell r="A1984" t="str">
            <v>Tela Asfaltica Fibertel 20</v>
          </cell>
          <cell r="B1984" t="str">
            <v xml:space="preserve">M2 </v>
          </cell>
          <cell r="C1984">
            <v>1230</v>
          </cell>
        </row>
        <row r="1985">
          <cell r="A1985" t="str">
            <v>Tela Asfaltica Fibertel 40</v>
          </cell>
          <cell r="B1985" t="str">
            <v xml:space="preserve">M2 </v>
          </cell>
          <cell r="C1985">
            <v>1230</v>
          </cell>
        </row>
        <row r="1986">
          <cell r="A1986" t="str">
            <v>Tela perma-ply</v>
          </cell>
          <cell r="B1986" t="str">
            <v>ML</v>
          </cell>
          <cell r="C1986">
            <v>1740</v>
          </cell>
        </row>
        <row r="1987">
          <cell r="A1987" t="str">
            <v>Tela perma-ply rollo (40 ms)</v>
          </cell>
          <cell r="B1987" t="str">
            <v>UN</v>
          </cell>
          <cell r="C1987">
            <v>69600</v>
          </cell>
        </row>
        <row r="1988">
          <cell r="A1988" t="str">
            <v>Teleducha Prisma</v>
          </cell>
          <cell r="B1988" t="str">
            <v xml:space="preserve">UN </v>
          </cell>
          <cell r="C1988">
            <v>51435</v>
          </cell>
        </row>
        <row r="1989">
          <cell r="A1989" t="str">
            <v>Telescopaje Adic. por 3 metros</v>
          </cell>
          <cell r="B1989" t="str">
            <v>MES</v>
          </cell>
          <cell r="C1989">
            <v>300000</v>
          </cell>
        </row>
        <row r="1990">
          <cell r="A1990" t="str">
            <v>Tensor para alineador formaleta metal</v>
          </cell>
          <cell r="B1990" t="str">
            <v>DIA</v>
          </cell>
          <cell r="C1990">
            <v>141</v>
          </cell>
        </row>
        <row r="1991">
          <cell r="A1991" t="str">
            <v>Tensores Form Columna 70 cms</v>
          </cell>
          <cell r="B1991" t="str">
            <v>DIA</v>
          </cell>
          <cell r="C1991">
            <v>354</v>
          </cell>
        </row>
        <row r="1992">
          <cell r="A1992" t="str">
            <v>Tensores o distanciadores</v>
          </cell>
          <cell r="B1992" t="str">
            <v>DIA</v>
          </cell>
          <cell r="C1992">
            <v>107</v>
          </cell>
        </row>
        <row r="1993">
          <cell r="A1993" t="str">
            <v>Tensores symons</v>
          </cell>
          <cell r="B1993" t="str">
            <v>DIA</v>
          </cell>
          <cell r="C1993">
            <v>141</v>
          </cell>
        </row>
        <row r="1994">
          <cell r="A1994" t="str">
            <v>Terminal campana D/T 2</v>
          </cell>
          <cell r="B1994" t="str">
            <v xml:space="preserve">UN </v>
          </cell>
          <cell r="C1994">
            <v>2122</v>
          </cell>
        </row>
        <row r="1995">
          <cell r="A1995" t="str">
            <v>Terminal campana D/T 3</v>
          </cell>
          <cell r="B1995" t="str">
            <v xml:space="preserve">UN </v>
          </cell>
          <cell r="C1995">
            <v>3013</v>
          </cell>
        </row>
        <row r="1996">
          <cell r="A1996" t="str">
            <v>Terminal campana D/T 4</v>
          </cell>
          <cell r="B1996" t="str">
            <v xml:space="preserve">UN </v>
          </cell>
          <cell r="C1996">
            <v>4008</v>
          </cell>
        </row>
        <row r="1997">
          <cell r="A1997" t="str">
            <v>Thinner 2110 pintuco cuñ.</v>
          </cell>
          <cell r="B1997" t="str">
            <v>GL</v>
          </cell>
          <cell r="C1997">
            <v>13948</v>
          </cell>
        </row>
        <row r="1998">
          <cell r="A1998" t="str">
            <v>Thinner 21102 pintuco Cuñ.</v>
          </cell>
          <cell r="B1998" t="str">
            <v>GL</v>
          </cell>
          <cell r="C1998">
            <v>34842</v>
          </cell>
        </row>
        <row r="1999">
          <cell r="A1999" t="str">
            <v>Thinner 21104 pintuco cuñ.</v>
          </cell>
          <cell r="B1999" t="str">
            <v>GL</v>
          </cell>
          <cell r="C1999">
            <v>44416</v>
          </cell>
        </row>
        <row r="2000">
          <cell r="A2000" t="str">
            <v>Thinner 21106 pintuco cuñ.</v>
          </cell>
          <cell r="B2000" t="str">
            <v>GL</v>
          </cell>
          <cell r="C2000">
            <v>23900</v>
          </cell>
        </row>
        <row r="2001">
          <cell r="A2001" t="str">
            <v>Toc 5010 3 kg</v>
          </cell>
          <cell r="B2001" t="str">
            <v>UN</v>
          </cell>
          <cell r="C2001">
            <v>115484</v>
          </cell>
        </row>
        <row r="2002">
          <cell r="A2002" t="str">
            <v>Toc 8004 inyeccion 3 kg</v>
          </cell>
          <cell r="B2002" t="str">
            <v>UN</v>
          </cell>
          <cell r="C2002">
            <v>283272</v>
          </cell>
        </row>
        <row r="2003">
          <cell r="A2003" t="str">
            <v>Toc 8004-1 anclaje 5 kg</v>
          </cell>
          <cell r="B2003" t="str">
            <v>UN</v>
          </cell>
          <cell r="C2003">
            <v>61480</v>
          </cell>
        </row>
        <row r="2004">
          <cell r="A2004" t="str">
            <v>Toc 8015 rojo 3 kg</v>
          </cell>
          <cell r="B2004" t="str">
            <v>UN</v>
          </cell>
          <cell r="C2004">
            <v>225817</v>
          </cell>
        </row>
        <row r="2005">
          <cell r="A2005" t="str">
            <v>Toc 8015 transparente 3 kg</v>
          </cell>
          <cell r="B2005" t="str">
            <v>UN</v>
          </cell>
          <cell r="C2005">
            <v>47355</v>
          </cell>
        </row>
        <row r="2006">
          <cell r="A2006" t="str">
            <v>Toc 8015 verde 3 kg</v>
          </cell>
          <cell r="B2006" t="str">
            <v>UN</v>
          </cell>
          <cell r="C2006">
            <v>225817</v>
          </cell>
        </row>
        <row r="2007">
          <cell r="A2007" t="str">
            <v>Tolete Fino Liviano 24.5x12x6</v>
          </cell>
          <cell r="B2007" t="str">
            <v>UN</v>
          </cell>
          <cell r="C2007">
            <v>511</v>
          </cell>
        </row>
        <row r="2008">
          <cell r="A2008" t="str">
            <v>Topellantas L= 60</v>
          </cell>
          <cell r="B2008" t="str">
            <v xml:space="preserve">un </v>
          </cell>
          <cell r="C2008">
            <v>15567</v>
          </cell>
        </row>
        <row r="2009">
          <cell r="A2009" t="str">
            <v>Topografo</v>
          </cell>
          <cell r="B2009" t="str">
            <v>DIA</v>
          </cell>
          <cell r="C2009">
            <v>65000</v>
          </cell>
        </row>
        <row r="2010">
          <cell r="A2010" t="str">
            <v>Torn. niv.(adamios tubulares)</v>
          </cell>
          <cell r="B2010" t="str">
            <v>DIA</v>
          </cell>
          <cell r="C2010">
            <v>274</v>
          </cell>
        </row>
        <row r="2011">
          <cell r="A2011" t="str">
            <v>Tornillo goloso de 3"</v>
          </cell>
          <cell r="B2011" t="str">
            <v>UN</v>
          </cell>
          <cell r="C2011">
            <v>200</v>
          </cell>
        </row>
        <row r="2012">
          <cell r="A2012" t="str">
            <v>Tornillos niveladores andamio</v>
          </cell>
          <cell r="B2012" t="str">
            <v>DIA</v>
          </cell>
          <cell r="C2012">
            <v>336</v>
          </cell>
        </row>
        <row r="2013">
          <cell r="A2013" t="str">
            <v>Torre grúa Alt.25 Brazo:30 s/ op.</v>
          </cell>
          <cell r="B2013" t="str">
            <v>MES</v>
          </cell>
          <cell r="C2013">
            <v>10000000</v>
          </cell>
        </row>
        <row r="2014">
          <cell r="A2014" t="str">
            <v>Torre grúa Alt.25 Brazo:45 s/ op.</v>
          </cell>
          <cell r="B2014" t="str">
            <v>MES</v>
          </cell>
          <cell r="C2014">
            <v>11000000</v>
          </cell>
        </row>
        <row r="2015">
          <cell r="A2015" t="str">
            <v>Torre grúa Alt:25 Brazo:30 c/ op.</v>
          </cell>
          <cell r="B2015" t="str">
            <v>MES</v>
          </cell>
          <cell r="C2015">
            <v>11000000</v>
          </cell>
        </row>
        <row r="2016">
          <cell r="A2016" t="str">
            <v>Torre grúa Alt:25 Brazo:45 c/ op.</v>
          </cell>
          <cell r="B2016" t="str">
            <v>MES</v>
          </cell>
          <cell r="C2016">
            <v>12000000</v>
          </cell>
        </row>
        <row r="2017">
          <cell r="A2017" t="str">
            <v>Toxement 1ª 2 kl</v>
          </cell>
          <cell r="B2017" t="str">
            <v>UN</v>
          </cell>
          <cell r="C2017">
            <v>11472</v>
          </cell>
        </row>
        <row r="2018">
          <cell r="A2018" t="str">
            <v>Toxement polvo 1 kg</v>
          </cell>
          <cell r="B2018" t="str">
            <v>UN</v>
          </cell>
          <cell r="C2018">
            <v>9031</v>
          </cell>
        </row>
        <row r="2019">
          <cell r="A2019" t="str">
            <v>Trailer y tractor 8 tons.</v>
          </cell>
          <cell r="B2019" t="str">
            <v>HORA</v>
          </cell>
          <cell r="C2019">
            <v>60375</v>
          </cell>
        </row>
        <row r="2020">
          <cell r="A2020" t="str">
            <v>Tramo muerto concreto</v>
          </cell>
          <cell r="B2020" t="str">
            <v xml:space="preserve">UN </v>
          </cell>
          <cell r="C2020">
            <v>6000000</v>
          </cell>
        </row>
        <row r="2021">
          <cell r="A2021" t="str">
            <v>Transición CPVC Metal ½”</v>
          </cell>
          <cell r="B2021" t="str">
            <v xml:space="preserve">UN </v>
          </cell>
          <cell r="C2021">
            <v>1649</v>
          </cell>
        </row>
        <row r="2022">
          <cell r="A2022" t="str">
            <v>Transición CPVC Metal ½”</v>
          </cell>
          <cell r="B2022" t="str">
            <v xml:space="preserve">UN </v>
          </cell>
          <cell r="C2022">
            <v>1649</v>
          </cell>
        </row>
        <row r="2023">
          <cell r="A2023" t="str">
            <v>Transición CPVC Metal 3/4”</v>
          </cell>
          <cell r="B2023" t="str">
            <v xml:space="preserve">UN </v>
          </cell>
          <cell r="C2023">
            <v>2009</v>
          </cell>
        </row>
        <row r="2024">
          <cell r="A2024" t="str">
            <v>Transición CPVC Metal 3/4”</v>
          </cell>
          <cell r="B2024" t="str">
            <v xml:space="preserve">UN </v>
          </cell>
          <cell r="C2024">
            <v>2009</v>
          </cell>
        </row>
        <row r="2025">
          <cell r="A2025" t="str">
            <v>Transporte 4.5 ton B/quilla</v>
          </cell>
          <cell r="B2025" t="str">
            <v>DIA</v>
          </cell>
          <cell r="C2025">
            <v>85028</v>
          </cell>
        </row>
        <row r="2026">
          <cell r="A2026" t="str">
            <v>Transporte Cartagena</v>
          </cell>
          <cell r="B2026" t="str">
            <v>DIA</v>
          </cell>
          <cell r="C2026">
            <v>255200</v>
          </cell>
        </row>
        <row r="2027">
          <cell r="A2027" t="str">
            <v>Transporte de maquinaria</v>
          </cell>
          <cell r="B2027" t="str">
            <v>vj</v>
          </cell>
          <cell r="C2027">
            <v>1040000</v>
          </cell>
        </row>
        <row r="2028">
          <cell r="A2028" t="str">
            <v>Transporte de materiales</v>
          </cell>
          <cell r="B2028" t="str">
            <v>m3/km</v>
          </cell>
          <cell r="C2028">
            <v>572</v>
          </cell>
        </row>
        <row r="2029">
          <cell r="A2029" t="str">
            <v>Transporte Mediano B/quilla</v>
          </cell>
          <cell r="B2029" t="str">
            <v>DIA</v>
          </cell>
          <cell r="C2029">
            <v>43500</v>
          </cell>
        </row>
        <row r="2030">
          <cell r="A2030" t="str">
            <v>Transporte Pequeño B/quilla</v>
          </cell>
          <cell r="B2030" t="str">
            <v>DIA</v>
          </cell>
          <cell r="C2030">
            <v>37120</v>
          </cell>
        </row>
        <row r="2031">
          <cell r="A2031" t="str">
            <v>Transporte y acarreo interno de materiales</v>
          </cell>
          <cell r="B2031" t="str">
            <v>d</v>
          </cell>
          <cell r="C2031">
            <v>104000</v>
          </cell>
        </row>
        <row r="2032">
          <cell r="A2032" t="str">
            <v>Triturado granzón cantera</v>
          </cell>
          <cell r="B2032" t="str">
            <v>M3</v>
          </cell>
          <cell r="C2032">
            <v>58000</v>
          </cell>
        </row>
        <row r="2033">
          <cell r="A2033" t="str">
            <v>Triturado ochoa viaje x 7 M3</v>
          </cell>
          <cell r="B2033" t="str">
            <v>M3</v>
          </cell>
          <cell r="C2033">
            <v>72914</v>
          </cell>
        </row>
        <row r="2034">
          <cell r="A2034" t="str">
            <v>Tuberia c.p.v.c. 1"</v>
          </cell>
          <cell r="B2034" t="str">
            <v xml:space="preserve">ML </v>
          </cell>
          <cell r="C2034">
            <v>11884</v>
          </cell>
        </row>
        <row r="2035">
          <cell r="A2035" t="str">
            <v>Tuberia c.p.v.c. 1/2"</v>
          </cell>
          <cell r="B2035" t="str">
            <v xml:space="preserve">ML </v>
          </cell>
          <cell r="C2035">
            <v>4397</v>
          </cell>
        </row>
        <row r="2036">
          <cell r="A2036" t="str">
            <v>Tuberia c.p.v.c. 1/2"</v>
          </cell>
          <cell r="B2036" t="str">
            <v xml:space="preserve">ML </v>
          </cell>
          <cell r="C2036">
            <v>4275</v>
          </cell>
        </row>
        <row r="2037">
          <cell r="A2037" t="str">
            <v>Tuberia c.p.v.c. 3/4"</v>
          </cell>
          <cell r="B2037" t="str">
            <v xml:space="preserve">ML </v>
          </cell>
          <cell r="C2037">
            <v>7228</v>
          </cell>
        </row>
        <row r="2038">
          <cell r="A2038" t="str">
            <v>Tuberia c.p.v.c. 3/4"</v>
          </cell>
          <cell r="B2038" t="str">
            <v xml:space="preserve">ML </v>
          </cell>
          <cell r="C2038">
            <v>7025</v>
          </cell>
        </row>
        <row r="2039">
          <cell r="A2039" t="str">
            <v>Tuberia conduit placa 1 1/2"</v>
          </cell>
          <cell r="B2039" t="str">
            <v xml:space="preserve">ML </v>
          </cell>
          <cell r="C2039">
            <v>5536</v>
          </cell>
        </row>
        <row r="2040">
          <cell r="A2040" t="str">
            <v>Tuberia conduit placa 1 1/2"</v>
          </cell>
          <cell r="B2040" t="str">
            <v xml:space="preserve">ML </v>
          </cell>
          <cell r="C2040">
            <v>16624</v>
          </cell>
        </row>
        <row r="2041">
          <cell r="A2041" t="str">
            <v>Tuberia conduit placa 1 1/4"</v>
          </cell>
          <cell r="B2041" t="str">
            <v xml:space="preserve">ML </v>
          </cell>
          <cell r="C2041">
            <v>4343</v>
          </cell>
        </row>
        <row r="2042">
          <cell r="A2042" t="str">
            <v>Tuberia conduit placa 1 1/4"</v>
          </cell>
          <cell r="B2042" t="str">
            <v xml:space="preserve">ML </v>
          </cell>
          <cell r="C2042">
            <v>13039</v>
          </cell>
        </row>
        <row r="2043">
          <cell r="A2043" t="str">
            <v>Tuberia conduit placa 1"</v>
          </cell>
          <cell r="B2043" t="str">
            <v xml:space="preserve">ML </v>
          </cell>
          <cell r="C2043">
            <v>2809</v>
          </cell>
        </row>
        <row r="2044">
          <cell r="A2044" t="str">
            <v>Tuberia conduit placa 1"</v>
          </cell>
          <cell r="B2044" t="str">
            <v xml:space="preserve">ML </v>
          </cell>
          <cell r="C2044">
            <v>8439</v>
          </cell>
        </row>
        <row r="2045">
          <cell r="A2045" t="str">
            <v>Tuberia conduit placa 1/2"</v>
          </cell>
          <cell r="B2045" t="str">
            <v xml:space="preserve">ML </v>
          </cell>
          <cell r="C2045">
            <v>1549</v>
          </cell>
        </row>
        <row r="2046">
          <cell r="A2046" t="str">
            <v>Tuberia conduit placa 1/2"</v>
          </cell>
          <cell r="B2046" t="str">
            <v xml:space="preserve">ML </v>
          </cell>
          <cell r="C2046">
            <v>4649</v>
          </cell>
        </row>
        <row r="2047">
          <cell r="A2047" t="str">
            <v>Tuberia conduit placa 2"</v>
          </cell>
          <cell r="B2047" t="str">
            <v xml:space="preserve">ML </v>
          </cell>
          <cell r="C2047">
            <v>8516</v>
          </cell>
        </row>
        <row r="2048">
          <cell r="A2048" t="str">
            <v>Tuberia conduit placa 2"</v>
          </cell>
          <cell r="B2048" t="str">
            <v xml:space="preserve">ML </v>
          </cell>
          <cell r="C2048">
            <v>25568</v>
          </cell>
        </row>
        <row r="2049">
          <cell r="A2049" t="str">
            <v>Tuberia conduit placa 3/4"</v>
          </cell>
          <cell r="B2049" t="str">
            <v xml:space="preserve">ML </v>
          </cell>
          <cell r="C2049">
            <v>2025.9999999999998</v>
          </cell>
        </row>
        <row r="2050">
          <cell r="A2050" t="str">
            <v>Tuberia conduit placa 3/4"</v>
          </cell>
          <cell r="B2050" t="str">
            <v xml:space="preserve">ML </v>
          </cell>
          <cell r="C2050">
            <v>6090</v>
          </cell>
        </row>
        <row r="2051">
          <cell r="A2051" t="str">
            <v>Tubería de 160 mm PVC</v>
          </cell>
          <cell r="B2051" t="str">
            <v>M</v>
          </cell>
          <cell r="C2051">
            <v>20806.240000000002</v>
          </cell>
        </row>
        <row r="2052">
          <cell r="A2052" t="str">
            <v>Tuberia de 200 mm PVC</v>
          </cell>
          <cell r="B2052" t="str">
            <v>M</v>
          </cell>
          <cell r="C2052">
            <v>30415.84</v>
          </cell>
        </row>
        <row r="2053">
          <cell r="A2053" t="str">
            <v>Tuberia doble pared TDP</v>
          </cell>
          <cell r="B2053" t="str">
            <v xml:space="preserve">UN </v>
          </cell>
          <cell r="C2053">
            <v>59357</v>
          </cell>
        </row>
        <row r="2054">
          <cell r="A2054" t="str">
            <v>Tuberia Durafort 10 “ 250 mm</v>
          </cell>
          <cell r="B2054" t="str">
            <v xml:space="preserve">UN </v>
          </cell>
          <cell r="C2054">
            <v>255095</v>
          </cell>
        </row>
        <row r="2055">
          <cell r="A2055" t="str">
            <v>Tuberia Durafort 12 “ 315 mm</v>
          </cell>
          <cell r="B2055" t="str">
            <v xml:space="preserve">UN </v>
          </cell>
          <cell r="C2055">
            <v>377163</v>
          </cell>
        </row>
        <row r="2056">
          <cell r="A2056" t="str">
            <v>Tuberia Durafort 16 “ 400 mm</v>
          </cell>
          <cell r="B2056" t="str">
            <v xml:space="preserve">UN </v>
          </cell>
          <cell r="C2056">
            <v>584188</v>
          </cell>
        </row>
        <row r="2057">
          <cell r="A2057" t="str">
            <v>Tuberia Durafort 18 “ 450 mm</v>
          </cell>
          <cell r="B2057" t="str">
            <v xml:space="preserve">UN </v>
          </cell>
          <cell r="C2057">
            <v>768350</v>
          </cell>
        </row>
        <row r="2058">
          <cell r="A2058" t="str">
            <v>Tuberia Durafort 20 “ 500 mm</v>
          </cell>
          <cell r="B2058" t="str">
            <v xml:space="preserve">UN </v>
          </cell>
          <cell r="C2058">
            <v>953720</v>
          </cell>
        </row>
        <row r="2059">
          <cell r="A2059" t="str">
            <v>Tuberia Durafort 4 “ 110 mm</v>
          </cell>
          <cell r="B2059" t="str">
            <v xml:space="preserve">UN </v>
          </cell>
          <cell r="C2059">
            <v>66093</v>
          </cell>
        </row>
        <row r="2060">
          <cell r="A2060" t="str">
            <v>Tuberia Durafort 6 “ 160 mm</v>
          </cell>
          <cell r="B2060" t="str">
            <v xml:space="preserve">UN </v>
          </cell>
          <cell r="C2060">
            <v>120042</v>
          </cell>
        </row>
        <row r="2061">
          <cell r="A2061" t="str">
            <v>Tuberia Durafort 8 “ 200 mm</v>
          </cell>
          <cell r="B2061" t="str">
            <v xml:space="preserve">UN </v>
          </cell>
          <cell r="C2061">
            <v>175476</v>
          </cell>
        </row>
        <row r="2062">
          <cell r="A2062" t="str">
            <v>Tuberia galvanizada 1 1/2"</v>
          </cell>
          <cell r="B2062" t="str">
            <v>ML</v>
          </cell>
          <cell r="C2062">
            <v>14825</v>
          </cell>
        </row>
        <row r="2063">
          <cell r="A2063" t="str">
            <v>Tuberia galvanizada 1 1/2" tu.</v>
          </cell>
          <cell r="B2063" t="str">
            <v>UN</v>
          </cell>
          <cell r="C2063">
            <v>88950</v>
          </cell>
        </row>
        <row r="2064">
          <cell r="A2064" t="str">
            <v>Tuberia galvanizada 1 1/4"</v>
          </cell>
          <cell r="B2064" t="str">
            <v>ML</v>
          </cell>
          <cell r="C2064">
            <v>10626</v>
          </cell>
        </row>
        <row r="2065">
          <cell r="A2065" t="str">
            <v>Tuberia galvanizada 1 1/4" tu.</v>
          </cell>
          <cell r="B2065" t="str">
            <v>UN</v>
          </cell>
          <cell r="C2065">
            <v>63759</v>
          </cell>
        </row>
        <row r="2066">
          <cell r="A2066" t="str">
            <v>Tuberia galvanizada 1"</v>
          </cell>
          <cell r="B2066" t="str">
            <v>ML</v>
          </cell>
          <cell r="C2066">
            <v>9264</v>
          </cell>
        </row>
        <row r="2067">
          <cell r="A2067" t="str">
            <v>Tuberia galvanizada 1" tubo</v>
          </cell>
          <cell r="B2067" t="str">
            <v>UN</v>
          </cell>
          <cell r="C2067">
            <v>54950</v>
          </cell>
        </row>
        <row r="2068">
          <cell r="A2068" t="str">
            <v>Tuberia galvanizada 1/2"</v>
          </cell>
          <cell r="B2068" t="str">
            <v>ML</v>
          </cell>
          <cell r="C2068">
            <v>5708</v>
          </cell>
        </row>
        <row r="2069">
          <cell r="A2069" t="str">
            <v>Tuberia galvanizada 1/2" tubo</v>
          </cell>
          <cell r="B2069" t="str">
            <v>UN</v>
          </cell>
          <cell r="C2069">
            <v>25900</v>
          </cell>
        </row>
        <row r="2070">
          <cell r="A2070" t="str">
            <v>Tuberia galvanizada 2"</v>
          </cell>
          <cell r="B2070" t="str">
            <v>ML</v>
          </cell>
          <cell r="C2070">
            <v>15255</v>
          </cell>
        </row>
        <row r="2071">
          <cell r="A2071" t="str">
            <v>Tuberia galvanizada 2" tubo</v>
          </cell>
          <cell r="B2071" t="str">
            <v>UN</v>
          </cell>
          <cell r="C2071">
            <v>91530</v>
          </cell>
        </row>
        <row r="2072">
          <cell r="A2072" t="str">
            <v>Tuberia galvanizada 3/4"</v>
          </cell>
          <cell r="B2072" t="str">
            <v>ML</v>
          </cell>
          <cell r="C2072">
            <v>7658</v>
          </cell>
        </row>
        <row r="2073">
          <cell r="A2073" t="str">
            <v>Tuberia galvanizada 3/4" tubo</v>
          </cell>
          <cell r="B2073" t="str">
            <v>UN</v>
          </cell>
          <cell r="C2073">
            <v>33550</v>
          </cell>
        </row>
        <row r="2074">
          <cell r="A2074" t="str">
            <v>Tuberia PVC 2" Ventilación</v>
          </cell>
          <cell r="B2074" t="str">
            <v>M</v>
          </cell>
          <cell r="C2074">
            <v>5493.9456</v>
          </cell>
        </row>
        <row r="2075">
          <cell r="A2075" t="str">
            <v>Tuberia rde 11 1/2"</v>
          </cell>
          <cell r="B2075" t="str">
            <v xml:space="preserve">ML </v>
          </cell>
          <cell r="C2075">
            <v>3388</v>
          </cell>
        </row>
        <row r="2076">
          <cell r="A2076" t="str">
            <v>Tuberia rde 13.5 1/2"</v>
          </cell>
          <cell r="B2076" t="str">
            <v xml:space="preserve">ML </v>
          </cell>
          <cell r="C2076">
            <v>1814</v>
          </cell>
        </row>
        <row r="2077">
          <cell r="A2077" t="str">
            <v>Tuberia rde 13.5 1/2"</v>
          </cell>
          <cell r="B2077" t="str">
            <v xml:space="preserve">ML </v>
          </cell>
          <cell r="C2077">
            <v>1816</v>
          </cell>
        </row>
        <row r="2078">
          <cell r="A2078" t="str">
            <v>Tuberia rde 21 1 1/2"</v>
          </cell>
          <cell r="B2078" t="str">
            <v xml:space="preserve">ML </v>
          </cell>
          <cell r="C2078">
            <v>7414</v>
          </cell>
        </row>
        <row r="2079">
          <cell r="A2079" t="str">
            <v>Tuberia rde 21 1 1/2"</v>
          </cell>
          <cell r="B2079" t="str">
            <v xml:space="preserve">ML </v>
          </cell>
          <cell r="C2079">
            <v>7426</v>
          </cell>
        </row>
        <row r="2080">
          <cell r="A2080" t="str">
            <v>Tuberia rde 21 1 1/4"</v>
          </cell>
          <cell r="B2080" t="str">
            <v xml:space="preserve">ML </v>
          </cell>
          <cell r="C2080">
            <v>5683</v>
          </cell>
        </row>
        <row r="2081">
          <cell r="A2081" t="str">
            <v>Tuberia rde 21 1 1/4"</v>
          </cell>
          <cell r="B2081" t="str">
            <v xml:space="preserve">ML </v>
          </cell>
          <cell r="C2081">
            <v>5687</v>
          </cell>
        </row>
        <row r="2082">
          <cell r="A2082" t="str">
            <v>Tuberia rde 21 1"</v>
          </cell>
          <cell r="B2082" t="str">
            <v xml:space="preserve">ML </v>
          </cell>
          <cell r="C2082">
            <v>3156</v>
          </cell>
        </row>
        <row r="2083">
          <cell r="A2083" t="str">
            <v>Tuberia rde 21 1"</v>
          </cell>
          <cell r="B2083" t="str">
            <v xml:space="preserve">ML </v>
          </cell>
          <cell r="C2083">
            <v>3158</v>
          </cell>
        </row>
        <row r="2084">
          <cell r="A2084" t="str">
            <v>Tuberia rde 21 2 1/2"</v>
          </cell>
          <cell r="B2084" t="str">
            <v xml:space="preserve">ML </v>
          </cell>
          <cell r="C2084">
            <v>18440</v>
          </cell>
        </row>
        <row r="2085">
          <cell r="A2085" t="str">
            <v>Tuberia rde 21 2 1/2"</v>
          </cell>
          <cell r="B2085" t="str">
            <v xml:space="preserve">ML </v>
          </cell>
          <cell r="C2085">
            <v>18456</v>
          </cell>
        </row>
        <row r="2086">
          <cell r="A2086" t="str">
            <v>Tuberia rde 21 2"</v>
          </cell>
          <cell r="B2086" t="str">
            <v xml:space="preserve">ML </v>
          </cell>
          <cell r="C2086">
            <v>11377</v>
          </cell>
        </row>
        <row r="2087">
          <cell r="A2087" t="str">
            <v>Tuberia rde 21 2"</v>
          </cell>
          <cell r="B2087" t="str">
            <v xml:space="preserve">ML </v>
          </cell>
          <cell r="C2087">
            <v>11388</v>
          </cell>
        </row>
        <row r="2088">
          <cell r="A2088" t="str">
            <v>Tuberia rde 21 3"</v>
          </cell>
          <cell r="B2088" t="str">
            <v xml:space="preserve">ML </v>
          </cell>
          <cell r="C2088">
            <v>24624</v>
          </cell>
        </row>
        <row r="2089">
          <cell r="A2089" t="str">
            <v>Tuberia rde 21 3"</v>
          </cell>
          <cell r="B2089" t="str">
            <v xml:space="preserve">ML </v>
          </cell>
          <cell r="C2089">
            <v>24641</v>
          </cell>
        </row>
        <row r="2090">
          <cell r="A2090" t="str">
            <v>Tuberia rde 21 3/4"</v>
          </cell>
          <cell r="B2090" t="str">
            <v xml:space="preserve">ML </v>
          </cell>
          <cell r="C2090">
            <v>2248</v>
          </cell>
        </row>
        <row r="2091">
          <cell r="A2091" t="str">
            <v>Tuberia rde 21 3/4"</v>
          </cell>
          <cell r="B2091" t="str">
            <v xml:space="preserve">ML </v>
          </cell>
          <cell r="C2091">
            <v>2250</v>
          </cell>
        </row>
        <row r="2092">
          <cell r="A2092" t="str">
            <v>Tuberia rde 21 4"</v>
          </cell>
          <cell r="B2092" t="str">
            <v xml:space="preserve">ML </v>
          </cell>
          <cell r="C2092">
            <v>42039</v>
          </cell>
        </row>
        <row r="2093">
          <cell r="A2093" t="str">
            <v>Tuberia rde 21 4"</v>
          </cell>
          <cell r="B2093" t="str">
            <v xml:space="preserve">ML </v>
          </cell>
          <cell r="C2093">
            <v>42029</v>
          </cell>
        </row>
        <row r="2094">
          <cell r="A2094" t="str">
            <v>Tuberia rde 26 1"</v>
          </cell>
          <cell r="B2094" t="str">
            <v xml:space="preserve">ML </v>
          </cell>
          <cell r="C2094">
            <v>2737</v>
          </cell>
        </row>
        <row r="2095">
          <cell r="A2095" t="str">
            <v>Tuberia rde 26 2 1/2"</v>
          </cell>
          <cell r="B2095" t="str">
            <v xml:space="preserve">ML </v>
          </cell>
          <cell r="C2095">
            <v>8387</v>
          </cell>
        </row>
        <row r="2096">
          <cell r="A2096" t="str">
            <v>Tuberia rde 26 2"</v>
          </cell>
          <cell r="B2096" t="str">
            <v xml:space="preserve">ML </v>
          </cell>
          <cell r="C2096">
            <v>9394</v>
          </cell>
        </row>
        <row r="2097">
          <cell r="A2097" t="str">
            <v>Tuberia rde 26 2"</v>
          </cell>
          <cell r="B2097" t="str">
            <v xml:space="preserve">ML </v>
          </cell>
          <cell r="C2097">
            <v>9402</v>
          </cell>
        </row>
        <row r="2098">
          <cell r="A2098" t="str">
            <v>Tuberia rde 26 3"</v>
          </cell>
          <cell r="B2098" t="str">
            <v xml:space="preserve">ML </v>
          </cell>
          <cell r="C2098">
            <v>20074</v>
          </cell>
        </row>
        <row r="2099">
          <cell r="A2099" t="str">
            <v>Tuberia rde 26 3"</v>
          </cell>
          <cell r="B2099" t="str">
            <v xml:space="preserve">ML </v>
          </cell>
          <cell r="C2099">
            <v>20087</v>
          </cell>
        </row>
        <row r="2100">
          <cell r="A2100" t="str">
            <v>Tubería rde 9 1/2”</v>
          </cell>
          <cell r="B2100" t="str">
            <v xml:space="preserve">ML </v>
          </cell>
          <cell r="C2100">
            <v>2544</v>
          </cell>
        </row>
        <row r="2101">
          <cell r="A2101" t="str">
            <v>Tuberia sanitaria 1 1/2"</v>
          </cell>
          <cell r="B2101" t="str">
            <v xml:space="preserve">ML </v>
          </cell>
          <cell r="C2101">
            <v>6623</v>
          </cell>
        </row>
        <row r="2102">
          <cell r="A2102" t="str">
            <v>Tuberia sanitaria 1 1/2"</v>
          </cell>
          <cell r="B2102" t="str">
            <v xml:space="preserve">ML </v>
          </cell>
          <cell r="C2102">
            <v>6628</v>
          </cell>
        </row>
        <row r="2103">
          <cell r="A2103" t="str">
            <v>Tuberia sanitaria 2"</v>
          </cell>
          <cell r="B2103" t="str">
            <v xml:space="preserve">ML </v>
          </cell>
          <cell r="C2103">
            <v>8211</v>
          </cell>
        </row>
        <row r="2104">
          <cell r="A2104" t="str">
            <v>Tuberia sanitaria 2"</v>
          </cell>
          <cell r="B2104" t="str">
            <v xml:space="preserve">ML </v>
          </cell>
          <cell r="C2104">
            <v>8217</v>
          </cell>
        </row>
        <row r="2105">
          <cell r="A2105" t="str">
            <v>Tuberia sanitaria 3"</v>
          </cell>
          <cell r="B2105" t="str">
            <v xml:space="preserve">ML </v>
          </cell>
          <cell r="C2105">
            <v>12262</v>
          </cell>
        </row>
        <row r="2106">
          <cell r="A2106" t="str">
            <v>Tuberia sanitaria 3"</v>
          </cell>
          <cell r="B2106" t="str">
            <v xml:space="preserve">ML </v>
          </cell>
          <cell r="C2106">
            <v>12274</v>
          </cell>
        </row>
        <row r="2107">
          <cell r="A2107" t="str">
            <v>Tuberia sanitaria 4"</v>
          </cell>
          <cell r="B2107" t="str">
            <v xml:space="preserve">ML </v>
          </cell>
          <cell r="C2107">
            <v>17093</v>
          </cell>
        </row>
        <row r="2108">
          <cell r="A2108" t="str">
            <v>Tuberia sanitaria 4"</v>
          </cell>
          <cell r="B2108" t="str">
            <v xml:space="preserve">ML </v>
          </cell>
          <cell r="C2108">
            <v>17105</v>
          </cell>
        </row>
        <row r="2109">
          <cell r="A2109" t="str">
            <v>Tuberia sanitaria 6"</v>
          </cell>
          <cell r="B2109" t="str">
            <v xml:space="preserve">ML </v>
          </cell>
          <cell r="C2109">
            <v>36200</v>
          </cell>
        </row>
        <row r="2110">
          <cell r="A2110" t="str">
            <v>Tuberia sanitaria 6"</v>
          </cell>
          <cell r="B2110" t="str">
            <v xml:space="preserve">ML </v>
          </cell>
          <cell r="C2110">
            <v>36223</v>
          </cell>
        </row>
        <row r="2111">
          <cell r="A2111" t="str">
            <v>Tuberia sanitaria Novatec 2”</v>
          </cell>
          <cell r="B2111" t="str">
            <v xml:space="preserve">ML </v>
          </cell>
          <cell r="C2111">
            <v>8217</v>
          </cell>
        </row>
        <row r="2112">
          <cell r="A2112" t="str">
            <v>Tuberia sanitaria Novatec 3”</v>
          </cell>
          <cell r="B2112" t="str">
            <v xml:space="preserve">ML </v>
          </cell>
          <cell r="C2112">
            <v>12274</v>
          </cell>
        </row>
        <row r="2113">
          <cell r="A2113" t="str">
            <v>Tuberia sanitaria Novatec 4”</v>
          </cell>
          <cell r="B2113" t="str">
            <v xml:space="preserve">ML </v>
          </cell>
          <cell r="C2113">
            <v>17105</v>
          </cell>
        </row>
        <row r="2114">
          <cell r="A2114" t="str">
            <v>Tuberia sanitaria Novatec 6”</v>
          </cell>
          <cell r="B2114" t="str">
            <v xml:space="preserve">ML </v>
          </cell>
          <cell r="C2114">
            <v>36223</v>
          </cell>
        </row>
        <row r="2115">
          <cell r="A2115" t="str">
            <v>Tuberia ventilacion 1 1/2"</v>
          </cell>
          <cell r="B2115" t="str">
            <v xml:space="preserve">ML </v>
          </cell>
          <cell r="C2115">
            <v>3644</v>
          </cell>
        </row>
        <row r="2116">
          <cell r="A2116" t="str">
            <v>Tuberia ventilacion 1 1/2"</v>
          </cell>
          <cell r="B2116" t="str">
            <v xml:space="preserve">ML </v>
          </cell>
          <cell r="C2116">
            <v>3654</v>
          </cell>
        </row>
        <row r="2117">
          <cell r="A2117" t="str">
            <v>Tuberia ventilacion 2"</v>
          </cell>
          <cell r="B2117" t="str">
            <v xml:space="preserve">ML </v>
          </cell>
          <cell r="C2117">
            <v>5273</v>
          </cell>
        </row>
        <row r="2118">
          <cell r="A2118" t="str">
            <v>Tuberia ventilacion 2"</v>
          </cell>
          <cell r="B2118" t="str">
            <v xml:space="preserve">ML </v>
          </cell>
          <cell r="C2118">
            <v>5283</v>
          </cell>
        </row>
        <row r="2119">
          <cell r="A2119" t="str">
            <v>Tuberia ventilacion 3"</v>
          </cell>
          <cell r="B2119" t="str">
            <v xml:space="preserve">ML </v>
          </cell>
          <cell r="C2119">
            <v>7039</v>
          </cell>
        </row>
        <row r="2120">
          <cell r="A2120" t="str">
            <v>Tuberia ventilacion 3"</v>
          </cell>
          <cell r="B2120" t="str">
            <v xml:space="preserve">ML </v>
          </cell>
          <cell r="C2120">
            <v>7050</v>
          </cell>
        </row>
        <row r="2121">
          <cell r="A2121" t="str">
            <v>Tuberia ventilacion 4"</v>
          </cell>
          <cell r="B2121" t="str">
            <v xml:space="preserve">ML </v>
          </cell>
          <cell r="C2121">
            <v>12145</v>
          </cell>
        </row>
        <row r="2122">
          <cell r="A2122" t="str">
            <v>Tuberia ventilacion 4"</v>
          </cell>
          <cell r="B2122" t="str">
            <v xml:space="preserve">ML </v>
          </cell>
          <cell r="C2122">
            <v>12158</v>
          </cell>
        </row>
        <row r="2123">
          <cell r="A2123" t="str">
            <v>Tubo de 10"(.25x1.24) Clase 1</v>
          </cell>
          <cell r="B2123" t="str">
            <v xml:space="preserve">UN </v>
          </cell>
          <cell r="C2123">
            <v>41580</v>
          </cell>
        </row>
        <row r="2124">
          <cell r="A2124" t="str">
            <v>Tubo de 12"(.30x1.24) Clase 1</v>
          </cell>
          <cell r="B2124" t="str">
            <v xml:space="preserve">UN </v>
          </cell>
          <cell r="C2124">
            <v>57740</v>
          </cell>
        </row>
        <row r="2125">
          <cell r="A2125" t="str">
            <v>Tubo de 14"(.35x1.24) Clase 1</v>
          </cell>
          <cell r="B2125" t="str">
            <v xml:space="preserve">UN </v>
          </cell>
          <cell r="C2125">
            <v>68836</v>
          </cell>
        </row>
        <row r="2126">
          <cell r="A2126" t="str">
            <v>Tubo de 16"(.40x1.24) Clase 1</v>
          </cell>
          <cell r="B2126" t="str">
            <v xml:space="preserve">UN </v>
          </cell>
          <cell r="C2126">
            <v>91746</v>
          </cell>
        </row>
        <row r="2127">
          <cell r="A2127" t="str">
            <v>Tubo de 18"(.45x1.24) Clase 1</v>
          </cell>
          <cell r="B2127" t="str">
            <v xml:space="preserve">UN </v>
          </cell>
          <cell r="C2127">
            <v>124005</v>
          </cell>
        </row>
        <row r="2128">
          <cell r="A2128" t="str">
            <v>Tubo de 20"(.50x1.24) Clase 1</v>
          </cell>
          <cell r="B2128" t="str">
            <v xml:space="preserve">UN </v>
          </cell>
          <cell r="C2128">
            <v>145719</v>
          </cell>
        </row>
        <row r="2129">
          <cell r="A2129" t="str">
            <v>Tubo de 24" clase Única</v>
          </cell>
          <cell r="B2129" t="str">
            <v xml:space="preserve">UN </v>
          </cell>
          <cell r="C2129">
            <v>366002</v>
          </cell>
        </row>
        <row r="2130">
          <cell r="A2130" t="str">
            <v>Tubo de 24"(.60x1.24) Clase 1</v>
          </cell>
          <cell r="B2130" t="str">
            <v xml:space="preserve">UN </v>
          </cell>
          <cell r="C2130">
            <v>366002</v>
          </cell>
        </row>
        <row r="2131">
          <cell r="A2131" t="str">
            <v>Tubo de 24” (60x2) clase I</v>
          </cell>
          <cell r="B2131" t="str">
            <v xml:space="preserve">UN </v>
          </cell>
          <cell r="C2131">
            <v>392499</v>
          </cell>
        </row>
        <row r="2132">
          <cell r="A2132" t="str">
            <v>Tubo de 24” (60x2) clase II</v>
          </cell>
          <cell r="B2132" t="str">
            <v xml:space="preserve">UN </v>
          </cell>
          <cell r="C2132">
            <v>397961</v>
          </cell>
        </row>
        <row r="2133">
          <cell r="A2133" t="str">
            <v>Tubo de 24” (60x2) clase III</v>
          </cell>
          <cell r="B2133" t="str">
            <v xml:space="preserve">UN </v>
          </cell>
          <cell r="C2133">
            <v>408883</v>
          </cell>
        </row>
        <row r="2134">
          <cell r="A2134" t="str">
            <v>Tubo de 24” (60x2) clase IV</v>
          </cell>
          <cell r="B2134" t="str">
            <v xml:space="preserve">UN </v>
          </cell>
          <cell r="C2134">
            <v>419806</v>
          </cell>
        </row>
        <row r="2135">
          <cell r="A2135" t="str">
            <v>Tubo de 24” (60x2) clase V</v>
          </cell>
          <cell r="B2135" t="str">
            <v xml:space="preserve">UN </v>
          </cell>
          <cell r="C2135">
            <v>452574</v>
          </cell>
        </row>
        <row r="2136">
          <cell r="A2136" t="str">
            <v>Tubo de 27" clase Única</v>
          </cell>
          <cell r="B2136" t="str">
            <v xml:space="preserve">UN </v>
          </cell>
          <cell r="C2136">
            <v>507154</v>
          </cell>
        </row>
        <row r="2137">
          <cell r="A2137" t="str">
            <v>Tubo de 27” (70x2) clase I</v>
          </cell>
          <cell r="B2137" t="str">
            <v xml:space="preserve">UN </v>
          </cell>
          <cell r="C2137">
            <v>520481</v>
          </cell>
        </row>
        <row r="2138">
          <cell r="A2138" t="str">
            <v>Tubo de 27” (70x2) clase II</v>
          </cell>
          <cell r="B2138" t="str">
            <v xml:space="preserve">UN </v>
          </cell>
          <cell r="C2138">
            <v>527423</v>
          </cell>
        </row>
        <row r="2139">
          <cell r="A2139" t="str">
            <v>Tubo de 27” (70x2) clase III</v>
          </cell>
          <cell r="B2139" t="str">
            <v xml:space="preserve">UN </v>
          </cell>
          <cell r="C2139">
            <v>541305</v>
          </cell>
        </row>
        <row r="2140">
          <cell r="A2140" t="str">
            <v>Tubo de 27” (70x2) clase IV</v>
          </cell>
          <cell r="B2140" t="str">
            <v xml:space="preserve">UN </v>
          </cell>
          <cell r="C2140">
            <v>555188</v>
          </cell>
        </row>
        <row r="2141">
          <cell r="A2141" t="str">
            <v>Tubo de 27” (70x2) clase V</v>
          </cell>
          <cell r="B2141" t="str">
            <v xml:space="preserve">UN </v>
          </cell>
          <cell r="C2141">
            <v>596837</v>
          </cell>
        </row>
        <row r="2142">
          <cell r="A2142" t="str">
            <v>Tubo de 30" clase Única</v>
          </cell>
          <cell r="B2142" t="str">
            <v xml:space="preserve">UN </v>
          </cell>
          <cell r="C2142">
            <v>650208</v>
          </cell>
        </row>
        <row r="2143">
          <cell r="A2143" t="str">
            <v>Tubo de 30” (80x2) clase I</v>
          </cell>
          <cell r="B2143" t="str">
            <v xml:space="preserve">UN </v>
          </cell>
          <cell r="C2143">
            <v>647216</v>
          </cell>
        </row>
        <row r="2144">
          <cell r="A2144" t="str">
            <v>Tubo de 30” (80x2) clase II</v>
          </cell>
          <cell r="B2144" t="str">
            <v xml:space="preserve">UN </v>
          </cell>
          <cell r="C2144">
            <v>655924</v>
          </cell>
        </row>
        <row r="2145">
          <cell r="A2145" t="str">
            <v>Tubo de 30” (80x2) clase III</v>
          </cell>
          <cell r="B2145" t="str">
            <v xml:space="preserve">UN </v>
          </cell>
          <cell r="C2145">
            <v>673341</v>
          </cell>
        </row>
        <row r="2146">
          <cell r="A2146" t="str">
            <v>Tubo de 30” (80x2) clase IV</v>
          </cell>
          <cell r="B2146" t="str">
            <v xml:space="preserve">UN </v>
          </cell>
          <cell r="C2146">
            <v>690759</v>
          </cell>
        </row>
        <row r="2147">
          <cell r="A2147" t="str">
            <v>Tubo de 30” (80x2) clase V</v>
          </cell>
          <cell r="B2147" t="str">
            <v xml:space="preserve">UN </v>
          </cell>
          <cell r="C2147">
            <v>743011</v>
          </cell>
        </row>
        <row r="2148">
          <cell r="A2148" t="str">
            <v>Tubo de 36" clase Única</v>
          </cell>
          <cell r="B2148" t="str">
            <v xml:space="preserve">UN </v>
          </cell>
          <cell r="C2148">
            <v>808390</v>
          </cell>
        </row>
        <row r="2149">
          <cell r="A2149" t="str">
            <v>Tubo de 36” (90x2) clase I</v>
          </cell>
          <cell r="B2149" t="str">
            <v xml:space="preserve">UN </v>
          </cell>
          <cell r="C2149">
            <v>783432</v>
          </cell>
        </row>
        <row r="2150">
          <cell r="A2150" t="str">
            <v>Tubo de 36” (90x2) clase II</v>
          </cell>
          <cell r="B2150" t="str">
            <v xml:space="preserve">UN </v>
          </cell>
          <cell r="C2150">
            <v>794412</v>
          </cell>
        </row>
        <row r="2151">
          <cell r="A2151" t="str">
            <v>Tubo de 36” (90x2) clase III</v>
          </cell>
          <cell r="B2151" t="str">
            <v xml:space="preserve">UN </v>
          </cell>
          <cell r="C2151">
            <v>816372</v>
          </cell>
        </row>
        <row r="2152">
          <cell r="A2152" t="str">
            <v>Tubo de 36” (90x2) clase IV</v>
          </cell>
          <cell r="B2152" t="str">
            <v xml:space="preserve">UN </v>
          </cell>
          <cell r="C2152">
            <v>838332</v>
          </cell>
        </row>
        <row r="2153">
          <cell r="A2153" t="str">
            <v>Tubo de 36” (90x2) clase V</v>
          </cell>
          <cell r="B2153" t="str">
            <v xml:space="preserve">UN </v>
          </cell>
          <cell r="C2153">
            <v>904211</v>
          </cell>
        </row>
        <row r="2154">
          <cell r="A2154" t="str">
            <v>Tubo de 40" clase Única</v>
          </cell>
          <cell r="B2154" t="str">
            <v xml:space="preserve">UN </v>
          </cell>
          <cell r="C2154">
            <v>941273</v>
          </cell>
        </row>
        <row r="2155">
          <cell r="A2155" t="str">
            <v>Tubo de 40” (100x2) clase I</v>
          </cell>
          <cell r="B2155" t="str">
            <v xml:space="preserve">UN </v>
          </cell>
          <cell r="C2155">
            <v>966529</v>
          </cell>
        </row>
        <row r="2156">
          <cell r="A2156" t="str">
            <v>Tubo de 40” (100x2) clase II</v>
          </cell>
          <cell r="B2156" t="str">
            <v xml:space="preserve">UN </v>
          </cell>
          <cell r="C2156">
            <v>980175</v>
          </cell>
        </row>
        <row r="2157">
          <cell r="A2157" t="str">
            <v>Tubo de 40” (100x2) clase III</v>
          </cell>
          <cell r="B2157" t="str">
            <v xml:space="preserve">UN </v>
          </cell>
          <cell r="C2157">
            <v>1007469</v>
          </cell>
        </row>
        <row r="2158">
          <cell r="A2158" t="str">
            <v>Tubo de 40” (100x2) clase IV</v>
          </cell>
          <cell r="B2158" t="str">
            <v xml:space="preserve">UN </v>
          </cell>
          <cell r="C2158">
            <v>1034762</v>
          </cell>
        </row>
        <row r="2159">
          <cell r="A2159" t="str">
            <v>Tubo de 40” (100x2) clase V</v>
          </cell>
          <cell r="B2159" t="str">
            <v xml:space="preserve">UN </v>
          </cell>
          <cell r="C2159">
            <v>1116643</v>
          </cell>
        </row>
        <row r="2160">
          <cell r="A2160" t="str">
            <v>Tubo de 44” (110x2) clase I</v>
          </cell>
          <cell r="B2160" t="str">
            <v xml:space="preserve">UN </v>
          </cell>
          <cell r="C2160">
            <v>1076550</v>
          </cell>
        </row>
        <row r="2161">
          <cell r="A2161" t="str">
            <v>Tubo de 44” (110x2) clase II</v>
          </cell>
          <cell r="B2161" t="str">
            <v xml:space="preserve">UN </v>
          </cell>
          <cell r="C2161">
            <v>1091606</v>
          </cell>
        </row>
        <row r="2162">
          <cell r="A2162" t="str">
            <v>Tubo de 44” (110x2) clase III</v>
          </cell>
          <cell r="B2162" t="str">
            <v xml:space="preserve">UN </v>
          </cell>
          <cell r="C2162">
            <v>1121720</v>
          </cell>
        </row>
        <row r="2163">
          <cell r="A2163" t="str">
            <v>Tubo de 44” (110x2) clase IV</v>
          </cell>
          <cell r="B2163" t="str">
            <v xml:space="preserve">UN </v>
          </cell>
          <cell r="C2163">
            <v>1151833</v>
          </cell>
        </row>
        <row r="2164">
          <cell r="A2164" t="str">
            <v>Tubo de 44” (110x2) clase V</v>
          </cell>
          <cell r="B2164" t="str">
            <v xml:space="preserve">UN </v>
          </cell>
          <cell r="C2164">
            <v>1242174</v>
          </cell>
        </row>
        <row r="2165">
          <cell r="A2165" t="str">
            <v>Tubo de 48 clase 1</v>
          </cell>
          <cell r="B2165" t="str">
            <v xml:space="preserve">UN </v>
          </cell>
          <cell r="C2165">
            <v>863040</v>
          </cell>
        </row>
        <row r="2166">
          <cell r="A2166" t="str">
            <v>Tubo de 52” (130x2) clase I</v>
          </cell>
          <cell r="B2166" t="str">
            <v xml:space="preserve">UN </v>
          </cell>
          <cell r="C2166">
            <v>1458452</v>
          </cell>
        </row>
        <row r="2167">
          <cell r="A2167" t="str">
            <v>Tubo de 52” (130x2) clase II</v>
          </cell>
          <cell r="B2167" t="str">
            <v xml:space="preserve">UN </v>
          </cell>
          <cell r="C2167">
            <v>1477733</v>
          </cell>
        </row>
        <row r="2168">
          <cell r="A2168" t="str">
            <v>Tubo de 52” (130x2) clase III</v>
          </cell>
          <cell r="B2168" t="str">
            <v xml:space="preserve">UN </v>
          </cell>
          <cell r="C2168">
            <v>1516294</v>
          </cell>
        </row>
        <row r="2169">
          <cell r="A2169" t="str">
            <v>Tubo de 52” (130x2) clase IV</v>
          </cell>
          <cell r="B2169" t="str">
            <v xml:space="preserve">UN </v>
          </cell>
          <cell r="C2169">
            <v>1554854</v>
          </cell>
        </row>
        <row r="2170">
          <cell r="A2170" t="str">
            <v>Tubo de 52” (130x2) clase V</v>
          </cell>
          <cell r="B2170" t="str">
            <v xml:space="preserve">UN </v>
          </cell>
          <cell r="C2170">
            <v>1670536</v>
          </cell>
        </row>
        <row r="2171">
          <cell r="A2171" t="str">
            <v>Tubo de 6"(.15x1.24) Clase 1</v>
          </cell>
          <cell r="B2171" t="str">
            <v xml:space="preserve">UN </v>
          </cell>
          <cell r="C2171">
            <v>18336</v>
          </cell>
        </row>
        <row r="2172">
          <cell r="A2172" t="str">
            <v>Tubo de 8"(.20x1.24) Clase 1</v>
          </cell>
          <cell r="B2172" t="str">
            <v xml:space="preserve">UN </v>
          </cell>
          <cell r="C2172">
            <v>34662</v>
          </cell>
        </row>
        <row r="2173">
          <cell r="A2173" t="str">
            <v>Tubo galv red agua 1"</v>
          </cell>
          <cell r="B2173" t="str">
            <v xml:space="preserve">UN </v>
          </cell>
          <cell r="C2173">
            <v>67200</v>
          </cell>
        </row>
        <row r="2174">
          <cell r="A2174" t="str">
            <v>Tubo galv red agua 1.1/2"</v>
          </cell>
          <cell r="B2174" t="str">
            <v xml:space="preserve">UN </v>
          </cell>
          <cell r="C2174">
            <v>91230</v>
          </cell>
        </row>
        <row r="2175">
          <cell r="A2175" t="str">
            <v>Tubo galv red agua 1.1/4"</v>
          </cell>
          <cell r="B2175" t="str">
            <v xml:space="preserve">UN </v>
          </cell>
          <cell r="C2175">
            <v>74700</v>
          </cell>
        </row>
        <row r="2176">
          <cell r="A2176" t="str">
            <v>Tubo galv red agua 1/2".08"</v>
          </cell>
          <cell r="B2176" t="str">
            <v xml:space="preserve">UN </v>
          </cell>
          <cell r="C2176">
            <v>29100</v>
          </cell>
        </row>
        <row r="2177">
          <cell r="A2177" t="str">
            <v>Tubo galv red agua 1/4".07"</v>
          </cell>
          <cell r="B2177" t="str">
            <v xml:space="preserve">UN </v>
          </cell>
          <cell r="C2177">
            <v>27800</v>
          </cell>
        </row>
        <row r="2178">
          <cell r="A2178" t="str">
            <v>Tubo galv red agua 2"</v>
          </cell>
          <cell r="B2178" t="str">
            <v xml:space="preserve">UN </v>
          </cell>
          <cell r="C2178">
            <v>106300</v>
          </cell>
        </row>
        <row r="2179">
          <cell r="A2179" t="str">
            <v>Tubo galv red agua 2.1/2"</v>
          </cell>
          <cell r="B2179" t="str">
            <v xml:space="preserve">UN </v>
          </cell>
          <cell r="C2179">
            <v>166800</v>
          </cell>
        </row>
        <row r="2180">
          <cell r="A2180" t="str">
            <v>Tubo galv red agua 3"</v>
          </cell>
          <cell r="B2180" t="str">
            <v xml:space="preserve">UN </v>
          </cell>
          <cell r="C2180">
            <v>196400</v>
          </cell>
        </row>
        <row r="2181">
          <cell r="A2181" t="str">
            <v>Tubo galv red agua 3/4"</v>
          </cell>
          <cell r="B2181" t="str">
            <v xml:space="preserve">UN </v>
          </cell>
          <cell r="C2181">
            <v>48300</v>
          </cell>
        </row>
        <row r="2182">
          <cell r="A2182" t="str">
            <v>Tubo galv red agua 3/8".07"</v>
          </cell>
          <cell r="B2182" t="str">
            <v xml:space="preserve">UN </v>
          </cell>
          <cell r="C2182">
            <v>31650</v>
          </cell>
        </row>
        <row r="2183">
          <cell r="A2183" t="str">
            <v>Tubo para formaleta metalica</v>
          </cell>
          <cell r="B2183" t="str">
            <v>DIA</v>
          </cell>
          <cell r="C2183">
            <v>110</v>
          </cell>
        </row>
        <row r="2184">
          <cell r="A2184" t="str">
            <v>Tubos ducto TDP 4</v>
          </cell>
          <cell r="B2184" t="str">
            <v xml:space="preserve">UN </v>
          </cell>
          <cell r="C2184">
            <v>47812</v>
          </cell>
        </row>
        <row r="2185">
          <cell r="A2185" t="str">
            <v>Union 1 1/2"</v>
          </cell>
          <cell r="B2185" t="str">
            <v xml:space="preserve">UN </v>
          </cell>
          <cell r="C2185">
            <v>1529</v>
          </cell>
        </row>
        <row r="2186">
          <cell r="A2186" t="str">
            <v>Union 1 1/2"</v>
          </cell>
          <cell r="B2186" t="str">
            <v xml:space="preserve">UN </v>
          </cell>
          <cell r="C2186">
            <v>1529</v>
          </cell>
        </row>
        <row r="2187">
          <cell r="A2187" t="str">
            <v>Union 2"</v>
          </cell>
          <cell r="B2187" t="str">
            <v xml:space="preserve">UN </v>
          </cell>
          <cell r="C2187">
            <v>1753</v>
          </cell>
        </row>
        <row r="2188">
          <cell r="A2188" t="str">
            <v>Union 2"</v>
          </cell>
          <cell r="B2188" t="str">
            <v xml:space="preserve">UN </v>
          </cell>
          <cell r="C2188">
            <v>1749</v>
          </cell>
        </row>
        <row r="2189">
          <cell r="A2189" t="str">
            <v>Union 3"</v>
          </cell>
          <cell r="B2189" t="str">
            <v xml:space="preserve">UN </v>
          </cell>
          <cell r="C2189">
            <v>2528</v>
          </cell>
        </row>
        <row r="2190">
          <cell r="A2190" t="str">
            <v>Union 3"</v>
          </cell>
          <cell r="B2190" t="str">
            <v xml:space="preserve">UN </v>
          </cell>
          <cell r="C2190">
            <v>2525</v>
          </cell>
        </row>
        <row r="2191">
          <cell r="A2191" t="str">
            <v>Union 4"</v>
          </cell>
          <cell r="B2191" t="str">
            <v xml:space="preserve">UN </v>
          </cell>
          <cell r="C2191">
            <v>5042</v>
          </cell>
        </row>
        <row r="2192">
          <cell r="A2192" t="str">
            <v>Union 4"</v>
          </cell>
          <cell r="B2192" t="str">
            <v xml:space="preserve">UN </v>
          </cell>
          <cell r="C2192">
            <v>5044</v>
          </cell>
        </row>
        <row r="2193">
          <cell r="A2193" t="str">
            <v>Union 6"</v>
          </cell>
          <cell r="B2193" t="str">
            <v xml:space="preserve">UN </v>
          </cell>
          <cell r="C2193">
            <v>22108</v>
          </cell>
        </row>
        <row r="2194">
          <cell r="A2194" t="str">
            <v>Union 6"</v>
          </cell>
          <cell r="B2194" t="str">
            <v xml:space="preserve">UN </v>
          </cell>
          <cell r="C2194">
            <v>22111</v>
          </cell>
        </row>
        <row r="2195">
          <cell r="A2195" t="str">
            <v>Union c.p.v.c. 1"</v>
          </cell>
          <cell r="B2195" t="str">
            <v xml:space="preserve">UN </v>
          </cell>
          <cell r="C2195">
            <v>4569</v>
          </cell>
        </row>
        <row r="2196">
          <cell r="A2196" t="str">
            <v>Union c.p.v.c. 1/2"</v>
          </cell>
          <cell r="B2196" t="str">
            <v xml:space="preserve">UN </v>
          </cell>
          <cell r="C2196">
            <v>699</v>
          </cell>
        </row>
        <row r="2197">
          <cell r="A2197" t="str">
            <v>Union c.p.v.c. 1/2"</v>
          </cell>
          <cell r="B2197" t="str">
            <v xml:space="preserve">UN </v>
          </cell>
          <cell r="C2197">
            <v>700</v>
          </cell>
        </row>
        <row r="2198">
          <cell r="A2198" t="str">
            <v>Union c.p.v.c. 3/4"</v>
          </cell>
          <cell r="B2198" t="str">
            <v xml:space="preserve">UN </v>
          </cell>
          <cell r="C2198">
            <v>1034</v>
          </cell>
        </row>
        <row r="2199">
          <cell r="A2199" t="str">
            <v>Union c.p.v.c. 3/4"</v>
          </cell>
          <cell r="B2199" t="str">
            <v xml:space="preserve">UN </v>
          </cell>
          <cell r="C2199">
            <v>1035</v>
          </cell>
        </row>
        <row r="2200">
          <cell r="A2200" t="str">
            <v>Union de 1 1/2"</v>
          </cell>
          <cell r="B2200" t="str">
            <v xml:space="preserve">UN </v>
          </cell>
          <cell r="C2200">
            <v>1738</v>
          </cell>
        </row>
        <row r="2201">
          <cell r="A2201" t="str">
            <v>Union de 1 1/2"</v>
          </cell>
          <cell r="B2201" t="str">
            <v xml:space="preserve">UN </v>
          </cell>
          <cell r="C2201">
            <v>1741</v>
          </cell>
        </row>
        <row r="2202">
          <cell r="A2202" t="str">
            <v>Union de 1 1/4"</v>
          </cell>
          <cell r="B2202" t="str">
            <v xml:space="preserve">UN </v>
          </cell>
          <cell r="C2202">
            <v>1284</v>
          </cell>
        </row>
        <row r="2203">
          <cell r="A2203" t="str">
            <v>Union de 1 1/4"</v>
          </cell>
          <cell r="B2203" t="str">
            <v xml:space="preserve">UN </v>
          </cell>
          <cell r="C2203">
            <v>1276</v>
          </cell>
        </row>
        <row r="2204">
          <cell r="A2204" t="str">
            <v>Union de 1"</v>
          </cell>
          <cell r="B2204" t="str">
            <v xml:space="preserve">UN </v>
          </cell>
          <cell r="C2204">
            <v>715</v>
          </cell>
        </row>
        <row r="2205">
          <cell r="A2205" t="str">
            <v>Union de 1"</v>
          </cell>
          <cell r="B2205" t="str">
            <v xml:space="preserve">UN </v>
          </cell>
          <cell r="C2205">
            <v>698</v>
          </cell>
        </row>
        <row r="2206">
          <cell r="A2206" t="str">
            <v>Union de 1"</v>
          </cell>
          <cell r="B2206" t="str">
            <v xml:space="preserve">UN </v>
          </cell>
          <cell r="C2206">
            <v>696</v>
          </cell>
        </row>
        <row r="2207">
          <cell r="A2207" t="str">
            <v>Unión de 1"</v>
          </cell>
          <cell r="B2207" t="str">
            <v xml:space="preserve">UN </v>
          </cell>
          <cell r="C2207">
            <v>716</v>
          </cell>
        </row>
        <row r="2208">
          <cell r="A2208" t="str">
            <v>Union de 1/2"</v>
          </cell>
          <cell r="B2208" t="str">
            <v xml:space="preserve">UN </v>
          </cell>
          <cell r="C2208">
            <v>269</v>
          </cell>
        </row>
        <row r="2209">
          <cell r="A2209" t="str">
            <v>Union de 1/2"</v>
          </cell>
          <cell r="B2209" t="str">
            <v xml:space="preserve">UN </v>
          </cell>
          <cell r="C2209">
            <v>270</v>
          </cell>
        </row>
        <row r="2210">
          <cell r="A2210" t="str">
            <v>Unión de 1/2”</v>
          </cell>
          <cell r="B2210" t="str">
            <v xml:space="preserve">UN </v>
          </cell>
          <cell r="C2210">
            <v>211</v>
          </cell>
        </row>
        <row r="2211">
          <cell r="A2211" t="str">
            <v>Union de 2 1/2"</v>
          </cell>
          <cell r="B2211" t="str">
            <v xml:space="preserve">UN </v>
          </cell>
          <cell r="C2211">
            <v>11293</v>
          </cell>
        </row>
        <row r="2212">
          <cell r="A2212" t="str">
            <v>Union de 2 1/2"</v>
          </cell>
          <cell r="B2212" t="str">
            <v xml:space="preserve">UN </v>
          </cell>
          <cell r="C2212">
            <v>11294</v>
          </cell>
        </row>
        <row r="2213">
          <cell r="A2213" t="str">
            <v>Union de 2"</v>
          </cell>
          <cell r="B2213" t="str">
            <v xml:space="preserve">UN </v>
          </cell>
          <cell r="C2213">
            <v>2853</v>
          </cell>
        </row>
        <row r="2214">
          <cell r="A2214" t="str">
            <v>Union de 2"</v>
          </cell>
          <cell r="B2214" t="str">
            <v xml:space="preserve">UN </v>
          </cell>
          <cell r="C2214">
            <v>2855</v>
          </cell>
        </row>
        <row r="2215">
          <cell r="A2215" t="str">
            <v>Union de 3"</v>
          </cell>
          <cell r="B2215" t="str">
            <v xml:space="preserve">UN </v>
          </cell>
          <cell r="C2215">
            <v>13994</v>
          </cell>
        </row>
        <row r="2216">
          <cell r="A2216" t="str">
            <v>Union de 3"</v>
          </cell>
          <cell r="B2216" t="str">
            <v xml:space="preserve">UN </v>
          </cell>
          <cell r="C2216">
            <v>13991</v>
          </cell>
        </row>
        <row r="2217">
          <cell r="A2217" t="str">
            <v>Union de 3/4"</v>
          </cell>
          <cell r="B2217" t="str">
            <v xml:space="preserve">UN </v>
          </cell>
          <cell r="C2217">
            <v>438</v>
          </cell>
        </row>
        <row r="2218">
          <cell r="A2218" t="str">
            <v>Union de 3/4"</v>
          </cell>
          <cell r="B2218" t="str">
            <v xml:space="preserve">UN </v>
          </cell>
          <cell r="C2218">
            <v>426</v>
          </cell>
        </row>
        <row r="2219">
          <cell r="A2219" t="str">
            <v>Union de 3/4"</v>
          </cell>
          <cell r="B2219" t="str">
            <v xml:space="preserve">UN </v>
          </cell>
          <cell r="C2219">
            <v>427</v>
          </cell>
        </row>
        <row r="2220">
          <cell r="A2220" t="str">
            <v>Unión de 3/4"</v>
          </cell>
          <cell r="B2220" t="str">
            <v xml:space="preserve">UN </v>
          </cell>
          <cell r="C2220">
            <v>439</v>
          </cell>
        </row>
        <row r="2221">
          <cell r="A2221" t="str">
            <v>Union de 4"</v>
          </cell>
          <cell r="B2221" t="str">
            <v xml:space="preserve">UN </v>
          </cell>
          <cell r="C2221">
            <v>30390</v>
          </cell>
        </row>
        <row r="2222">
          <cell r="A2222" t="str">
            <v>Union de 4"</v>
          </cell>
          <cell r="B2222" t="str">
            <v xml:space="preserve">UN </v>
          </cell>
          <cell r="C2222">
            <v>30392</v>
          </cell>
        </row>
        <row r="2223">
          <cell r="A2223" t="str">
            <v>Union Durafort 10-250 mm</v>
          </cell>
          <cell r="B2223" t="str">
            <v xml:space="preserve">UN </v>
          </cell>
          <cell r="C2223">
            <v>85940</v>
          </cell>
        </row>
        <row r="2224">
          <cell r="A2224" t="str">
            <v>Union Durafort 12-315 mm</v>
          </cell>
          <cell r="B2224" t="str">
            <v xml:space="preserve">UN </v>
          </cell>
          <cell r="C2224">
            <v>147050</v>
          </cell>
        </row>
        <row r="2225">
          <cell r="A2225" t="str">
            <v>Union Durafort 16-400 mm</v>
          </cell>
          <cell r="B2225" t="str">
            <v xml:space="preserve">UN </v>
          </cell>
          <cell r="C2225">
            <v>224189</v>
          </cell>
        </row>
        <row r="2226">
          <cell r="A2226" t="str">
            <v>Union Durafort 18-450 mm</v>
          </cell>
          <cell r="B2226" t="str">
            <v xml:space="preserve">UN </v>
          </cell>
          <cell r="C2226">
            <v>235832</v>
          </cell>
        </row>
        <row r="2227">
          <cell r="A2227" t="str">
            <v>Union Durafort 20-500 mm</v>
          </cell>
          <cell r="B2227" t="str">
            <v xml:space="preserve">UN </v>
          </cell>
          <cell r="C2227">
            <v>264950</v>
          </cell>
        </row>
        <row r="2228">
          <cell r="A2228" t="str">
            <v>Union Durafort 4-110 mm</v>
          </cell>
          <cell r="B2228" t="str">
            <v xml:space="preserve">UN </v>
          </cell>
          <cell r="C2228">
            <v>7435</v>
          </cell>
        </row>
        <row r="2229">
          <cell r="A2229" t="str">
            <v>Union Durafort 6-160 mm</v>
          </cell>
          <cell r="B2229" t="str">
            <v xml:space="preserve">UN </v>
          </cell>
          <cell r="C2229">
            <v>18024</v>
          </cell>
        </row>
        <row r="2230">
          <cell r="A2230" t="str">
            <v>Union Durafort 8-200 mm</v>
          </cell>
          <cell r="B2230" t="str">
            <v xml:space="preserve">UN </v>
          </cell>
          <cell r="C2230">
            <v>30252</v>
          </cell>
        </row>
        <row r="2231">
          <cell r="A2231" t="str">
            <v>Union galvanizada 1 "</v>
          </cell>
          <cell r="B2231" t="str">
            <v>UN</v>
          </cell>
          <cell r="C2231">
            <v>2500</v>
          </cell>
        </row>
        <row r="2232">
          <cell r="A2232" t="str">
            <v>Union galvanizada 1 1/2"</v>
          </cell>
          <cell r="B2232" t="str">
            <v>UN</v>
          </cell>
          <cell r="C2232">
            <v>3012</v>
          </cell>
        </row>
        <row r="2233">
          <cell r="A2233" t="str">
            <v>Union galvanizada 1/2 "</v>
          </cell>
          <cell r="B2233" t="str">
            <v>UN</v>
          </cell>
          <cell r="C2233">
            <v>990</v>
          </cell>
        </row>
        <row r="2234">
          <cell r="A2234" t="str">
            <v>Union galvanizada 2"</v>
          </cell>
          <cell r="B2234" t="str">
            <v>UN</v>
          </cell>
          <cell r="C2234">
            <v>4582</v>
          </cell>
        </row>
        <row r="2235">
          <cell r="A2235" t="str">
            <v>Union galvanizada 3/4 "</v>
          </cell>
          <cell r="B2235" t="str">
            <v>UN</v>
          </cell>
          <cell r="C2235">
            <v>1550</v>
          </cell>
        </row>
        <row r="2236">
          <cell r="A2236" t="str">
            <v>Union PF+VAD 1/2</v>
          </cell>
          <cell r="B2236" t="str">
            <v xml:space="preserve">UN </v>
          </cell>
          <cell r="C2236">
            <v>2731</v>
          </cell>
        </row>
        <row r="2237">
          <cell r="A2237" t="str">
            <v>Unión R 10”</v>
          </cell>
          <cell r="B2237" t="str">
            <v xml:space="preserve">UN </v>
          </cell>
          <cell r="C2237">
            <v>290527</v>
          </cell>
        </row>
        <row r="2238">
          <cell r="A2238" t="str">
            <v>Unión R reparación 10”</v>
          </cell>
          <cell r="B2238" t="str">
            <v xml:space="preserve">UN </v>
          </cell>
          <cell r="C2238">
            <v>276692</v>
          </cell>
        </row>
        <row r="2239">
          <cell r="A2239" t="str">
            <v>Unión R reparación 12”</v>
          </cell>
          <cell r="B2239" t="str">
            <v xml:space="preserve">UN </v>
          </cell>
          <cell r="C2239">
            <v>428816</v>
          </cell>
        </row>
        <row r="2240">
          <cell r="A2240" t="str">
            <v>Unión R reparación 2.1/2”</v>
          </cell>
          <cell r="B2240" t="str">
            <v xml:space="preserve">UN </v>
          </cell>
          <cell r="C2240">
            <v>17475</v>
          </cell>
        </row>
        <row r="2241">
          <cell r="A2241" t="str">
            <v>Unión R reparación 2”</v>
          </cell>
          <cell r="B2241" t="str">
            <v xml:space="preserve">UN </v>
          </cell>
          <cell r="C2241">
            <v>15012</v>
          </cell>
        </row>
        <row r="2242">
          <cell r="A2242" t="str">
            <v>Unión R reparación 3”</v>
          </cell>
          <cell r="B2242" t="str">
            <v xml:space="preserve">UN </v>
          </cell>
          <cell r="C2242">
            <v>24864</v>
          </cell>
        </row>
        <row r="2243">
          <cell r="A2243" t="str">
            <v>Unión R reparación 4”</v>
          </cell>
          <cell r="B2243" t="str">
            <v xml:space="preserve">UN </v>
          </cell>
          <cell r="C2243">
            <v>42641</v>
          </cell>
        </row>
        <row r="2244">
          <cell r="A2244" t="str">
            <v>Unión R reparación 8”</v>
          </cell>
          <cell r="B2244" t="str">
            <v xml:space="preserve">UN </v>
          </cell>
          <cell r="C2244">
            <v>181538</v>
          </cell>
        </row>
        <row r="2245">
          <cell r="A2245" t="str">
            <v>Unión reparación deslizante ½”</v>
          </cell>
          <cell r="B2245" t="str">
            <v xml:space="preserve">UN </v>
          </cell>
          <cell r="C2245">
            <v>3881</v>
          </cell>
        </row>
        <row r="2246">
          <cell r="A2246" t="str">
            <v>Unión reparación deslizante 1”</v>
          </cell>
          <cell r="B2246" t="str">
            <v xml:space="preserve">UN </v>
          </cell>
          <cell r="C2246">
            <v>8922</v>
          </cell>
        </row>
        <row r="2247">
          <cell r="A2247" t="str">
            <v>Unión reparación deslizante 3/4”</v>
          </cell>
          <cell r="B2247" t="str">
            <v xml:space="preserve">UN </v>
          </cell>
          <cell r="C2247">
            <v>4285</v>
          </cell>
        </row>
        <row r="2248">
          <cell r="A2248" t="str">
            <v>Union unive. galvanizada 1"</v>
          </cell>
          <cell r="B2248" t="str">
            <v>UN</v>
          </cell>
          <cell r="C2248">
            <v>6200</v>
          </cell>
        </row>
        <row r="2249">
          <cell r="A2249" t="str">
            <v>Union unive. galvanizada 11/2"</v>
          </cell>
          <cell r="B2249" t="str">
            <v>UN</v>
          </cell>
          <cell r="C2249">
            <v>9404</v>
          </cell>
        </row>
        <row r="2250">
          <cell r="A2250" t="str">
            <v>Union unive. galvanizada 11/4"</v>
          </cell>
          <cell r="B2250" t="str">
            <v>UN</v>
          </cell>
          <cell r="C2250">
            <v>2714</v>
          </cell>
        </row>
        <row r="2251">
          <cell r="A2251" t="str">
            <v>Union unive. galvanizada 2"</v>
          </cell>
          <cell r="B2251" t="str">
            <v>UN</v>
          </cell>
          <cell r="C2251">
            <v>13278</v>
          </cell>
        </row>
        <row r="2252">
          <cell r="A2252" t="str">
            <v>Uniones ducto telefonico 2</v>
          </cell>
          <cell r="B2252" t="str">
            <v xml:space="preserve">UN </v>
          </cell>
          <cell r="C2252">
            <v>1734</v>
          </cell>
        </row>
        <row r="2253">
          <cell r="A2253" t="str">
            <v>Uniones ducto telefonico 3</v>
          </cell>
          <cell r="B2253" t="str">
            <v xml:space="preserve">UN </v>
          </cell>
          <cell r="C2253">
            <v>3193</v>
          </cell>
        </row>
        <row r="2254">
          <cell r="A2254" t="str">
            <v>Uniones ducto telefonico 4</v>
          </cell>
          <cell r="B2254" t="str">
            <v xml:space="preserve">UN </v>
          </cell>
          <cell r="C2254">
            <v>4746</v>
          </cell>
        </row>
        <row r="2255">
          <cell r="A2255" t="str">
            <v>Uniones ducto telefonico 6</v>
          </cell>
          <cell r="B2255" t="str">
            <v xml:space="preserve">UN </v>
          </cell>
          <cell r="C2255">
            <v>9801</v>
          </cell>
        </row>
        <row r="2256">
          <cell r="A2256" t="str">
            <v>Uniones R 12”</v>
          </cell>
          <cell r="B2256" t="str">
            <v xml:space="preserve">UN </v>
          </cell>
          <cell r="C2256">
            <v>450257</v>
          </cell>
        </row>
        <row r="2257">
          <cell r="A2257" t="str">
            <v>Uniones R 2.1/2”</v>
          </cell>
          <cell r="B2257" t="str">
            <v xml:space="preserve">UN </v>
          </cell>
          <cell r="C2257">
            <v>17744</v>
          </cell>
        </row>
        <row r="2258">
          <cell r="A2258" t="str">
            <v>Uniones R 2”</v>
          </cell>
          <cell r="B2258" t="str">
            <v xml:space="preserve">UN </v>
          </cell>
          <cell r="C2258">
            <v>13615</v>
          </cell>
        </row>
        <row r="2259">
          <cell r="A2259" t="str">
            <v>Uniones R 3”</v>
          </cell>
          <cell r="B2259" t="str">
            <v xml:space="preserve">UN </v>
          </cell>
          <cell r="C2259">
            <v>23317</v>
          </cell>
        </row>
        <row r="2260">
          <cell r="A2260" t="str">
            <v>Uniones R 4”</v>
          </cell>
          <cell r="B2260" t="str">
            <v xml:space="preserve">UN </v>
          </cell>
          <cell r="C2260">
            <v>37907</v>
          </cell>
        </row>
        <row r="2261">
          <cell r="A2261" t="str">
            <v>Uniones R 6”</v>
          </cell>
          <cell r="B2261" t="str">
            <v xml:space="preserve">UN </v>
          </cell>
          <cell r="C2261">
            <v>88507</v>
          </cell>
        </row>
        <row r="2262">
          <cell r="A2262" t="str">
            <v>Uniones R 8”</v>
          </cell>
          <cell r="B2262" t="str">
            <v xml:space="preserve">UN </v>
          </cell>
          <cell r="C2262">
            <v>162609</v>
          </cell>
        </row>
        <row r="2263">
          <cell r="A2263" t="str">
            <v>Uniones R reparación 6”</v>
          </cell>
          <cell r="B2263" t="str">
            <v xml:space="preserve">UN </v>
          </cell>
          <cell r="C2263">
            <v>98737</v>
          </cell>
        </row>
        <row r="2264">
          <cell r="A2264" t="str">
            <v>Universal c.p.v.c. 1/2"</v>
          </cell>
          <cell r="B2264" t="str">
            <v xml:space="preserve">UN </v>
          </cell>
          <cell r="C2264">
            <v>6688</v>
          </cell>
        </row>
        <row r="2265">
          <cell r="A2265" t="str">
            <v>Universal c.p.v.c. 1/2"</v>
          </cell>
          <cell r="B2265" t="str">
            <v xml:space="preserve">UN </v>
          </cell>
          <cell r="C2265">
            <v>6689</v>
          </cell>
        </row>
        <row r="2266">
          <cell r="A2266" t="str">
            <v>Universal c.p.v.c. 3/4"</v>
          </cell>
          <cell r="B2266" t="str">
            <v xml:space="preserve">UN </v>
          </cell>
          <cell r="C2266">
            <v>7451</v>
          </cell>
        </row>
        <row r="2267">
          <cell r="A2267" t="str">
            <v>Universal c.p.v.c. 3/4"</v>
          </cell>
          <cell r="B2267" t="str">
            <v xml:space="preserve">UN </v>
          </cell>
          <cell r="C2267">
            <v>7453</v>
          </cell>
        </row>
        <row r="2268">
          <cell r="A2268" t="str">
            <v>Universal de 1 1/2"</v>
          </cell>
          <cell r="B2268" t="str">
            <v xml:space="preserve">UN </v>
          </cell>
          <cell r="C2268">
            <v>19466</v>
          </cell>
        </row>
        <row r="2269">
          <cell r="A2269" t="str">
            <v>Universal de 1 1/2"</v>
          </cell>
          <cell r="B2269" t="str">
            <v xml:space="preserve">UN </v>
          </cell>
          <cell r="C2269">
            <v>19466</v>
          </cell>
        </row>
        <row r="2270">
          <cell r="A2270" t="str">
            <v>Universal de 1 1/4"</v>
          </cell>
          <cell r="B2270" t="str">
            <v xml:space="preserve">UN </v>
          </cell>
          <cell r="C2270">
            <v>11337</v>
          </cell>
        </row>
        <row r="2271">
          <cell r="A2271" t="str">
            <v>Universal de 1 1/4"</v>
          </cell>
          <cell r="B2271" t="str">
            <v xml:space="preserve">UN </v>
          </cell>
          <cell r="C2271">
            <v>11339</v>
          </cell>
        </row>
        <row r="2272">
          <cell r="A2272" t="str">
            <v>Universal de 1"</v>
          </cell>
          <cell r="B2272" t="str">
            <v xml:space="preserve">UN </v>
          </cell>
          <cell r="C2272">
            <v>6280</v>
          </cell>
        </row>
        <row r="2273">
          <cell r="A2273" t="str">
            <v>Universal de 1"</v>
          </cell>
          <cell r="B2273" t="str">
            <v xml:space="preserve">UN </v>
          </cell>
          <cell r="C2273">
            <v>6283</v>
          </cell>
        </row>
        <row r="2274">
          <cell r="A2274" t="str">
            <v>Universal de 1/2"</v>
          </cell>
          <cell r="B2274" t="str">
            <v xml:space="preserve">UN </v>
          </cell>
          <cell r="C2274">
            <v>2344</v>
          </cell>
        </row>
        <row r="2275">
          <cell r="A2275" t="str">
            <v>Universal de 1/2"</v>
          </cell>
          <cell r="B2275" t="str">
            <v xml:space="preserve">UN </v>
          </cell>
          <cell r="C2275">
            <v>2343</v>
          </cell>
        </row>
        <row r="2276">
          <cell r="A2276" t="str">
            <v>Universal de 2"</v>
          </cell>
          <cell r="B2276" t="str">
            <v xml:space="preserve">UN </v>
          </cell>
          <cell r="C2276">
            <v>24878</v>
          </cell>
        </row>
        <row r="2277">
          <cell r="A2277" t="str">
            <v>Universal de 2"</v>
          </cell>
          <cell r="B2277" t="str">
            <v xml:space="preserve">UN </v>
          </cell>
          <cell r="C2277">
            <v>24880</v>
          </cell>
        </row>
        <row r="2278">
          <cell r="A2278" t="str">
            <v>Universal de 3/4"</v>
          </cell>
          <cell r="B2278" t="str">
            <v xml:space="preserve">UN </v>
          </cell>
          <cell r="C2278">
            <v>4154</v>
          </cell>
        </row>
        <row r="2279">
          <cell r="A2279" t="str">
            <v>Universal de 3/4"</v>
          </cell>
          <cell r="B2279" t="str">
            <v xml:space="preserve">UN </v>
          </cell>
          <cell r="C2279">
            <v>4155</v>
          </cell>
        </row>
        <row r="2280">
          <cell r="A2280" t="str">
            <v>Uña para formaleta metalica</v>
          </cell>
          <cell r="B2280" t="str">
            <v>DIA</v>
          </cell>
          <cell r="C2280">
            <v>85</v>
          </cell>
        </row>
        <row r="2281">
          <cell r="A2281" t="str">
            <v>Valla movil tipo 2</v>
          </cell>
          <cell r="B2281" t="str">
            <v>UD</v>
          </cell>
          <cell r="C2281">
            <v>194095.3248</v>
          </cell>
        </row>
        <row r="2282">
          <cell r="A2282" t="str">
            <v>Valvula compuerta de 1/2" crom.</v>
          </cell>
          <cell r="B2282" t="str">
            <v xml:space="preserve">UN </v>
          </cell>
          <cell r="C2282">
            <v>15000</v>
          </cell>
        </row>
        <row r="2283">
          <cell r="A2283" t="str">
            <v>Valvula de 1/2" cierre rapido</v>
          </cell>
          <cell r="B2283" t="str">
            <v>UN</v>
          </cell>
          <cell r="C2283">
            <v>5900</v>
          </cell>
        </row>
        <row r="2284">
          <cell r="A2284" t="str">
            <v>Valvula de 1/2" terminal cob.</v>
          </cell>
          <cell r="B2284" t="str">
            <v>UN</v>
          </cell>
          <cell r="C2284">
            <v>5565</v>
          </cell>
        </row>
        <row r="2285">
          <cell r="A2285" t="str">
            <v>Valvula de Bola Roscada ½”</v>
          </cell>
          <cell r="B2285" t="str">
            <v xml:space="preserve">UN </v>
          </cell>
          <cell r="C2285">
            <v>3654</v>
          </cell>
        </row>
        <row r="2286">
          <cell r="A2286" t="str">
            <v>Valvula de Bola Roscada 1”</v>
          </cell>
          <cell r="B2286" t="str">
            <v xml:space="preserve">UN </v>
          </cell>
          <cell r="C2286">
            <v>8352</v>
          </cell>
        </row>
        <row r="2287">
          <cell r="A2287" t="str">
            <v>Valvula de Bola Roscada 3/4”</v>
          </cell>
          <cell r="B2287" t="str">
            <v xml:space="preserve">UN </v>
          </cell>
          <cell r="C2287">
            <v>5916</v>
          </cell>
        </row>
        <row r="2288">
          <cell r="A2288" t="str">
            <v>Valvula de Bola Soldada ½”</v>
          </cell>
          <cell r="B2288" t="str">
            <v xml:space="preserve">UN </v>
          </cell>
          <cell r="C2288">
            <v>3654</v>
          </cell>
        </row>
        <row r="2289">
          <cell r="A2289" t="str">
            <v>Valvula de Bola Soldada 1”</v>
          </cell>
          <cell r="B2289" t="str">
            <v xml:space="preserve">UN </v>
          </cell>
          <cell r="C2289">
            <v>8352</v>
          </cell>
        </row>
        <row r="2290">
          <cell r="A2290" t="str">
            <v>Valvula de Bola Soldada 3/4”</v>
          </cell>
          <cell r="B2290" t="str">
            <v xml:space="preserve">UN </v>
          </cell>
          <cell r="C2290">
            <v>5916</v>
          </cell>
        </row>
        <row r="2291">
          <cell r="A2291" t="str">
            <v>Valvula de pie de 1 1/4"</v>
          </cell>
          <cell r="B2291" t="str">
            <v xml:space="preserve">UN </v>
          </cell>
          <cell r="C2291">
            <v>5549</v>
          </cell>
        </row>
        <row r="2292">
          <cell r="A2292" t="str">
            <v>Valvula de pozuelo con sosgo</v>
          </cell>
          <cell r="B2292" t="str">
            <v xml:space="preserve">UN </v>
          </cell>
          <cell r="C2292">
            <v>1705</v>
          </cell>
        </row>
        <row r="2293">
          <cell r="A2293" t="str">
            <v>Valvula de pozuelo sin sosgo</v>
          </cell>
          <cell r="B2293" t="str">
            <v xml:space="preserve">UN </v>
          </cell>
          <cell r="C2293">
            <v>1430</v>
          </cell>
        </row>
        <row r="2294">
          <cell r="A2294" t="str">
            <v>Valvula red white 1 1/2"</v>
          </cell>
          <cell r="B2294" t="str">
            <v>UN</v>
          </cell>
          <cell r="C2294">
            <v>63000</v>
          </cell>
        </row>
        <row r="2295">
          <cell r="A2295" t="str">
            <v>Valvula red white 1 1/4"</v>
          </cell>
          <cell r="B2295" t="str">
            <v>UN</v>
          </cell>
          <cell r="C2295">
            <v>44850</v>
          </cell>
        </row>
        <row r="2296">
          <cell r="A2296" t="str">
            <v>Valvula red white 1"</v>
          </cell>
          <cell r="B2296" t="str">
            <v>UN</v>
          </cell>
          <cell r="C2296">
            <v>31610</v>
          </cell>
        </row>
        <row r="2297">
          <cell r="A2297" t="str">
            <v>Valvula red white 1/2"</v>
          </cell>
          <cell r="B2297" t="str">
            <v>UN</v>
          </cell>
          <cell r="C2297">
            <v>18200</v>
          </cell>
        </row>
        <row r="2298">
          <cell r="A2298" t="str">
            <v>Valvula red white 2"</v>
          </cell>
          <cell r="B2298" t="str">
            <v>UN</v>
          </cell>
          <cell r="C2298">
            <v>98000</v>
          </cell>
        </row>
        <row r="2299">
          <cell r="A2299" t="str">
            <v>Valvula red white 3"</v>
          </cell>
          <cell r="B2299" t="str">
            <v>UN</v>
          </cell>
          <cell r="C2299">
            <v>285384</v>
          </cell>
        </row>
        <row r="2300">
          <cell r="A2300" t="str">
            <v>Valvula red white 3/4"</v>
          </cell>
          <cell r="B2300" t="str">
            <v>UN</v>
          </cell>
          <cell r="C2300">
            <v>27144</v>
          </cell>
        </row>
        <row r="2301">
          <cell r="A2301" t="str">
            <v>Valvulas 10(250) ext brida</v>
          </cell>
          <cell r="B2301" t="str">
            <v xml:space="preserve">UN </v>
          </cell>
          <cell r="C2301">
            <v>3062400</v>
          </cell>
        </row>
        <row r="2302">
          <cell r="A2302" t="str">
            <v>Valvulas 10(250) ext junta rapida</v>
          </cell>
          <cell r="B2302" t="str">
            <v xml:space="preserve">UN </v>
          </cell>
          <cell r="C2302">
            <v>2947560</v>
          </cell>
        </row>
        <row r="2303">
          <cell r="A2303" t="str">
            <v>Valvulas 10(250)ext rapidaxliso</v>
          </cell>
          <cell r="B2303" t="str">
            <v xml:space="preserve">UN </v>
          </cell>
          <cell r="C2303">
            <v>3867556</v>
          </cell>
        </row>
        <row r="2304">
          <cell r="A2304" t="str">
            <v>Valvulas 12(300) ext brida</v>
          </cell>
          <cell r="B2304" t="str">
            <v xml:space="preserve">UN </v>
          </cell>
          <cell r="C2304">
            <v>3870920</v>
          </cell>
        </row>
        <row r="2305">
          <cell r="A2305" t="str">
            <v>Valvulas 12(300) ext junta rapida</v>
          </cell>
          <cell r="B2305" t="str">
            <v xml:space="preserve">UN </v>
          </cell>
          <cell r="C2305">
            <v>3685320</v>
          </cell>
        </row>
        <row r="2306">
          <cell r="A2306" t="str">
            <v>Valvulas 14(350) ext liso</v>
          </cell>
          <cell r="B2306" t="str">
            <v xml:space="preserve">UN </v>
          </cell>
          <cell r="C2306">
            <v>7018000</v>
          </cell>
        </row>
        <row r="2307">
          <cell r="A2307" t="str">
            <v>Valvulas 16(400) ext liso</v>
          </cell>
          <cell r="B2307" t="str">
            <v xml:space="preserve">UN </v>
          </cell>
          <cell r="C2307">
            <v>10452992</v>
          </cell>
        </row>
        <row r="2308">
          <cell r="A2308" t="str">
            <v>Valvulas 18(450) ext liso</v>
          </cell>
          <cell r="B2308" t="str">
            <v xml:space="preserve">UN </v>
          </cell>
          <cell r="C2308">
            <v>18678096</v>
          </cell>
        </row>
        <row r="2309">
          <cell r="A2309" t="str">
            <v>Valvulas 2(50) ext brida</v>
          </cell>
          <cell r="B2309" t="str">
            <v xml:space="preserve">UN </v>
          </cell>
          <cell r="C2309">
            <v>319000</v>
          </cell>
        </row>
        <row r="2310">
          <cell r="A2310" t="str">
            <v>Valvulas 2(50) ext brida ANSI</v>
          </cell>
          <cell r="B2310" t="str">
            <v xml:space="preserve">UN </v>
          </cell>
          <cell r="C2310">
            <v>319000</v>
          </cell>
        </row>
        <row r="2311">
          <cell r="A2311" t="str">
            <v>Valvulas 2(50) ext bridaxrapida</v>
          </cell>
          <cell r="B2311" t="str">
            <v xml:space="preserve">UN </v>
          </cell>
          <cell r="C2311">
            <v>319000</v>
          </cell>
        </row>
        <row r="2312">
          <cell r="A2312" t="str">
            <v>Valvulas 2(50) ext junta rapida</v>
          </cell>
          <cell r="B2312" t="str">
            <v xml:space="preserve">UN </v>
          </cell>
          <cell r="C2312">
            <v>281880</v>
          </cell>
        </row>
        <row r="2313">
          <cell r="A2313" t="str">
            <v>Valvulas 2(50) ext liso</v>
          </cell>
          <cell r="B2313" t="str">
            <v xml:space="preserve">UN </v>
          </cell>
          <cell r="C2313">
            <v>281880</v>
          </cell>
        </row>
        <row r="2314">
          <cell r="A2314" t="str">
            <v>Valvulas 2(50) ext rapidaxliso</v>
          </cell>
          <cell r="B2314" t="str">
            <v xml:space="preserve">UN </v>
          </cell>
          <cell r="C2314">
            <v>319000</v>
          </cell>
        </row>
        <row r="2315">
          <cell r="A2315" t="str">
            <v>Valvulas 20(500) ext liso</v>
          </cell>
          <cell r="B2315" t="str">
            <v xml:space="preserve">UN </v>
          </cell>
          <cell r="C2315">
            <v>21356412</v>
          </cell>
        </row>
        <row r="2316">
          <cell r="A2316" t="str">
            <v>Valvulas 20(500)Fondo ext brid</v>
          </cell>
          <cell r="B2316" t="str">
            <v xml:space="preserve">UN </v>
          </cell>
          <cell r="C2316">
            <v>7562852</v>
          </cell>
        </row>
        <row r="2317">
          <cell r="A2317" t="str">
            <v>Valvulas 24(600) ext brida</v>
          </cell>
          <cell r="B2317" t="str">
            <v xml:space="preserve">UN </v>
          </cell>
          <cell r="C2317">
            <v>35632300</v>
          </cell>
        </row>
        <row r="2318">
          <cell r="A2318" t="str">
            <v>Valvulas 24(600) ext liso</v>
          </cell>
          <cell r="B2318" t="str">
            <v xml:space="preserve">UN </v>
          </cell>
          <cell r="C2318">
            <v>31204580</v>
          </cell>
        </row>
        <row r="2319">
          <cell r="A2319" t="str">
            <v>Valvulas 24(600)Fondo ext brid</v>
          </cell>
          <cell r="B2319" t="str">
            <v xml:space="preserve">UN </v>
          </cell>
          <cell r="C2319">
            <v>10054880</v>
          </cell>
        </row>
        <row r="2320">
          <cell r="A2320" t="str">
            <v>Valvulas 3 (80) ext Tigre</v>
          </cell>
          <cell r="B2320" t="str">
            <v xml:space="preserve">UN </v>
          </cell>
          <cell r="C2320">
            <v>510000</v>
          </cell>
        </row>
        <row r="2321">
          <cell r="A2321" t="str">
            <v>Valvulas 3(75) ext brida</v>
          </cell>
          <cell r="B2321" t="str">
            <v xml:space="preserve">UN </v>
          </cell>
          <cell r="C2321">
            <v>448920</v>
          </cell>
        </row>
        <row r="2322">
          <cell r="A2322" t="str">
            <v>Valvulas 3(75) ext brida ANSI</v>
          </cell>
          <cell r="B2322" t="str">
            <v xml:space="preserve">UN </v>
          </cell>
          <cell r="C2322">
            <v>448920</v>
          </cell>
        </row>
        <row r="2323">
          <cell r="A2323" t="str">
            <v>Valvulas 3(75) ext bridaxliso</v>
          </cell>
          <cell r="B2323" t="str">
            <v xml:space="preserve">UN </v>
          </cell>
          <cell r="C2323">
            <v>448920</v>
          </cell>
        </row>
        <row r="2324">
          <cell r="A2324" t="str">
            <v>Valvulas 3(75) ext junta rapida</v>
          </cell>
          <cell r="B2324" t="str">
            <v xml:space="preserve">UN </v>
          </cell>
          <cell r="C2324">
            <v>409480</v>
          </cell>
        </row>
        <row r="2325">
          <cell r="A2325" t="str">
            <v>Valvulas 3(75) ext liso</v>
          </cell>
          <cell r="B2325" t="str">
            <v xml:space="preserve">UN </v>
          </cell>
          <cell r="C2325">
            <v>409480</v>
          </cell>
        </row>
        <row r="2326">
          <cell r="A2326" t="str">
            <v>Valvulas 3(75)ext rapidaxliso</v>
          </cell>
          <cell r="B2326" t="str">
            <v xml:space="preserve">UN </v>
          </cell>
          <cell r="C2326">
            <v>448920</v>
          </cell>
        </row>
        <row r="2327">
          <cell r="A2327" t="str">
            <v>Valvulas 3(80)ext bridaxrapida</v>
          </cell>
          <cell r="B2327" t="str">
            <v xml:space="preserve">UN </v>
          </cell>
          <cell r="C2327">
            <v>448920</v>
          </cell>
        </row>
        <row r="2328">
          <cell r="A2328" t="str">
            <v>Valvulas 4(100) ext brida</v>
          </cell>
          <cell r="B2328" t="str">
            <v xml:space="preserve">UN </v>
          </cell>
          <cell r="C2328">
            <v>551000</v>
          </cell>
        </row>
        <row r="2329">
          <cell r="A2329" t="str">
            <v>Valvulas 4(100) ext brida ANSI</v>
          </cell>
          <cell r="B2329" t="str">
            <v xml:space="preserve">UN </v>
          </cell>
          <cell r="C2329">
            <v>551000</v>
          </cell>
        </row>
        <row r="2330">
          <cell r="A2330" t="str">
            <v>Valvulas 4(100) ext junta rapida</v>
          </cell>
          <cell r="B2330" t="str">
            <v xml:space="preserve">UN </v>
          </cell>
          <cell r="C2330">
            <v>531280</v>
          </cell>
        </row>
        <row r="2331">
          <cell r="A2331" t="str">
            <v>Valvulas 4(100) ext liso</v>
          </cell>
          <cell r="B2331" t="str">
            <v xml:space="preserve">UN </v>
          </cell>
          <cell r="C2331">
            <v>531280</v>
          </cell>
        </row>
        <row r="2332">
          <cell r="A2332" t="str">
            <v>Valvulas 4(100) ext Tigre</v>
          </cell>
          <cell r="B2332" t="str">
            <v xml:space="preserve">UN </v>
          </cell>
          <cell r="C2332">
            <v>638000</v>
          </cell>
        </row>
        <row r="2333">
          <cell r="A2333" t="str">
            <v>Valvulas 4(100)ext bridaxliso</v>
          </cell>
          <cell r="B2333" t="str">
            <v xml:space="preserve">UN </v>
          </cell>
          <cell r="C2333">
            <v>551000</v>
          </cell>
        </row>
        <row r="2334">
          <cell r="A2334" t="str">
            <v>Valvulas 4(100)ext bridaxrapida</v>
          </cell>
          <cell r="B2334" t="str">
            <v xml:space="preserve">UN </v>
          </cell>
          <cell r="C2334">
            <v>551000</v>
          </cell>
        </row>
        <row r="2335">
          <cell r="A2335" t="str">
            <v>Valvulas 4(100)ext rapidaxliso</v>
          </cell>
          <cell r="B2335" t="str">
            <v xml:space="preserve">UN </v>
          </cell>
          <cell r="C2335">
            <v>551000</v>
          </cell>
        </row>
        <row r="2336">
          <cell r="A2336" t="str">
            <v>Valvulas 6(150) ext brida</v>
          </cell>
          <cell r="B2336" t="str">
            <v xml:space="preserve">UN </v>
          </cell>
          <cell r="C2336">
            <v>1027760</v>
          </cell>
        </row>
        <row r="2337">
          <cell r="A2337" t="str">
            <v>Valvulas 6(150) ext brida ANSI</v>
          </cell>
          <cell r="B2337" t="str">
            <v xml:space="preserve">UN </v>
          </cell>
          <cell r="C2337">
            <v>1027760</v>
          </cell>
        </row>
        <row r="2338">
          <cell r="A2338" t="str">
            <v>Valvulas 6(150) ext junta rapida</v>
          </cell>
          <cell r="B2338" t="str">
            <v xml:space="preserve">UN </v>
          </cell>
          <cell r="C2338">
            <v>958160</v>
          </cell>
        </row>
        <row r="2339">
          <cell r="A2339" t="str">
            <v>Valvulas 6(150) ext liso</v>
          </cell>
          <cell r="B2339" t="str">
            <v xml:space="preserve">UN </v>
          </cell>
          <cell r="C2339">
            <v>958160</v>
          </cell>
        </row>
        <row r="2340">
          <cell r="A2340" t="str">
            <v>Valvulas 6(150) ext Tigre</v>
          </cell>
          <cell r="B2340" t="str">
            <v xml:space="preserve">UN </v>
          </cell>
          <cell r="C2340">
            <v>1119400</v>
          </cell>
        </row>
        <row r="2341">
          <cell r="A2341" t="str">
            <v>Valvulas 6(150)ext bridaxliso</v>
          </cell>
          <cell r="B2341" t="str">
            <v xml:space="preserve">UN </v>
          </cell>
          <cell r="C2341">
            <v>1027760</v>
          </cell>
        </row>
        <row r="2342">
          <cell r="A2342" t="str">
            <v>Valvulas 6(150)ext bridaxrapida</v>
          </cell>
          <cell r="B2342" t="str">
            <v xml:space="preserve">UN </v>
          </cell>
          <cell r="C2342">
            <v>1027760</v>
          </cell>
        </row>
        <row r="2343">
          <cell r="A2343" t="str">
            <v>Valvulas 6(150)ext rapidaxliso</v>
          </cell>
          <cell r="B2343" t="str">
            <v xml:space="preserve">UN </v>
          </cell>
          <cell r="C2343">
            <v>1027760</v>
          </cell>
        </row>
        <row r="2344">
          <cell r="A2344" t="str">
            <v>Valvulas 8(200) ext brida</v>
          </cell>
          <cell r="B2344" t="str">
            <v xml:space="preserve">UN </v>
          </cell>
          <cell r="C2344">
            <v>1474360</v>
          </cell>
        </row>
        <row r="2345">
          <cell r="A2345" t="str">
            <v>Valvulas 8(200) ext brida ANSI</v>
          </cell>
          <cell r="B2345" t="str">
            <v xml:space="preserve">UN </v>
          </cell>
          <cell r="C2345">
            <v>1474360</v>
          </cell>
        </row>
        <row r="2346">
          <cell r="A2346" t="str">
            <v>Valvulas 8(200) ext junta rapida</v>
          </cell>
          <cell r="B2346" t="str">
            <v xml:space="preserve">UN </v>
          </cell>
          <cell r="C2346">
            <v>1417520</v>
          </cell>
        </row>
        <row r="2347">
          <cell r="A2347" t="str">
            <v>Valvulas 8(200) ext liso</v>
          </cell>
          <cell r="B2347" t="str">
            <v xml:space="preserve">UN </v>
          </cell>
          <cell r="C2347">
            <v>417520</v>
          </cell>
        </row>
        <row r="2348">
          <cell r="A2348" t="str">
            <v>Valvulas 8(200) ext Tigre</v>
          </cell>
          <cell r="B2348" t="str">
            <v xml:space="preserve">UN </v>
          </cell>
          <cell r="C2348">
            <v>1606600</v>
          </cell>
        </row>
        <row r="2349">
          <cell r="A2349" t="str">
            <v>Valvulas 8(200)ext bridaxliso</v>
          </cell>
          <cell r="B2349" t="str">
            <v xml:space="preserve">UN </v>
          </cell>
          <cell r="C2349">
            <v>1474360</v>
          </cell>
        </row>
        <row r="2350">
          <cell r="A2350" t="str">
            <v>Valvulas 8(200)ext bridaxrapida</v>
          </cell>
          <cell r="B2350" t="str">
            <v xml:space="preserve">UN </v>
          </cell>
          <cell r="C2350">
            <v>1474360</v>
          </cell>
        </row>
        <row r="2351">
          <cell r="A2351" t="str">
            <v>Valvulas 8(200)ext rapidaxliso</v>
          </cell>
          <cell r="B2351" t="str">
            <v xml:space="preserve">UN </v>
          </cell>
          <cell r="C2351">
            <v>1474360</v>
          </cell>
        </row>
        <row r="2352">
          <cell r="A2352" t="str">
            <v>Varilla 1 60000 psi l=6.00</v>
          </cell>
          <cell r="B2352" t="str">
            <v>UN</v>
          </cell>
          <cell r="C2352">
            <v>63123</v>
          </cell>
        </row>
        <row r="2353">
          <cell r="A2353" t="str">
            <v>Varilla 1" * 60.000 psi</v>
          </cell>
          <cell r="B2353" t="str">
            <v xml:space="preserve">KL </v>
          </cell>
          <cell r="C2353">
            <v>2750</v>
          </cell>
        </row>
        <row r="2354">
          <cell r="A2354" t="str">
            <v>Varilla 1" x 12 m 60000 psi</v>
          </cell>
          <cell r="B2354" t="str">
            <v xml:space="preserve">UN </v>
          </cell>
          <cell r="C2354">
            <v>122660</v>
          </cell>
        </row>
        <row r="2355">
          <cell r="A2355" t="str">
            <v>Varilla 1" x 6 m 60000 psi</v>
          </cell>
          <cell r="B2355" t="str">
            <v xml:space="preserve">UN </v>
          </cell>
          <cell r="C2355">
            <v>62400</v>
          </cell>
        </row>
        <row r="2356">
          <cell r="A2356" t="str">
            <v>Varilla 1" x 9 m 60000 psi</v>
          </cell>
          <cell r="B2356" t="str">
            <v xml:space="preserve">UN </v>
          </cell>
          <cell r="C2356">
            <v>92915</v>
          </cell>
        </row>
        <row r="2357">
          <cell r="A2357" t="str">
            <v>Varilla 1/2 60000 psi l=6.00</v>
          </cell>
          <cell r="B2357" t="str">
            <v>UN</v>
          </cell>
          <cell r="C2357">
            <v>15900</v>
          </cell>
        </row>
        <row r="2358">
          <cell r="A2358" t="str">
            <v>Varilla 1/2" x 12 m 60000 psi</v>
          </cell>
          <cell r="B2358" t="str">
            <v xml:space="preserve">UN </v>
          </cell>
          <cell r="C2358">
            <v>26200</v>
          </cell>
        </row>
        <row r="2359">
          <cell r="A2359" t="str">
            <v>Varilla 1/2" x 6 m 60000 psi</v>
          </cell>
          <cell r="B2359" t="str">
            <v xml:space="preserve">UN </v>
          </cell>
          <cell r="C2359">
            <v>16500</v>
          </cell>
        </row>
        <row r="2360">
          <cell r="A2360" t="str">
            <v>Varilla 1/2" x 60.000 psi</v>
          </cell>
          <cell r="B2360" t="str">
            <v xml:space="preserve">KL </v>
          </cell>
          <cell r="C2360">
            <v>2750</v>
          </cell>
        </row>
        <row r="2361">
          <cell r="A2361" t="str">
            <v>Varilla 1/2" x 9 m 60000 psi</v>
          </cell>
          <cell r="B2361" t="str">
            <v xml:space="preserve">UN </v>
          </cell>
          <cell r="C2361">
            <v>23700</v>
          </cell>
        </row>
        <row r="2362">
          <cell r="A2362" t="str">
            <v>Varilla 1/4 40000 psi l=6 g 6m</v>
          </cell>
          <cell r="B2362" t="str">
            <v>UN</v>
          </cell>
          <cell r="C2362">
            <v>3900</v>
          </cell>
        </row>
        <row r="2363">
          <cell r="A2363" t="str">
            <v>Varilla 1/4" (6 mm) 40000 psi</v>
          </cell>
          <cell r="B2363" t="str">
            <v xml:space="preserve">UN </v>
          </cell>
          <cell r="C2363">
            <v>4650</v>
          </cell>
        </row>
        <row r="2364">
          <cell r="A2364" t="str">
            <v>Varilla 1/4"x chipa 40000 psi</v>
          </cell>
          <cell r="B2364" t="str">
            <v xml:space="preserve">KL </v>
          </cell>
          <cell r="C2364">
            <v>750</v>
          </cell>
        </row>
        <row r="2365">
          <cell r="A2365" t="str">
            <v>Varilla 3/4 60000 psi l=6.00</v>
          </cell>
          <cell r="B2365" t="str">
            <v>UN</v>
          </cell>
          <cell r="C2365">
            <v>35900</v>
          </cell>
        </row>
        <row r="2366">
          <cell r="A2366" t="str">
            <v>Varilla 3/4" x 12 m 60000 psi</v>
          </cell>
          <cell r="B2366" t="str">
            <v xml:space="preserve">UN </v>
          </cell>
          <cell r="C2366">
            <v>69880</v>
          </cell>
        </row>
        <row r="2367">
          <cell r="A2367" t="str">
            <v>Varilla 3/4" x 6 m 60000 psi</v>
          </cell>
          <cell r="B2367" t="str">
            <v xml:space="preserve">UN </v>
          </cell>
          <cell r="C2367">
            <v>35420</v>
          </cell>
        </row>
        <row r="2368">
          <cell r="A2368" t="str">
            <v>Varilla 3/4" x 9 m 60000 psi</v>
          </cell>
          <cell r="B2368" t="str">
            <v xml:space="preserve">UN </v>
          </cell>
          <cell r="C2368">
            <v>52630</v>
          </cell>
        </row>
        <row r="2369">
          <cell r="A2369" t="str">
            <v>Varilla 3/4" x60.000 psi</v>
          </cell>
          <cell r="B2369" t="str">
            <v xml:space="preserve">KL </v>
          </cell>
          <cell r="C2369">
            <v>2750</v>
          </cell>
        </row>
        <row r="2370">
          <cell r="A2370" t="str">
            <v>Varilla 3/8 40000 psi l=6.00</v>
          </cell>
          <cell r="B2370" t="str">
            <v>UN</v>
          </cell>
          <cell r="C2370">
            <v>8900</v>
          </cell>
        </row>
        <row r="2371">
          <cell r="A2371" t="str">
            <v>Varilla 3/8" ( 9 mm)40000 psi</v>
          </cell>
          <cell r="B2371" t="str">
            <v xml:space="preserve">UN </v>
          </cell>
          <cell r="C2371">
            <v>9766</v>
          </cell>
        </row>
        <row r="2372">
          <cell r="A2372" t="str">
            <v>Varilla 3/8"x chipa 40000 psi</v>
          </cell>
          <cell r="B2372" t="str">
            <v xml:space="preserve">KL </v>
          </cell>
          <cell r="C2372">
            <v>2750</v>
          </cell>
        </row>
        <row r="2373">
          <cell r="A2373" t="str">
            <v>Varilla 5 mmx 6. m 40000 psi</v>
          </cell>
          <cell r="B2373" t="str">
            <v xml:space="preserve">UN </v>
          </cell>
          <cell r="C2373">
            <v>1650</v>
          </cell>
        </row>
        <row r="2374">
          <cell r="A2374" t="str">
            <v>Varilla 5/8 60000 psi l=6.00</v>
          </cell>
          <cell r="B2374" t="str">
            <v>UN</v>
          </cell>
          <cell r="C2374">
            <v>23700</v>
          </cell>
        </row>
        <row r="2375">
          <cell r="A2375" t="str">
            <v>Varilla 5/8" x 12 m 60000 psi</v>
          </cell>
          <cell r="B2375" t="str">
            <v xml:space="preserve">UN </v>
          </cell>
          <cell r="C2375">
            <v>48100</v>
          </cell>
        </row>
        <row r="2376">
          <cell r="A2376" t="str">
            <v>Varilla 5/8" x 6 m 60000 psi</v>
          </cell>
          <cell r="B2376" t="str">
            <v xml:space="preserve">UN </v>
          </cell>
          <cell r="C2376">
            <v>24935</v>
          </cell>
        </row>
        <row r="2377">
          <cell r="A2377" t="str">
            <v>Varilla 5/8" x 9 m 60000 psi</v>
          </cell>
          <cell r="B2377" t="str">
            <v xml:space="preserve">UN </v>
          </cell>
          <cell r="C2377">
            <v>36910</v>
          </cell>
        </row>
        <row r="2378">
          <cell r="A2378" t="str">
            <v>Varilla 5/8" x60.000 psi</v>
          </cell>
          <cell r="B2378" t="str">
            <v xml:space="preserve">KL </v>
          </cell>
          <cell r="C2378">
            <v>2750</v>
          </cell>
        </row>
        <row r="2379">
          <cell r="A2379" t="str">
            <v>Varilla 7/8 60000 psi l=6.00</v>
          </cell>
          <cell r="B2379" t="str">
            <v>UN</v>
          </cell>
          <cell r="C2379">
            <v>48336</v>
          </cell>
        </row>
        <row r="2380">
          <cell r="A2380" t="str">
            <v>Varilla 7/8" x 12 m 60000 psi</v>
          </cell>
          <cell r="B2380" t="str">
            <v xml:space="preserve">UN </v>
          </cell>
          <cell r="C2380">
            <v>95485</v>
          </cell>
        </row>
        <row r="2381">
          <cell r="A2381" t="str">
            <v>Varilla 7/8" x 6 m 60000 psi</v>
          </cell>
          <cell r="B2381" t="str">
            <v xml:space="preserve">UN </v>
          </cell>
          <cell r="C2381">
            <v>47922</v>
          </cell>
        </row>
        <row r="2382">
          <cell r="A2382" t="str">
            <v>Varilla 7/8" x 60.000 psi</v>
          </cell>
          <cell r="B2382" t="str">
            <v xml:space="preserve">KL </v>
          </cell>
          <cell r="C2382">
            <v>2750</v>
          </cell>
        </row>
        <row r="2383">
          <cell r="A2383" t="str">
            <v>Varilla 7/8" x 9 m 60000 psi</v>
          </cell>
          <cell r="B2383" t="str">
            <v xml:space="preserve">UN </v>
          </cell>
          <cell r="C2383">
            <v>71381</v>
          </cell>
        </row>
        <row r="2384">
          <cell r="A2384" t="str">
            <v>Varilla corrugada No 4 1/2" (60000 psi)</v>
          </cell>
          <cell r="B2384" t="str">
            <v>kg</v>
          </cell>
          <cell r="C2384">
            <v>2548</v>
          </cell>
        </row>
        <row r="2385">
          <cell r="A2385" t="str">
            <v>Varilla corrugada No 6 3/4" (60000 psi)</v>
          </cell>
          <cell r="B2385" t="str">
            <v>kg</v>
          </cell>
          <cell r="C2385">
            <v>2548</v>
          </cell>
        </row>
        <row r="2386">
          <cell r="A2386" t="str">
            <v>Varilla lisa 3/8"</v>
          </cell>
          <cell r="B2386" t="str">
            <v>kg</v>
          </cell>
          <cell r="C2386">
            <v>2548</v>
          </cell>
        </row>
        <row r="2387">
          <cell r="A2387" t="str">
            <v>Varilla lisa 1 3/8" x 6 m</v>
          </cell>
          <cell r="B2387" t="str">
            <v>UN</v>
          </cell>
          <cell r="C2387">
            <v>150360</v>
          </cell>
        </row>
        <row r="2388">
          <cell r="A2388" t="str">
            <v>Vent-al 5020 100x100-2h nat-na</v>
          </cell>
          <cell r="B2388" t="str">
            <v>UN</v>
          </cell>
          <cell r="C2388">
            <v>125000</v>
          </cell>
        </row>
        <row r="2389">
          <cell r="A2389" t="str">
            <v>Vent-al 5020 100x150-2h nat-na</v>
          </cell>
          <cell r="B2389" t="str">
            <v>UN</v>
          </cell>
          <cell r="C2389">
            <v>171000</v>
          </cell>
        </row>
        <row r="2390">
          <cell r="A2390" t="str">
            <v>Vent-al 5020 100x50-2h nat-nat</v>
          </cell>
          <cell r="B2390" t="str">
            <v>UN</v>
          </cell>
          <cell r="C2390">
            <v>93000</v>
          </cell>
        </row>
        <row r="2391">
          <cell r="A2391" t="str">
            <v>Vent-al 5020 150x100-2h nat-na</v>
          </cell>
          <cell r="B2391" t="str">
            <v>UN</v>
          </cell>
          <cell r="C2391">
            <v>165000</v>
          </cell>
        </row>
        <row r="2392">
          <cell r="A2392" t="str">
            <v>Vent-al 5020 150x150-2h nat-na</v>
          </cell>
          <cell r="B2392" t="str">
            <v>UN</v>
          </cell>
          <cell r="C2392">
            <v>225000</v>
          </cell>
        </row>
        <row r="2393">
          <cell r="A2393" t="str">
            <v>Vent-al 5020 200x100-2h anl</v>
          </cell>
          <cell r="B2393" t="str">
            <v>UN</v>
          </cell>
          <cell r="C2393">
            <v>206000</v>
          </cell>
        </row>
        <row r="2394">
          <cell r="A2394" t="str">
            <v>Vent-al 5020 200x100-3h nat-na</v>
          </cell>
          <cell r="B2394" t="str">
            <v>UN</v>
          </cell>
          <cell r="C2394">
            <v>220000</v>
          </cell>
        </row>
        <row r="2395">
          <cell r="A2395" t="str">
            <v>Vent-al 5020 200x150-2h anl</v>
          </cell>
          <cell r="B2395" t="str">
            <v>UN</v>
          </cell>
          <cell r="C2395">
            <v>280000</v>
          </cell>
        </row>
        <row r="2396">
          <cell r="A2396" t="str">
            <v>Vent-al 5020 200x150-3h nat-na</v>
          </cell>
          <cell r="B2396" t="str">
            <v>UN</v>
          </cell>
          <cell r="C2396">
            <v>300000</v>
          </cell>
        </row>
        <row r="2397">
          <cell r="A2397" t="str">
            <v>Vent-al 5020 250x100-2h anl</v>
          </cell>
          <cell r="B2397" t="str">
            <v>UN</v>
          </cell>
          <cell r="C2397">
            <v>245000</v>
          </cell>
        </row>
        <row r="2398">
          <cell r="A2398" t="str">
            <v>Vent-al 5020 250x100-3h anl</v>
          </cell>
          <cell r="B2398" t="str">
            <v>UN</v>
          </cell>
          <cell r="C2398">
            <v>260000</v>
          </cell>
        </row>
        <row r="2399">
          <cell r="A2399" t="str">
            <v>Vent-al 5020 250x150-2h aln</v>
          </cell>
          <cell r="B2399" t="str">
            <v>UN</v>
          </cell>
          <cell r="C2399">
            <v>333000</v>
          </cell>
        </row>
        <row r="2400">
          <cell r="A2400" t="str">
            <v>Vent-al 5020 250x150-3h anl</v>
          </cell>
          <cell r="B2400" t="str">
            <v>UN</v>
          </cell>
          <cell r="C2400">
            <v>354000</v>
          </cell>
        </row>
        <row r="2401">
          <cell r="A2401" t="str">
            <v>Vent-al 5020 300x100-3h anl</v>
          </cell>
          <cell r="B2401" t="str">
            <v>UN</v>
          </cell>
          <cell r="C2401">
            <v>300000</v>
          </cell>
        </row>
        <row r="2402">
          <cell r="A2402" t="str">
            <v>Vent-al 5020 300x150-3h anl-br</v>
          </cell>
          <cell r="B2402" t="str">
            <v>UN</v>
          </cell>
          <cell r="C2402">
            <v>408000</v>
          </cell>
        </row>
        <row r="2403">
          <cell r="A2403" t="str">
            <v>Vent-al 5020 300x150-4h anl</v>
          </cell>
          <cell r="B2403" t="str">
            <v>UN</v>
          </cell>
          <cell r="C2403">
            <v>421000</v>
          </cell>
        </row>
        <row r="2404">
          <cell r="A2404" t="str">
            <v>Vent-al 744 100x100 -2h nat-na</v>
          </cell>
          <cell r="B2404" t="str">
            <v>UN</v>
          </cell>
          <cell r="C2404">
            <v>124000</v>
          </cell>
        </row>
        <row r="2405">
          <cell r="A2405" t="str">
            <v>Vent-al 744 100x150 -2h nat-na</v>
          </cell>
          <cell r="B2405" t="str">
            <v>UN</v>
          </cell>
          <cell r="C2405">
            <v>186000</v>
          </cell>
        </row>
        <row r="2406">
          <cell r="A2406" t="str">
            <v>Vent-al 744 100x200 -2h nat-na</v>
          </cell>
          <cell r="B2406" t="str">
            <v>UN</v>
          </cell>
          <cell r="C2406">
            <v>248000</v>
          </cell>
        </row>
        <row r="2407">
          <cell r="A2407" t="str">
            <v>Vent-al 744 150x100 -2h nat-na</v>
          </cell>
          <cell r="B2407" t="str">
            <v>UN</v>
          </cell>
          <cell r="C2407">
            <v>186000</v>
          </cell>
        </row>
        <row r="2408">
          <cell r="A2408" t="str">
            <v>Vent-al 744 150x150 -2h nat-na</v>
          </cell>
          <cell r="B2408" t="str">
            <v>UN</v>
          </cell>
          <cell r="C2408">
            <v>280000</v>
          </cell>
        </row>
        <row r="2409">
          <cell r="A2409" t="str">
            <v>Vent-al 744 150x200 -2h nat-na</v>
          </cell>
          <cell r="B2409" t="str">
            <v>UN</v>
          </cell>
          <cell r="C2409">
            <v>375000</v>
          </cell>
        </row>
        <row r="2410">
          <cell r="A2410" t="str">
            <v>Vent-al 744 200x100 -2h nat-na</v>
          </cell>
          <cell r="B2410" t="str">
            <v>UN</v>
          </cell>
          <cell r="C2410">
            <v>250000</v>
          </cell>
        </row>
        <row r="2411">
          <cell r="A2411" t="str">
            <v>Vent-al 744 200x150 -2h nat-na</v>
          </cell>
          <cell r="B2411" t="str">
            <v>UN</v>
          </cell>
          <cell r="C2411">
            <v>380000</v>
          </cell>
        </row>
        <row r="2412">
          <cell r="A2412" t="str">
            <v>Vent-al 744 200x200 -2h nat-na</v>
          </cell>
          <cell r="B2412" t="str">
            <v>UN</v>
          </cell>
          <cell r="C2412">
            <v>500000</v>
          </cell>
        </row>
        <row r="2413">
          <cell r="A2413" t="str">
            <v>Vent-al 744 250x100 -3h anl</v>
          </cell>
          <cell r="B2413" t="str">
            <v>UN</v>
          </cell>
          <cell r="C2413">
            <v>310000</v>
          </cell>
        </row>
        <row r="2414">
          <cell r="A2414" t="str">
            <v>Vent-al 744 250x150 -2h anl</v>
          </cell>
          <cell r="B2414" t="str">
            <v>UN</v>
          </cell>
          <cell r="C2414">
            <v>465000</v>
          </cell>
        </row>
        <row r="2415">
          <cell r="A2415" t="str">
            <v>Vent-al 744 250x150 -3h anl</v>
          </cell>
          <cell r="B2415" t="str">
            <v>UN</v>
          </cell>
          <cell r="C2415">
            <v>490000</v>
          </cell>
        </row>
        <row r="2416">
          <cell r="A2416" t="str">
            <v>Vent-al 744 250x200 -2h anl</v>
          </cell>
          <cell r="B2416" t="str">
            <v>UN</v>
          </cell>
          <cell r="C2416">
            <v>620000</v>
          </cell>
        </row>
        <row r="2417">
          <cell r="A2417" t="str">
            <v>Vent-al 744 250x200 -3h anl</v>
          </cell>
          <cell r="B2417" t="str">
            <v>UN</v>
          </cell>
          <cell r="C2417">
            <v>645000</v>
          </cell>
        </row>
        <row r="2418">
          <cell r="A2418" t="str">
            <v>Vent-al 744 300x100 -3h anl</v>
          </cell>
          <cell r="B2418" t="str">
            <v>UN</v>
          </cell>
          <cell r="C2418">
            <v>380000</v>
          </cell>
        </row>
        <row r="2419">
          <cell r="A2419" t="str">
            <v>Vent-al 744 300x150 -3h anl</v>
          </cell>
          <cell r="B2419" t="str">
            <v>UN</v>
          </cell>
          <cell r="C2419">
            <v>576000</v>
          </cell>
        </row>
        <row r="2420">
          <cell r="A2420" t="str">
            <v>Vent-al 744 300x150 -4h anl</v>
          </cell>
          <cell r="B2420" t="str">
            <v>UN</v>
          </cell>
          <cell r="C2420">
            <v>580000</v>
          </cell>
        </row>
        <row r="2421">
          <cell r="A2421" t="str">
            <v>Vent-al 744 300x200 -3h anl</v>
          </cell>
          <cell r="B2421" t="str">
            <v>UN</v>
          </cell>
          <cell r="C2421">
            <v>744000</v>
          </cell>
        </row>
        <row r="2422">
          <cell r="A2422" t="str">
            <v>Verjas Ref. 001</v>
          </cell>
          <cell r="B2422" t="str">
            <v>M2</v>
          </cell>
          <cell r="C2422">
            <v>82500</v>
          </cell>
        </row>
        <row r="2423">
          <cell r="A2423" t="str">
            <v>Verjas Ref. 002</v>
          </cell>
          <cell r="B2423" t="str">
            <v>M2</v>
          </cell>
          <cell r="C2423">
            <v>82500</v>
          </cell>
        </row>
        <row r="2424">
          <cell r="A2424" t="str">
            <v>Vibrador a gasolina 3 hp.</v>
          </cell>
          <cell r="B2424" t="str">
            <v>DIA</v>
          </cell>
          <cell r="C2424">
            <v>57302</v>
          </cell>
        </row>
        <row r="2425">
          <cell r="A2425" t="str">
            <v>Vibrador electrico concreto.</v>
          </cell>
          <cell r="B2425" t="str">
            <v>DIA</v>
          </cell>
          <cell r="C2425">
            <v>69451</v>
          </cell>
        </row>
        <row r="2426">
          <cell r="A2426" t="str">
            <v>Vibrador electrico sin op.</v>
          </cell>
          <cell r="B2426" t="str">
            <v>DIA</v>
          </cell>
          <cell r="C2426">
            <v>57302</v>
          </cell>
        </row>
        <row r="2427">
          <cell r="A2427" t="str">
            <v>Vibro ch44 arrastre y tractor</v>
          </cell>
          <cell r="B2427" t="str">
            <v>HORA</v>
          </cell>
          <cell r="C2427">
            <v>79170</v>
          </cell>
        </row>
        <row r="2428">
          <cell r="A2428" t="str">
            <v>Vibrocomp. Dos rodillos</v>
          </cell>
          <cell r="B2428" t="str">
            <v>DIA</v>
          </cell>
          <cell r="C2428">
            <v>328220</v>
          </cell>
        </row>
        <row r="2429">
          <cell r="A2429" t="str">
            <v>Vibrocomp. Un rodillo</v>
          </cell>
          <cell r="B2429" t="str">
            <v>DIA</v>
          </cell>
          <cell r="C2429">
            <v>158340</v>
          </cell>
        </row>
        <row r="2430">
          <cell r="A2430" t="str">
            <v>Vibrocompactador</v>
          </cell>
          <cell r="B2430" t="str">
            <v>HORA</v>
          </cell>
          <cell r="C2430">
            <v>58460</v>
          </cell>
        </row>
        <row r="2431">
          <cell r="A2431" t="str">
            <v>Vibrocompactador 12 tons CA250D</v>
          </cell>
          <cell r="B2431" t="str">
            <v>HORA</v>
          </cell>
          <cell r="C2431">
            <v>130500</v>
          </cell>
        </row>
        <row r="2432">
          <cell r="A2432" t="str">
            <v>Vibrocompactador ele. concreto</v>
          </cell>
          <cell r="B2432" t="str">
            <v>DIA</v>
          </cell>
          <cell r="C2432">
            <v>56840</v>
          </cell>
        </row>
        <row r="2433">
          <cell r="A2433" t="str">
            <v>Vibrocompactador o rana 7hp.</v>
          </cell>
          <cell r="B2433" t="str">
            <v>DIA</v>
          </cell>
          <cell r="C2433">
            <v>58460</v>
          </cell>
        </row>
        <row r="2434">
          <cell r="A2434" t="str">
            <v>Vibrocompactador rana sin op.</v>
          </cell>
          <cell r="B2434" t="str">
            <v>DIA</v>
          </cell>
          <cell r="C2434">
            <v>58460</v>
          </cell>
        </row>
        <row r="2435">
          <cell r="A2435" t="str">
            <v>Vibrocompactador tipo Rana</v>
          </cell>
          <cell r="B2435" t="str">
            <v>d</v>
          </cell>
          <cell r="C2435">
            <v>60798.940799999997</v>
          </cell>
        </row>
        <row r="2436">
          <cell r="A2436" t="str">
            <v>Vibrocompactador Zanjera</v>
          </cell>
          <cell r="B2436" t="str">
            <v>DIA</v>
          </cell>
          <cell r="C2436">
            <v>58026</v>
          </cell>
        </row>
        <row r="2437">
          <cell r="A2437" t="str">
            <v>Vibrocompactadora rana sin op.</v>
          </cell>
          <cell r="B2437" t="str">
            <v>DIA</v>
          </cell>
          <cell r="C2437">
            <v>56840</v>
          </cell>
        </row>
        <row r="2438">
          <cell r="A2438" t="str">
            <v>Viga metalica celosia</v>
          </cell>
          <cell r="B2438" t="str">
            <v>DIA</v>
          </cell>
          <cell r="C2438">
            <v>189</v>
          </cell>
        </row>
        <row r="2439">
          <cell r="A2439" t="str">
            <v>Vigas o cerchas mtalicas 3.00m</v>
          </cell>
          <cell r="B2439" t="str">
            <v>DIA</v>
          </cell>
          <cell r="C2439">
            <v>189</v>
          </cell>
        </row>
        <row r="2440">
          <cell r="A2440" t="str">
            <v>Vigueta Blq Cem H16 1a3.5ml 200 K/</v>
          </cell>
          <cell r="B2440" t="str">
            <v xml:space="preserve">M2 </v>
          </cell>
          <cell r="C2440">
            <v>73080</v>
          </cell>
        </row>
        <row r="2441">
          <cell r="A2441" t="str">
            <v>Vigueta Blq Cem H16 4a4.5ml 200 K/</v>
          </cell>
          <cell r="B2441" t="str">
            <v xml:space="preserve">M2 </v>
          </cell>
          <cell r="C2441">
            <v>77720</v>
          </cell>
        </row>
        <row r="2442">
          <cell r="A2442" t="str">
            <v>Vigueta Icopor H-16 1 a 3,5 ml 200 K/</v>
          </cell>
          <cell r="B2442" t="str">
            <v xml:space="preserve">M2 </v>
          </cell>
          <cell r="C2442">
            <v>69600</v>
          </cell>
        </row>
        <row r="2443">
          <cell r="A2443" t="str">
            <v>Vigueta Icopor H-16 3,5 a 4 ml 200 K/</v>
          </cell>
          <cell r="B2443" t="str">
            <v xml:space="preserve">M2 </v>
          </cell>
          <cell r="C2443">
            <v>75400</v>
          </cell>
        </row>
        <row r="2444">
          <cell r="A2444" t="str">
            <v>Vigueta Icopor H-22 4 a 6 ml 200 K/</v>
          </cell>
          <cell r="B2444" t="str">
            <v xml:space="preserve">M2 </v>
          </cell>
          <cell r="C2444">
            <v>78880</v>
          </cell>
        </row>
        <row r="2445">
          <cell r="A2445" t="str">
            <v>Vinilico cuñete</v>
          </cell>
          <cell r="B2445" t="str">
            <v>UN</v>
          </cell>
          <cell r="C2445">
            <v>186850</v>
          </cell>
        </row>
        <row r="2446">
          <cell r="A2446" t="str">
            <v>Vinilico galon</v>
          </cell>
          <cell r="B2446" t="str">
            <v>GL</v>
          </cell>
          <cell r="C2446">
            <v>38350</v>
          </cell>
        </row>
        <row r="2447">
          <cell r="A2447" t="str">
            <v>Viniltex (cuñete)</v>
          </cell>
          <cell r="B2447" t="str">
            <v>UN</v>
          </cell>
          <cell r="C2447">
            <v>234600</v>
          </cell>
        </row>
        <row r="2448">
          <cell r="A2448" t="str">
            <v>Viniltex gl</v>
          </cell>
          <cell r="B2448" t="str">
            <v>UN</v>
          </cell>
          <cell r="C2448">
            <v>48000</v>
          </cell>
        </row>
        <row r="2449">
          <cell r="A2449" t="str">
            <v>Vinilux cuñete</v>
          </cell>
          <cell r="B2449" t="str">
            <v>UN</v>
          </cell>
          <cell r="C2449">
            <v>122100</v>
          </cell>
        </row>
        <row r="2450">
          <cell r="A2450" t="str">
            <v>Vinilux galon</v>
          </cell>
          <cell r="B2450" t="str">
            <v>GL</v>
          </cell>
          <cell r="C2450">
            <v>25850</v>
          </cell>
        </row>
        <row r="2451">
          <cell r="A2451" t="str">
            <v>Vitriflex brillante gl</v>
          </cell>
          <cell r="B2451" t="str">
            <v xml:space="preserve">UN </v>
          </cell>
          <cell r="C2451">
            <v>185900</v>
          </cell>
        </row>
        <row r="2452">
          <cell r="A2452" t="str">
            <v>Vitriflex semimate gl</v>
          </cell>
          <cell r="B2452" t="str">
            <v>UN</v>
          </cell>
          <cell r="C2452">
            <v>185900</v>
          </cell>
        </row>
        <row r="2453">
          <cell r="A2453" t="str">
            <v>Volqueta 5,5 M3 Viaje</v>
          </cell>
          <cell r="B2453" t="str">
            <v>VIAJE</v>
          </cell>
          <cell r="C2453">
            <v>54080</v>
          </cell>
        </row>
        <row r="2454">
          <cell r="A2454" t="str">
            <v>Volqueta por dia de 8 horas</v>
          </cell>
          <cell r="B2454" t="str">
            <v>DIA</v>
          </cell>
          <cell r="C2454">
            <v>368880</v>
          </cell>
        </row>
        <row r="2455">
          <cell r="A2455" t="str">
            <v>Volqueta por hora</v>
          </cell>
          <cell r="B2455" t="str">
            <v>HORA</v>
          </cell>
          <cell r="C2455">
            <v>34080</v>
          </cell>
        </row>
        <row r="2456">
          <cell r="A2456" t="str">
            <v>Yee de 10"(25) con salida 6"x125m</v>
          </cell>
          <cell r="B2456" t="str">
            <v xml:space="preserve">UN </v>
          </cell>
          <cell r="C2456">
            <v>95850</v>
          </cell>
        </row>
        <row r="2457">
          <cell r="A2457" t="str">
            <v>Yee de 12"(30) con salida 6" x125</v>
          </cell>
          <cell r="B2457" t="str">
            <v xml:space="preserve">UN </v>
          </cell>
          <cell r="C2457">
            <v>123118</v>
          </cell>
        </row>
        <row r="2458">
          <cell r="A2458" t="str">
            <v>Yee de 14"(35) con salida 6" x125</v>
          </cell>
          <cell r="B2458" t="str">
            <v xml:space="preserve">UN </v>
          </cell>
          <cell r="C2458">
            <v>147080</v>
          </cell>
        </row>
        <row r="2459">
          <cell r="A2459" t="str">
            <v>Yee de 16"(40) con salida 6" x125</v>
          </cell>
          <cell r="B2459" t="str">
            <v xml:space="preserve">UN </v>
          </cell>
          <cell r="C2459">
            <v>187569</v>
          </cell>
        </row>
        <row r="2460">
          <cell r="A2460" t="str">
            <v>Yee de 18"(45) con salida 6" x125</v>
          </cell>
          <cell r="B2460" t="str">
            <v xml:space="preserve">UN </v>
          </cell>
          <cell r="C2460">
            <v>221446</v>
          </cell>
        </row>
        <row r="2461">
          <cell r="A2461" t="str">
            <v>Yee de 20"(50) con salida 6" x125</v>
          </cell>
          <cell r="B2461" t="str">
            <v xml:space="preserve">UN </v>
          </cell>
          <cell r="C2461">
            <v>275568</v>
          </cell>
        </row>
        <row r="2462">
          <cell r="A2462" t="str">
            <v>Yee de 24"(60) con salida 6" x125</v>
          </cell>
          <cell r="B2462" t="str">
            <v xml:space="preserve">UN </v>
          </cell>
          <cell r="C2462">
            <v>279003</v>
          </cell>
        </row>
        <row r="2463">
          <cell r="A2463" t="str">
            <v>Yee de 8"(20) con salida 6"</v>
          </cell>
          <cell r="B2463" t="str">
            <v xml:space="preserve">UN </v>
          </cell>
          <cell r="C2463">
            <v>45245</v>
          </cell>
        </row>
        <row r="2464">
          <cell r="A2464" t="str">
            <v>Yee Durafort 6x6”</v>
          </cell>
          <cell r="B2464" t="str">
            <v xml:space="preserve">UN </v>
          </cell>
          <cell r="C2464">
            <v>50816</v>
          </cell>
        </row>
        <row r="2465">
          <cell r="A2465" t="str">
            <v>Yee Durafort 8x 6”x6”</v>
          </cell>
          <cell r="B2465" t="str">
            <v xml:space="preserve">UN </v>
          </cell>
          <cell r="C2465">
            <v>97227</v>
          </cell>
        </row>
        <row r="2466">
          <cell r="A2466" t="str">
            <v>Yee sanit.dob.red 2 x 3 x 2”</v>
          </cell>
          <cell r="B2466" t="str">
            <v xml:space="preserve">UN </v>
          </cell>
          <cell r="C2466">
            <v>16421</v>
          </cell>
        </row>
        <row r="2467">
          <cell r="A2467" t="str">
            <v>Yee sanit.dob.red. 2 x 4 x 2"</v>
          </cell>
          <cell r="B2467" t="str">
            <v xml:space="preserve">UN </v>
          </cell>
          <cell r="C2467">
            <v>20030</v>
          </cell>
        </row>
        <row r="2468">
          <cell r="A2468" t="str">
            <v>Yee sanit.dob.red. 3 x 4 x 3”</v>
          </cell>
          <cell r="B2468" t="str">
            <v xml:space="preserve">UN </v>
          </cell>
          <cell r="C2468">
            <v>25105</v>
          </cell>
        </row>
        <row r="2469">
          <cell r="A2469" t="str">
            <v>Yee sanit.dob.red. 4 x 2"</v>
          </cell>
          <cell r="B2469" t="str">
            <v xml:space="preserve">UN </v>
          </cell>
          <cell r="C2469">
            <v>20031</v>
          </cell>
        </row>
        <row r="2470">
          <cell r="A2470" t="str">
            <v>Yee sanitaria 2"</v>
          </cell>
          <cell r="B2470" t="str">
            <v xml:space="preserve">UN </v>
          </cell>
          <cell r="C2470">
            <v>4975</v>
          </cell>
        </row>
        <row r="2471">
          <cell r="A2471" t="str">
            <v>Yee sanitaria 2"</v>
          </cell>
          <cell r="B2471" t="str">
            <v xml:space="preserve">UN </v>
          </cell>
          <cell r="C2471">
            <v>4740</v>
          </cell>
        </row>
        <row r="2472">
          <cell r="A2472" t="str">
            <v>Yee sanitaria 3"</v>
          </cell>
          <cell r="B2472" t="str">
            <v xml:space="preserve">UN </v>
          </cell>
          <cell r="C2472">
            <v>10222</v>
          </cell>
        </row>
        <row r="2473">
          <cell r="A2473" t="str">
            <v>Yee sanitaria 3"</v>
          </cell>
          <cell r="B2473" t="str">
            <v xml:space="preserve">UN </v>
          </cell>
          <cell r="C2473">
            <v>9734</v>
          </cell>
        </row>
        <row r="2474">
          <cell r="A2474" t="str">
            <v>Yee sanitaria 4"</v>
          </cell>
          <cell r="B2474" t="str">
            <v xml:space="preserve">UN </v>
          </cell>
          <cell r="C2474">
            <v>17621</v>
          </cell>
        </row>
        <row r="2475">
          <cell r="A2475" t="str">
            <v>Yee sanitaria 4"</v>
          </cell>
          <cell r="B2475" t="str">
            <v xml:space="preserve">UN </v>
          </cell>
          <cell r="C2475">
            <v>16784</v>
          </cell>
        </row>
        <row r="2476">
          <cell r="A2476" t="str">
            <v>Yee sanitaria 6”</v>
          </cell>
          <cell r="B2476" t="str">
            <v xml:space="preserve">UN </v>
          </cell>
          <cell r="C2476">
            <v>80149</v>
          </cell>
        </row>
        <row r="2477">
          <cell r="A2477" t="str">
            <v>Yee sanitaria doble 2”</v>
          </cell>
          <cell r="B2477" t="str">
            <v xml:space="preserve">UN </v>
          </cell>
          <cell r="C2477">
            <v>7960</v>
          </cell>
        </row>
        <row r="2478">
          <cell r="A2478" t="str">
            <v>Yee sanitaria doble 3”</v>
          </cell>
          <cell r="B2478" t="str">
            <v xml:space="preserve">UN </v>
          </cell>
          <cell r="C2478">
            <v>19487</v>
          </cell>
        </row>
        <row r="2479">
          <cell r="A2479" t="str">
            <v>Yee sanitaria doble 4"</v>
          </cell>
          <cell r="B2479" t="str">
            <v xml:space="preserve">UN </v>
          </cell>
          <cell r="C2479">
            <v>31066</v>
          </cell>
        </row>
        <row r="2480">
          <cell r="A2480" t="str">
            <v>Yee sanitaria doble 4"</v>
          </cell>
          <cell r="B2480" t="str">
            <v xml:space="preserve">UN </v>
          </cell>
          <cell r="C2480">
            <v>31065</v>
          </cell>
        </row>
        <row r="2481">
          <cell r="A2481" t="str">
            <v>Yee sanitaria reducida 3 x 2"</v>
          </cell>
          <cell r="B2481" t="str">
            <v xml:space="preserve">UN </v>
          </cell>
          <cell r="C2481">
            <v>9652</v>
          </cell>
        </row>
        <row r="2482">
          <cell r="A2482" t="str">
            <v>Yee sanitaria reducida 3 x 2"</v>
          </cell>
          <cell r="B2482" t="str">
            <v xml:space="preserve">UN </v>
          </cell>
          <cell r="C2482">
            <v>9654</v>
          </cell>
        </row>
        <row r="2483">
          <cell r="A2483" t="str">
            <v>Yee sanitaria reducida 4 x 2"</v>
          </cell>
          <cell r="B2483" t="str">
            <v xml:space="preserve">UN </v>
          </cell>
          <cell r="C2483">
            <v>15128</v>
          </cell>
        </row>
        <row r="2484">
          <cell r="A2484" t="str">
            <v>Yee sanitaria reducida 4 x 2"</v>
          </cell>
          <cell r="B2484" t="str">
            <v xml:space="preserve">UN </v>
          </cell>
          <cell r="C2484">
            <v>15128</v>
          </cell>
        </row>
        <row r="2485">
          <cell r="A2485" t="str">
            <v>Yee sanitaria reducida 4 x 3"</v>
          </cell>
          <cell r="B2485" t="str">
            <v xml:space="preserve">UN </v>
          </cell>
          <cell r="C2485">
            <v>15128</v>
          </cell>
        </row>
        <row r="2486">
          <cell r="A2486" t="str">
            <v>Yee sanitaria reducida 4 x 3"</v>
          </cell>
          <cell r="B2486" t="str">
            <v xml:space="preserve">UN </v>
          </cell>
          <cell r="C2486">
            <v>15128</v>
          </cell>
        </row>
        <row r="2487">
          <cell r="A2487" t="str">
            <v>Yee sanitaria reducida 6 x 4"</v>
          </cell>
          <cell r="B2487" t="str">
            <v xml:space="preserve">UN </v>
          </cell>
          <cell r="C2487">
            <v>80152</v>
          </cell>
        </row>
        <row r="2488">
          <cell r="A2488" t="str">
            <v>Yee sanitaria reducida 6 x 4"</v>
          </cell>
          <cell r="B2488" t="str">
            <v xml:space="preserve">UN </v>
          </cell>
          <cell r="C2488">
            <v>80149</v>
          </cell>
        </row>
        <row r="2489">
          <cell r="A2489" t="str">
            <v>Yeso (25 kls)</v>
          </cell>
          <cell r="B2489" t="str">
            <v>UN</v>
          </cell>
          <cell r="C2489">
            <v>15034</v>
          </cell>
        </row>
        <row r="2490">
          <cell r="A2490" t="str">
            <v>Zoc. bald. villa de leiva</v>
          </cell>
          <cell r="B2490" t="str">
            <v xml:space="preserve">M2 </v>
          </cell>
          <cell r="C2490">
            <v>18525</v>
          </cell>
        </row>
        <row r="2491">
          <cell r="A2491" t="str">
            <v>Zoc.bald.Firabitoba</v>
          </cell>
          <cell r="B2491" t="str">
            <v xml:space="preserve">ML </v>
          </cell>
          <cell r="C2491">
            <v>7492</v>
          </cell>
        </row>
        <row r="2492">
          <cell r="A2492" t="str">
            <v>Zoc.bald.gra megalito33x7.2</v>
          </cell>
          <cell r="B2492" t="str">
            <v xml:space="preserve">ML </v>
          </cell>
          <cell r="C2492">
            <v>7424</v>
          </cell>
        </row>
        <row r="2493">
          <cell r="A2493" t="str">
            <v>Zoc.bald.grano 1 Matices</v>
          </cell>
          <cell r="B2493" t="str">
            <v xml:space="preserve">ML </v>
          </cell>
          <cell r="C2493">
            <v>8158</v>
          </cell>
        </row>
        <row r="2494">
          <cell r="A2494" t="str">
            <v>Zocalo 7.0x2.40 Cedro</v>
          </cell>
          <cell r="B2494" t="str">
            <v>UN</v>
          </cell>
          <cell r="C2494">
            <v>9361</v>
          </cell>
        </row>
        <row r="2495">
          <cell r="A2495" t="str">
            <v>Zocalo 7.0x2.40 Chingale</v>
          </cell>
          <cell r="B2495" t="str">
            <v>UN</v>
          </cell>
          <cell r="C2495">
            <v>7491</v>
          </cell>
        </row>
        <row r="2496">
          <cell r="A2496" t="str">
            <v>Zocalo 7.0x3.0 Cedro</v>
          </cell>
          <cell r="B2496" t="str">
            <v>UN</v>
          </cell>
          <cell r="C2496">
            <v>11703</v>
          </cell>
        </row>
        <row r="2497">
          <cell r="A2497" t="str">
            <v>Zocalo 7.0x3.0 Chingale</v>
          </cell>
          <cell r="B2497" t="str">
            <v>UN</v>
          </cell>
          <cell r="C2497">
            <v>9361</v>
          </cell>
        </row>
        <row r="2498">
          <cell r="A2498" t="str">
            <v>Zocalo bald.grano 1 PCL 2</v>
          </cell>
          <cell r="B2498" t="str">
            <v xml:space="preserve">M2 </v>
          </cell>
          <cell r="C2498">
            <v>8292</v>
          </cell>
        </row>
        <row r="2499">
          <cell r="A2499" t="str">
            <v>Zocalo bald.grano BH5</v>
          </cell>
          <cell r="B2499" t="str">
            <v xml:space="preserve">ML </v>
          </cell>
          <cell r="C2499">
            <v>7968</v>
          </cell>
        </row>
        <row r="2500">
          <cell r="A2500" t="str">
            <v>Zocalo bald.grano P2B</v>
          </cell>
          <cell r="B2500" t="str">
            <v xml:space="preserve">ML </v>
          </cell>
          <cell r="C2500">
            <v>7424</v>
          </cell>
        </row>
        <row r="2501">
          <cell r="A2501" t="str">
            <v>Zocalo bald.PG 5</v>
          </cell>
          <cell r="B2501" t="str">
            <v xml:space="preserve">ML </v>
          </cell>
          <cell r="C2501">
            <v>7492</v>
          </cell>
        </row>
        <row r="2502">
          <cell r="A2502" t="str">
            <v>Zocalo de tablon rojo 15x15</v>
          </cell>
          <cell r="B2502" t="str">
            <v xml:space="preserve">M2 </v>
          </cell>
          <cell r="C2502">
            <v>18525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S"/>
      <sheetName val="A. I. U."/>
      <sheetName val="CUADRO-PROP"/>
      <sheetName val="ANALISIS (1)"/>
      <sheetName val="INSUMOS"/>
      <sheetName val="precios"/>
      <sheetName val="CUADRILLAS"/>
      <sheetName val="ACTIVIDAD"/>
      <sheetName val="PRESTACIONES"/>
      <sheetName val="devdics"/>
    </sheetNames>
    <sheetDataSet>
      <sheetData sheetId="0"/>
      <sheetData sheetId="1"/>
      <sheetData sheetId="2"/>
      <sheetData sheetId="3"/>
      <sheetData sheetId="4" refreshError="1"/>
      <sheetData sheetId="5"/>
      <sheetData sheetId="6" refreshError="1"/>
      <sheetData sheetId="7"/>
      <sheetData sheetId="8"/>
      <sheetData sheetId="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row r="1">
          <cell r="A1" t="str">
            <v>Recursos Ordinarios</v>
          </cell>
        </row>
        <row r="2">
          <cell r="A2" t="str">
            <v>Cooperación Técnica</v>
          </cell>
        </row>
        <row r="3">
          <cell r="A3" t="str">
            <v>Crédito</v>
          </cell>
        </row>
        <row r="4">
          <cell r="A4" t="str">
            <v>Contrapartida Crédito</v>
          </cell>
        </row>
        <row r="5">
          <cell r="A5" t="str">
            <v>Recursos Propios</v>
          </cell>
        </row>
        <row r="6">
          <cell r="A6" t="str">
            <v>Recursos de Capital</v>
          </cell>
        </row>
        <row r="7">
          <cell r="A7" t="str">
            <v>Recursos Corrientes</v>
          </cell>
        </row>
        <row r="8">
          <cell r="A8" t="str">
            <v>Recursos Parafiscales</v>
          </cell>
        </row>
      </sheetData>
      <sheetData sheetId="9">
        <row r="2">
          <cell r="B2" t="str">
            <v>CYT000 EL PROYECTO NO REALIZARA NINGUNA ACTIVIDAD DE CIENCIA, TECNOLOGIA O INNOVACION</v>
          </cell>
        </row>
      </sheetData>
      <sheetData sheetId="10">
        <row r="2">
          <cell r="B2" t="str">
            <v>GEG001 GENERACION DE PODER ADQUISITIVO</v>
          </cell>
        </row>
      </sheetData>
      <sheetData sheetId="11"/>
      <sheetData sheetId="12">
        <row r="1">
          <cell r="A1" t="str">
            <v>amperio</v>
          </cell>
        </row>
        <row r="2">
          <cell r="A2" t="str">
            <v>bar</v>
          </cell>
        </row>
        <row r="3">
          <cell r="A3" t="str">
            <v>becquerel</v>
          </cell>
        </row>
        <row r="4">
          <cell r="A4" t="str">
            <v>bytes sobre segundo</v>
          </cell>
        </row>
        <row r="5">
          <cell r="A5" t="str">
            <v>candela</v>
          </cell>
        </row>
        <row r="6">
          <cell r="A6" t="str">
            <v>centímetro</v>
          </cell>
        </row>
        <row r="7">
          <cell r="A7" t="str">
            <v>centímetro cuadrado</v>
          </cell>
        </row>
        <row r="8">
          <cell r="A8" t="str">
            <v>centímetro cúbico</v>
          </cell>
        </row>
        <row r="9">
          <cell r="A9" t="str">
            <v>culombio</v>
          </cell>
        </row>
        <row r="10">
          <cell r="A10" t="str">
            <v>día</v>
          </cell>
        </row>
        <row r="11">
          <cell r="A11" t="str">
            <v>doce meses</v>
          </cell>
        </row>
        <row r="12">
          <cell r="A12" t="str">
            <v>electronvoltio</v>
          </cell>
        </row>
        <row r="13">
          <cell r="A13" t="str">
            <v>estereorradián</v>
          </cell>
        </row>
        <row r="14">
          <cell r="A14" t="str">
            <v>faradio</v>
          </cell>
        </row>
        <row r="15">
          <cell r="A15" t="str">
            <v>gigahercio</v>
          </cell>
        </row>
        <row r="16">
          <cell r="A16" t="str">
            <v>grado</v>
          </cell>
        </row>
        <row r="17">
          <cell r="A17" t="str">
            <v>grado Celsius</v>
          </cell>
        </row>
        <row r="18">
          <cell r="A18" t="str">
            <v>gramo</v>
          </cell>
        </row>
        <row r="19">
          <cell r="A19" t="str">
            <v>gramo por centímetro cúbico</v>
          </cell>
        </row>
        <row r="20">
          <cell r="A20" t="str">
            <v>gray</v>
          </cell>
        </row>
        <row r="21">
          <cell r="A21" t="str">
            <v>hectárea</v>
          </cell>
        </row>
        <row r="22">
          <cell r="A22" t="str">
            <v>henrio</v>
          </cell>
        </row>
        <row r="23">
          <cell r="A23" t="str">
            <v>hercio</v>
          </cell>
        </row>
        <row r="24">
          <cell r="A24" t="str">
            <v>hora</v>
          </cell>
        </row>
        <row r="25">
          <cell r="A25" t="str">
            <v>joule por kelvin</v>
          </cell>
        </row>
        <row r="26">
          <cell r="A26" t="str">
            <v>joule por kilogramo kelvin</v>
          </cell>
        </row>
        <row r="27">
          <cell r="A27" t="str">
            <v>julio</v>
          </cell>
        </row>
        <row r="28">
          <cell r="A28" t="str">
            <v>kelvin</v>
          </cell>
        </row>
        <row r="29">
          <cell r="A29" t="str">
            <v>kilogramo</v>
          </cell>
        </row>
        <row r="30">
          <cell r="A30" t="str">
            <v>kilogramo por metro cúbico</v>
          </cell>
        </row>
        <row r="31">
          <cell r="A31" t="str">
            <v>kilohercio</v>
          </cell>
        </row>
        <row r="32">
          <cell r="A32" t="str">
            <v>kilómetro</v>
          </cell>
        </row>
        <row r="33">
          <cell r="A33" t="str">
            <v>kilometro cuadrado</v>
          </cell>
        </row>
        <row r="34">
          <cell r="A34" t="str">
            <v>kilómetro por hora</v>
          </cell>
        </row>
        <row r="35">
          <cell r="A35" t="str">
            <v>kilovatio</v>
          </cell>
        </row>
        <row r="36">
          <cell r="A36" t="str">
            <v>litro</v>
          </cell>
        </row>
        <row r="37">
          <cell r="A37" t="str">
            <v>lumen</v>
          </cell>
        </row>
        <row r="38">
          <cell r="A38" t="str">
            <v>lx</v>
          </cell>
        </row>
        <row r="39">
          <cell r="A39" t="str">
            <v>megahercio</v>
          </cell>
        </row>
        <row r="40">
          <cell r="A40" t="str">
            <v>megavatio</v>
          </cell>
        </row>
        <row r="41">
          <cell r="A41" t="str">
            <v>metro</v>
          </cell>
        </row>
        <row r="42">
          <cell r="A42" t="str">
            <v>metro a la potencia menos uno</v>
          </cell>
        </row>
        <row r="43">
          <cell r="A43" t="str">
            <v>metro cuadrado</v>
          </cell>
        </row>
        <row r="44">
          <cell r="A44" t="str">
            <v>metro cúbico</v>
          </cell>
        </row>
        <row r="45">
          <cell r="A45" t="str">
            <v>metro lineal</v>
          </cell>
        </row>
        <row r="46">
          <cell r="A46" t="str">
            <v>metro por segundo</v>
          </cell>
        </row>
        <row r="47">
          <cell r="A47" t="str">
            <v>metro por segundo cuadrado</v>
          </cell>
        </row>
        <row r="48">
          <cell r="A48" t="str">
            <v>microgramo</v>
          </cell>
        </row>
        <row r="49">
          <cell r="A49" t="str">
            <v>miles de pesos moneda corriente</v>
          </cell>
        </row>
        <row r="50">
          <cell r="A50" t="str">
            <v>miligramo</v>
          </cell>
        </row>
        <row r="51">
          <cell r="A51" t="str">
            <v>miligramo por metro cúbico</v>
          </cell>
        </row>
        <row r="52">
          <cell r="A52" t="str">
            <v>milímetro</v>
          </cell>
        </row>
        <row r="53">
          <cell r="A53" t="str">
            <v>milímetro cuadrado</v>
          </cell>
        </row>
        <row r="54">
          <cell r="A54" t="str">
            <v>milímetro cúbico</v>
          </cell>
        </row>
        <row r="55">
          <cell r="A55" t="str">
            <v>millones pesos moneda corriente</v>
          </cell>
        </row>
        <row r="56">
          <cell r="A56" t="str">
            <v>minuto</v>
          </cell>
        </row>
        <row r="57">
          <cell r="A57" t="str">
            <v>minuto de  ángulo plano</v>
          </cell>
        </row>
        <row r="58">
          <cell r="A58" t="str">
            <v>mol</v>
          </cell>
        </row>
        <row r="59">
          <cell r="A59" t="str">
            <v>newton</v>
          </cell>
        </row>
        <row r="60">
          <cell r="A60" t="str">
            <v>número</v>
          </cell>
        </row>
        <row r="61">
          <cell r="A61" t="str">
            <v>Pacientes por día</v>
          </cell>
        </row>
        <row r="62">
          <cell r="A62" t="str">
            <v>pascal</v>
          </cell>
        </row>
        <row r="63">
          <cell r="A63" t="str">
            <v>pascal segundo</v>
          </cell>
        </row>
        <row r="64">
          <cell r="A64" t="str">
            <v>pesos moneda corriente</v>
          </cell>
        </row>
        <row r="65">
          <cell r="A65" t="str">
            <v>porcentaje</v>
          </cell>
        </row>
        <row r="66">
          <cell r="A66" t="str">
            <v>radián</v>
          </cell>
        </row>
        <row r="67">
          <cell r="A67" t="str">
            <v>radián por segundo</v>
          </cell>
        </row>
        <row r="68">
          <cell r="A68" t="str">
            <v>radián por segundo cuadrado</v>
          </cell>
        </row>
        <row r="69">
          <cell r="A69" t="str">
            <v>segundo</v>
          </cell>
        </row>
        <row r="70">
          <cell r="A70" t="str">
            <v>segundo de  ángulo plano</v>
          </cell>
        </row>
        <row r="71">
          <cell r="A71" t="str">
            <v>siemens</v>
          </cell>
        </row>
        <row r="72">
          <cell r="A72" t="str">
            <v>siete días</v>
          </cell>
        </row>
        <row r="73">
          <cell r="A73" t="str">
            <v>sievert</v>
          </cell>
        </row>
        <row r="74">
          <cell r="A74" t="str">
            <v>tesla</v>
          </cell>
        </row>
        <row r="75">
          <cell r="A75" t="str">
            <v>tonelada</v>
          </cell>
        </row>
        <row r="76">
          <cell r="A76" t="str">
            <v>treinta días</v>
          </cell>
        </row>
        <row r="77">
          <cell r="A77" t="str">
            <v>unidad de masa atómica</v>
          </cell>
        </row>
        <row r="78">
          <cell r="A78" t="str">
            <v>Uno</v>
          </cell>
        </row>
        <row r="79">
          <cell r="A79" t="str">
            <v>valor  por un día de trabajo</v>
          </cell>
        </row>
        <row r="80">
          <cell r="A80" t="str">
            <v>vatio</v>
          </cell>
        </row>
        <row r="81">
          <cell r="A81" t="str">
            <v>voltio por metro</v>
          </cell>
        </row>
        <row r="82">
          <cell r="A82" t="str">
            <v>voltio</v>
          </cell>
        </row>
        <row r="83">
          <cell r="A83" t="str">
            <v>Vatio por metro kelvin</v>
          </cell>
        </row>
        <row r="84">
          <cell r="A84" t="str">
            <v>weber</v>
          </cell>
        </row>
      </sheetData>
      <sheetData sheetId="13">
        <row r="2">
          <cell r="B2" t="str">
            <v>01000000 SECTOR DEFENSA Y SEGURIDAD</v>
          </cell>
        </row>
      </sheetData>
      <sheetData sheetId="14">
        <row r="2">
          <cell r="B2" t="str">
            <v>SECTOR DEFENSA Y SEGURIDAD</v>
          </cell>
        </row>
      </sheetData>
      <sheetData sheetId="15">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0400G024 PROPUESTAS RECIBIDAS Y RESPONDIDAS POR LA COMISION DE REGULACION DE TELECOMUNICACIONES, CRT.</v>
          </cell>
        </row>
        <row r="58">
          <cell r="B58" t="str">
            <v>0400G025 CONCENTRACION DE MERCADOS O INDICE DE HIRSCHMANN-HERFINDAHL - TELEFONIA LOCAL.</v>
          </cell>
        </row>
        <row r="59">
          <cell r="B59" t="str">
            <v>0400G026 CONCENTRACION DE MERCADOS O INDICE DE HIRSCHMANN-HERFINDAHL - TELEFONIA MOVIL.</v>
          </cell>
        </row>
        <row r="60">
          <cell r="B60" t="str">
            <v>0400G027 CONCENTRACION DE MERCADOS O INDICE DE HIRSCHMANN-HERFINDAHL - TELEFONIA MOVIL.</v>
          </cell>
        </row>
        <row r="61">
          <cell r="B61" t="str">
            <v>0400G028 CONCENTRACION DE MERCADOS O INDICE DE HIRSCHMANN-HERFINDAHL - INTERNET.</v>
          </cell>
        </row>
        <row r="62">
          <cell r="B62" t="str">
            <v xml:space="preserve">0400G029 PARTICIPACIÓN ENTIDADES GUBERNAMENTALES </v>
          </cell>
        </row>
        <row r="63">
          <cell r="B63" t="str">
            <v>05000000 SECTOR MINAS Y ENERGIA</v>
          </cell>
        </row>
        <row r="64">
          <cell r="B64" t="str">
            <v>0500G001 TIEMPO DE RESPUESTA A EVENT (TR)</v>
          </cell>
        </row>
        <row r="65">
          <cell r="B65" t="str">
            <v>0500G002 PROGRAMACION PROYECTO (PP).</v>
          </cell>
        </row>
        <row r="66">
          <cell r="B66" t="str">
            <v>0500G003 KILOMETROS RED ELECTRICA ATENDIDA O MANTENIDA POR AÑO (KT).</v>
          </cell>
        </row>
        <row r="67">
          <cell r="B67" t="str">
            <v>0500G004 VALOR INVERTIDO POR KILOMETRO DE RED ELECTRICA ATENDIDA O MANTENIDA POR AÑO</v>
          </cell>
        </row>
        <row r="68">
          <cell r="B68" t="str">
            <v>0500G005 PARTICIPACION EN EL PIB (EN PESOS) DEL SECTOR ENERGETICO</v>
          </cell>
        </row>
        <row r="69">
          <cell r="B69" t="str">
            <v>0500G006 ENERGIA ELECTRICA QUE SE PIERDE POR TRANSMISION</v>
          </cell>
        </row>
        <row r="70">
          <cell r="B70" t="str">
            <v>0500G007 ENERGIA ELECTRICA QUE SE PIERDE POR DISTRIBUCION</v>
          </cell>
        </row>
        <row r="71">
          <cell r="B71" t="str">
            <v>0500G008 PROYECTOS CON INCORPORACION DE LA VARIABLE AMBIENTAL DEL SECTOR ENERGETICO</v>
          </cell>
        </row>
        <row r="72">
          <cell r="B72" t="str">
            <v>0500G009 ATENCION A USUARIOS BRINDANDO INFORMACION OPORTUNA DEL SECTOR MINERO - ENERGETICO</v>
          </cell>
        </row>
        <row r="73">
          <cell r="B73" t="str">
            <v>0500G010 NIVEL DE AVANCE DEL DESARROLLO DEL SISTEMA DE INFORMACION ENERGETICO</v>
          </cell>
        </row>
        <row r="74">
          <cell r="B74" t="str">
            <v>0500G011 RACIONAMIENTO DE GASES COMBUSTIBLES Y COMBUSTIBLES LIQUIDOS</v>
          </cell>
        </row>
        <row r="75">
          <cell r="B75" t="str">
            <v>0500G012 RACIONAMIENTO ENERGETICO EN ZONAS INTERCONECTADAS</v>
          </cell>
        </row>
        <row r="76">
          <cell r="B76" t="str">
            <v>0500G013 CONSULTAS A LA PAGINA WEB</v>
          </cell>
        </row>
        <row r="77">
          <cell r="B77" t="str">
            <v>0500G014 UTILIZACION DE LA CAPACIDAD DE RED</v>
          </cell>
        </row>
        <row r="78">
          <cell r="B78" t="str">
            <v>0500G015 NUEVAS EMPRESAS COMPETITIVAS</v>
          </cell>
        </row>
        <row r="79">
          <cell r="B79" t="str">
            <v>0500G016 SEGUIMIENTO A LA PROGRAMACION DE PROYECTO</v>
          </cell>
        </row>
        <row r="80">
          <cell r="B80" t="str">
            <v>0500G017 SEGUIMIENTO A LA PROGRAMACION DE LA INVERSION PROYECTO</v>
          </cell>
        </row>
        <row r="81">
          <cell r="B81" t="str">
            <v>0500G018 INTERRUPCIONES EN EL SERVICIO DE ENERGIA</v>
          </cell>
        </row>
        <row r="82">
          <cell r="B82" t="str">
            <v>0500G019 TIEMPO DE INTERRUPCION DEL SERVICIO DE ENERGIA</v>
          </cell>
        </row>
        <row r="83">
          <cell r="B83" t="str">
            <v>0500G020 RECLAMOS AL SERVICIO</v>
          </cell>
        </row>
        <row r="84">
          <cell r="B84" t="str">
            <v>0500G021 RECLAMOS AL SERVICIO DE ENERGIA ELECTRICA</v>
          </cell>
        </row>
        <row r="85">
          <cell r="B85" t="str">
            <v>0500G022 SANCIONES POR EL INCUMPLIMIENTO DE LA NORMATIVIDAD</v>
          </cell>
        </row>
        <row r="86">
          <cell r="B86" t="str">
            <v>0500G023 CUMPLIMIENTO EN EL REPORTE DE ENTREGA DE LA LIQUIDACION DE SUBSIDIOS</v>
          </cell>
        </row>
        <row r="87">
          <cell r="B87" t="str">
            <v>0500G024 PRODUCCION DE ENERGIA ELECTRICA</v>
          </cell>
        </row>
        <row r="88">
          <cell r="B88" t="str">
            <v>0500G025 ENERGIA ELECTRICA QUE SE PIERDE POR TRANSMISION (EN PORCENTAJE)</v>
          </cell>
        </row>
        <row r="89">
          <cell r="B89" t="str">
            <v>0500G026 ENERGIA ELECTRICA QUE SE PIERDE POR DISTRIBUCION (EN PORCENTAJE)</v>
          </cell>
        </row>
        <row r="90">
          <cell r="B90" t="str">
            <v>0500G027 INVERSION EN UNIDAD DE KM DE LA RED ELECTRICA CONSTRUIDA POR AÑO EN ZONAS NO INTERCONECTADAS,  ZNI</v>
          </cell>
        </row>
        <row r="91">
          <cell r="B91" t="str">
            <v>0500G028 VALOR INVERTIDO EN KWH GENERADO POR AÑO EN ZONAS NO INTERCONECTADAS, ZNI.</v>
          </cell>
        </row>
        <row r="92">
          <cell r="B92" t="str">
            <v>0500G029 COSTO DE INVERSION EN LA ESTRUCTURACION E IMPLEMENTACION DE ESQUEMAS EMPRESARIALES EN LAS ZNI</v>
          </cell>
        </row>
        <row r="93">
          <cell r="B93" t="str">
            <v>0500G030 EJECUCION DE PRESUPUESTO EN PROYECTOS ORIENTADOS A IMPLEMENTAR EL  PNDM.</v>
          </cell>
        </row>
        <row r="94">
          <cell r="B94" t="str">
            <v>0500G031 CUMPLIMIENTO DE LAS ASESORIAS PROGRAMADAS</v>
          </cell>
        </row>
        <row r="95">
          <cell r="B95" t="str">
            <v>0500G032 CUMPLIMIENTO DE LAS TAREAS ESTABLECIDAS EN EL PLAN OPERATIVO ANUAL</v>
          </cell>
        </row>
        <row r="96">
          <cell r="B96" t="str">
            <v>0500G033 CUMPLIMIENTO DE LOS PROGRAMAS DE CAPACITACION</v>
          </cell>
        </row>
        <row r="97">
          <cell r="B97" t="str">
            <v>0500G034 NIVEL DE EJECUCION DE LOS PROYECTOS DE MINERIA ESPECIAL PROGRAMADOS</v>
          </cell>
        </row>
        <row r="98">
          <cell r="B98" t="str">
            <v>0500G035 AVANCE EN COMPONENTES PARA EL DESARROLLO DE LA IMPLEMENTACION DEL SISTEMA DE INFORMACION MINERO</v>
          </cell>
        </row>
        <row r="99">
          <cell r="B99" t="str">
            <v>0500G036 GRADO DE IMPLEMENTACION DEL PLAN NACIONAL DE DESARROLLO MINERO, PNDM</v>
          </cell>
        </row>
        <row r="100">
          <cell r="B100" t="str">
            <v>0500G037 INVERSION DE LA ENTIDAD EN ESTUDIOS</v>
          </cell>
        </row>
        <row r="101">
          <cell r="B101" t="str">
            <v>0500G038 VALOR INVERTIDO EN MANTENIMIENTO DE RED ELECTRICA ATENDIDA POR AÑO</v>
          </cell>
        </row>
        <row r="102">
          <cell r="B102" t="str">
            <v>06000000 SECTOR TRANSPORTE</v>
          </cell>
        </row>
        <row r="103">
          <cell r="B103" t="str">
            <v>0600G001 INTERRUPCION DE SERVICIOS INFORMATICOS</v>
          </cell>
        </row>
        <row r="104">
          <cell r="B104" t="str">
            <v>0600G002 PROGRAMACION DE PROYECTOS</v>
          </cell>
        </row>
        <row r="105">
          <cell r="B105" t="str">
            <v>0600G003 SOLICITUDES DE CAPACITACION ATENDIDAS</v>
          </cell>
        </row>
        <row r="106">
          <cell r="B106" t="str">
            <v>0600G004 APROPIACION DE RECURSOS</v>
          </cell>
        </row>
        <row r="107">
          <cell r="B107" t="str">
            <v>0600G005 SEGUIMIENTO A LA PROGRAMACION DE PROYECTOS</v>
          </cell>
        </row>
        <row r="108">
          <cell r="B108" t="str">
            <v>0600G006 COSTO INVERTIDO VS COSTO PROGRAMADO PUENTE</v>
          </cell>
        </row>
        <row r="109">
          <cell r="B109" t="str">
            <v>0600G007 COSTOS DE MANTENIMIENTO DE LA INFRAESTRUCTURA COMPUTACIONAL</v>
          </cell>
        </row>
        <row r="110">
          <cell r="B110" t="str">
            <v>0600G008 INTERVENCION DE LOS CANALES DE ACCESO</v>
          </cell>
        </row>
        <row r="111">
          <cell r="B111" t="str">
            <v>0600G009 INVERSION EN ESTUDIOS CONTRATADOS</v>
          </cell>
        </row>
        <row r="112">
          <cell r="B112" t="str">
            <v>0600G010 INVERSION EN REPOSICION DE EQUIPOS DE COMPUTO</v>
          </cell>
        </row>
        <row r="113">
          <cell r="B113" t="str">
            <v>0600G011 MANTENIMIENTO Y REPARACION DE EQUIPOS DE TRASBORDO</v>
          </cell>
        </row>
        <row r="114">
          <cell r="B114" t="str">
            <v>0600G012 PROCESOS AUDITADOS</v>
          </cell>
        </row>
        <row r="115">
          <cell r="B115" t="str">
            <v>0600G013 RECAUDOS POR CONTRAPRESTACION</v>
          </cell>
        </row>
        <row r="116">
          <cell r="B116" t="str">
            <v>0600G014 REPARACION Y HABILITACION DE EQUIPOS</v>
          </cell>
        </row>
        <row r="117">
          <cell r="B117" t="str">
            <v>0600G015 CUMPLIMIENTO EN EL PLAZO DE EJECUCION DE LOS CONTRATOS DE CAPACITACION</v>
          </cell>
        </row>
        <row r="118">
          <cell r="B118" t="str">
            <v>0600G016 AVANCE PLAN DE ACCION</v>
          </cell>
        </row>
        <row r="119">
          <cell r="B119" t="str">
            <v>0600G017 COBERTURA SEÑALIZACION RED VIAL</v>
          </cell>
        </row>
        <row r="120">
          <cell r="B120" t="str">
            <v>0600G018 CONTRIBUCION AL RECAUDO Y CONTROL DE LA VALORIZACION</v>
          </cell>
        </row>
        <row r="121">
          <cell r="B121" t="str">
            <v>0600G019 COSTO PRIMA DE SEGUROS VS. SINIESTROS CANCELADOS PARA VEHICULOS QUE TRANSITAN EN LA RED NACIONAL DE CARRETERAS</v>
          </cell>
        </row>
        <row r="122">
          <cell r="B122" t="str">
            <v>0600G020 CUBRIMIENTO A EMERGENCIAS</v>
          </cell>
        </row>
        <row r="123">
          <cell r="B123" t="str">
            <v>0600G021 CUMPLIMIENTO PLAZO ADQUISICION DE EQUIPOS</v>
          </cell>
        </row>
        <row r="124">
          <cell r="B124" t="str">
            <v>0600G022 FRECUENCIA DE COMISIONES DE SUPERVISION</v>
          </cell>
        </row>
        <row r="125">
          <cell r="B125" t="str">
            <v>0600G023 COMPROMISOS DEL RECURSO ECONOMICO ASIGNADO</v>
          </cell>
        </row>
        <row r="126">
          <cell r="B126" t="str">
            <v>0600G024 INVERSION EN REPARACIONES LOCATIVAS DE INMUEBLES  A CARGO DE LA ENTIDAD</v>
          </cell>
        </row>
        <row r="127">
          <cell r="B127" t="str">
            <v>0600G025 PAGO DE OBRAS COMPLEMENTARIAS A CONCESIONES VIALES</v>
          </cell>
        </row>
        <row r="128">
          <cell r="B128" t="str">
            <v>0600G026 PROYECTOS VIALES CON LICENCIAS AMBIENTALES</v>
          </cell>
        </row>
        <row r="129">
          <cell r="B129" t="str">
            <v>0600G027 RECAUDOS POR VENTA VS INVERSION EN ESPECIES VENALES (PAGOS PERCIBIDOS POR ELEMENTOS PARA CONTROL DE TRANSITO: PLACAS MOTOS, AUTOS, PLANILLAS, LICENCIAS, ENTRE OTROS)</v>
          </cell>
        </row>
        <row r="130">
          <cell r="B130" t="str">
            <v>0600G028 REGISTROS INTERNOS GENERADOS</v>
          </cell>
        </row>
        <row r="131">
          <cell r="B131" t="str">
            <v>0600G029 PAGO DE GARANTIAS A CONCESIONES VIALES</v>
          </cell>
        </row>
        <row r="132">
          <cell r="B132" t="str">
            <v>0600G030 REUNIONES CON LA COMUNIDAD COMO ESTRATEGIA DE GESTION</v>
          </cell>
        </row>
        <row r="133">
          <cell r="B133" t="str">
            <v>0600G031 INVERSION PUBLICA EN EL SECTOR TRANSPORTE</v>
          </cell>
        </row>
        <row r="134">
          <cell r="B134" t="str">
            <v>0600G032 INVERSION PUBLICA EN EL SECTOR TRANSPORTE SUBSECTOR TRANSPORTE TERRESTRE</v>
          </cell>
        </row>
        <row r="135">
          <cell r="B135" t="str">
            <v>0600G033 CUMPLIMIENTO DE LAS ASESORIAS PROGRAMADAS</v>
          </cell>
        </row>
        <row r="136">
          <cell r="B136" t="str">
            <v>0600G034 CUMPLIMIENTO DE LOS PROGRAMAS DE CAPACITACIÓN DEL CEA</v>
          </cell>
        </row>
        <row r="137">
          <cell r="B137" t="str">
            <v>0600G035 COBERTURA DE LOS SERVICIOS DE SEGURIDAD EN AEROPUERTOS</v>
          </cell>
        </row>
        <row r="138">
          <cell r="B138" t="str">
            <v>0600G036 COSTO USUARIOS ATENDIDOS POR LA OFICINA DE CONTROL Y SEGURIDAD AEREA, OCSA.</v>
          </cell>
        </row>
        <row r="139">
          <cell r="B139" t="str">
            <v>0600G037 COSTO USUARIOS ATENDIDOS POR EL CENTRO DE ESTUDIOS AERONAUTICOS, CEA</v>
          </cell>
        </row>
        <row r="140">
          <cell r="B140" t="str">
            <v>0600G038 VARIACIÓN DEL COSTO USUARIOS ATENDIDOS POR LA OFICINA DE CONTROL Y SEGURIDAD AEREA, OCSA.</v>
          </cell>
        </row>
        <row r="141">
          <cell r="B141" t="str">
            <v>0600G039 VARIACIÓN DEL COSTO USUARIOS ATENDIDOS POR EL CENTRO DE ESTUDIOS AERONAUTICOS, CEA</v>
          </cell>
        </row>
        <row r="142">
          <cell r="B142" t="str">
            <v>0600G040 CUMPLIMIENTO DE LOS PROGRAMAS DE CAPACITACION, CEA.</v>
          </cell>
        </row>
        <row r="143">
          <cell r="B143" t="str">
            <v>0600G041 CUMPLIMIENTO DE LOS PROGRAMAS DE CAPACITACION, OCSA</v>
          </cell>
        </row>
        <row r="144">
          <cell r="B144" t="str">
            <v>07000000 SECTOR EDUCACION Y CULTURA</v>
          </cell>
        </row>
        <row r="145">
          <cell r="B145" t="str">
            <v>0700G001 ALUMNOS EVALUADOS PRUEBAS "SABER"</v>
          </cell>
        </row>
        <row r="146">
          <cell r="B146" t="str">
            <v>0700G002 DOCENTES EVALUADOS</v>
          </cell>
        </row>
        <row r="147">
          <cell r="B147" t="str">
            <v>0700G003 RELACION ALUMNOS POR DOCENTE</v>
          </cell>
        </row>
        <row r="148">
          <cell r="B148" t="str">
            <v>0700G004 FONDOS MIXTOS DEPARTAMENTALES Y DISTRITALES A LOS QUE SE HA BRINDADO APOYO PARA EL FORTALECIMIENTO DE SU CAPACIDAD DE GESTION Y EJECUCION</v>
          </cell>
        </row>
        <row r="149">
          <cell r="B149" t="str">
            <v>0700G005 CONSEJOS DEPARTAMENTALES Y DISTRITALES A LOS QUE SE HA BRINDADO APOYO PARA EL FORTALECIMIENTO DE SU CAPACIDAD DE GESTION Y EJECUCION</v>
          </cell>
        </row>
        <row r="150">
          <cell r="B150" t="str">
            <v>0700G006 BIBLIOTECAS PUBLICAS A LAS QUE SE HA BRINDADO APOYO A TRAVES DE LA RED A  NIVEL NACIONAL PARA EL FORTALECIMIENTO.</v>
          </cell>
        </row>
        <row r="151">
          <cell r="B151" t="str">
            <v>0700G007 TALLERES Y SEMINARIOS DE PROTECCION Y CONSERVACION DEL PATRIMONIO ARQUEOLOGICO</v>
          </cell>
        </row>
        <row r="152">
          <cell r="B152" t="str">
            <v>0700G008 ENCUENTROS CULTURALES REALIZADOS</v>
          </cell>
        </row>
        <row r="153">
          <cell r="B153" t="str">
            <v>0700G009 PROCESOS FORMATIVOS FOMENTADOS EN LAS DIFERENTES MANIFESTACIONES ARTISTICAS</v>
          </cell>
        </row>
        <row r="154">
          <cell r="B154" t="str">
            <v>0700G010 PROGRAMAS DE FORMACION EN GESTION CULTURAL</v>
          </cell>
        </row>
        <row r="155">
          <cell r="B155" t="str">
            <v>0700G011 NIÑOS BENEFICIADOS EN TALLERES DE FORMACION DE ARTES PARA LA INFANCIA</v>
          </cell>
        </row>
        <row r="156">
          <cell r="B156" t="str">
            <v>0700G012 BECAS NACIONALES OTORGADAS POR ENTIDADES PUBLICAS</v>
          </cell>
        </row>
        <row r="157">
          <cell r="B157" t="str">
            <v>0700G013 PREMIOS NACIONALES OTORGADOS POR ENTIDADES PUBLICAS</v>
          </cell>
        </row>
        <row r="158">
          <cell r="B158" t="str">
            <v>0700G014 EMISORAS COMUNITARIAS CON PROGRAMAS CULTURALES</v>
          </cell>
        </row>
        <row r="159">
          <cell r="B159" t="str">
            <v>0700G015 MUNICIPIOS CUBIERTOS POR EL PROGRAMA "NUEVO SISTEMA ESCOLAR "(ALUMNOS DE 5° A 9°)</v>
          </cell>
        </row>
        <row r="160">
          <cell r="B160" t="str">
            <v>0700G016 RECUPERACION DE CARTERA DE CREDITOS OTORGADOS POR EL ICETEX</v>
          </cell>
        </row>
        <row r="161">
          <cell r="B161" t="str">
            <v>0700G017 MUNICIPIOS CERTIFICADOS PARA EL MANEJO AUTONOMO DE LA EDUCACION</v>
          </cell>
        </row>
        <row r="162">
          <cell r="B162" t="str">
            <v>0700G018 DOCENTES TERRITORIALES INCORPORADOS A LA PLANTA FINANCIADA CON PARTICIPACIONES</v>
          </cell>
        </row>
        <row r="163">
          <cell r="B163" t="str">
            <v>0700G019 TRASLADO DE DOCENTES</v>
          </cell>
        </row>
        <row r="164">
          <cell r="B164" t="str">
            <v>0700G020 CANCELACION DE CARGOS Y/O CONTRATOS TERRITORIALES</v>
          </cell>
        </row>
        <row r="165">
          <cell r="B165" t="str">
            <v>0700G021 ONGS CULTURALES A LAS QUE SE HA BRINDADO APOYO PARA SU FORTALECIMEINTO POR PARTE DEL ESTADO</v>
          </cell>
        </row>
        <row r="166">
          <cell r="B166" t="str">
            <v>0700G022 CONVENIOS REALIZADOS</v>
          </cell>
        </row>
        <row r="167">
          <cell r="B167" t="str">
            <v>0700G023 CONVENIOS DE DESEMPEÑO DEPARTAMENTALES FIRMADOS</v>
          </cell>
        </row>
        <row r="168">
          <cell r="B168" t="str">
            <v>0700G024 FONDOS MIXTOS DEPARTAMENTALES Y DISTRITALES FORTALECIDOS EN SU CAPACIDAD DE GESTION Y EJECUCION.</v>
          </cell>
        </row>
        <row r="169">
          <cell r="B169" t="str">
            <v>0700G025 TASA PRESUPUESTO  EJECUTADO SOBRE PROGRAMADO</v>
          </cell>
        </row>
        <row r="170">
          <cell r="B170" t="str">
            <v>0700G026 EFECTIVIDAD EN EL RECAUDO.</v>
          </cell>
        </row>
        <row r="171">
          <cell r="B171" t="str">
            <v>0700G027 RELACION DE LA INVERSION EN DEPORTE VS GASTO SOCIAL.</v>
          </cell>
        </row>
        <row r="172">
          <cell r="B172" t="str">
            <v>0700G028 PROFESORES ACTUALIZADOS EN CAPACITACION</v>
          </cell>
        </row>
        <row r="173">
          <cell r="B173" t="str">
            <v>0700G029 EMISORAS COMUNITARIAS EN CENTROS EDUCATIVOS</v>
          </cell>
        </row>
        <row r="174">
          <cell r="B174" t="str">
            <v>0700G030 PROFESORES ESCALAFONADOS POR CENTRO EDUCATIVO</v>
          </cell>
        </row>
        <row r="175">
          <cell r="B175" t="str">
            <v>0700G031 BIBLIOTECAS POR NIVEL DE ESCOLARIDAD</v>
          </cell>
        </row>
        <row r="176">
          <cell r="B176" t="str">
            <v>0700G032 COSTO DE SUBSIDIO POR ALUMNO</v>
          </cell>
        </row>
        <row r="177">
          <cell r="B177" t="str">
            <v>0700G033 COSTO POR USUARIO ATENDIDO</v>
          </cell>
        </row>
        <row r="178">
          <cell r="B178" t="str">
            <v>0700G034 FINANCIACION DE MATRICULAS POR ICETEX</v>
          </cell>
        </row>
        <row r="179">
          <cell r="B179" t="str">
            <v>0700G035 INVERSION TOTAL POR BENEFICIARIO</v>
          </cell>
        </row>
        <row r="180">
          <cell r="B180" t="str">
            <v>0700G036 SEGUIMIENTO A LA EVALUACION Y ACTUALIZACION DE PROCESOS Y PROCEDIMIENTOS</v>
          </cell>
        </row>
        <row r="181">
          <cell r="B181" t="str">
            <v>0700G037 PROGRAMAS ACADEMICOS EDUCACION SUPERIOR IMPLANTADOS O EN OPERACION</v>
          </cell>
        </row>
        <row r="182">
          <cell r="B182" t="str">
            <v>0700G038 CONSULTAS POR COLECCIONES DE LIBROS QUE HACE PARTE DE LA BIBLIOTECA</v>
          </cell>
        </row>
        <row r="183">
          <cell r="B183" t="str">
            <v>08000000 SECTOR  INTERIOR Y JUSTICIA</v>
          </cell>
        </row>
        <row r="184">
          <cell r="B184" t="str">
            <v>0800G001 DISTRITOS JUDICIALES CREADOS</v>
          </cell>
        </row>
        <row r="185">
          <cell r="B185" t="str">
            <v>0800G002 SOLICITUDES ATENDIDAS</v>
          </cell>
        </row>
        <row r="186">
          <cell r="B186" t="str">
            <v>0800G003 REGISTROS INCORPORADOS</v>
          </cell>
        </row>
        <row r="187">
          <cell r="B187" t="str">
            <v>0800G004 EJECUCION DEL PROYECTO SEGUN CRONOGRAMA</v>
          </cell>
        </row>
        <row r="188">
          <cell r="B188" t="str">
            <v>0800G005 COBERTURA DE FORMACION A FUNCIONARIOS</v>
          </cell>
        </row>
        <row r="189">
          <cell r="B189" t="str">
            <v>0800G006 INTERCOMUNICACION E INTEGRACION DE USUARIOS RAMA JUDICIAL MEDIANTE LA CONEXION AL SISTEMA DE INFORMACION</v>
          </cell>
        </row>
        <row r="190">
          <cell r="B190" t="str">
            <v>0800G007 CONGESTIONAMIENTO Y REPRESAMIENTO DE PROCESOS</v>
          </cell>
        </row>
        <row r="191">
          <cell r="B191" t="str">
            <v>0800G008 IMPLEMENTACION DE ESTACIONES DE TRABAJO</v>
          </cell>
        </row>
        <row r="192">
          <cell r="B192" t="str">
            <v>0800G009 CUBRIMIENTO SISTEMA INFORMACION GESTION JUDICIAL</v>
          </cell>
        </row>
        <row r="193">
          <cell r="B193" t="str">
            <v>0800G010 PROCESOS EVACUADOS</v>
          </cell>
        </row>
        <row r="194">
          <cell r="B194" t="str">
            <v>0800G011 SERVICIOS DE INFORMACION OFRECIDOS INTRANET  /INTERNET DE LA RAMA JUDICIAL</v>
          </cell>
        </row>
        <row r="195">
          <cell r="B195" t="str">
            <v>0800G012 CUPOS PARA CAPACITACION SOLICITADOS</v>
          </cell>
        </row>
        <row r="196">
          <cell r="B196" t="str">
            <v>0800G013 CUPOS OFRECIDOS PARA CAPACITACION</v>
          </cell>
        </row>
        <row r="197">
          <cell r="B197" t="str">
            <v>0800G014 SEGUIMIENTO A LA EJECUCION ESTUDIOS DE MERCADO SEGUN CRONOGRAMA</v>
          </cell>
        </row>
        <row r="198">
          <cell r="B198" t="str">
            <v>0800G015 COSTO UNITARIO PROGRAMADO ESTADISTICAS</v>
          </cell>
        </row>
        <row r="199">
          <cell r="B199" t="str">
            <v>0800G016 COSTO UNITARIO EJECUTADO ESTADISTICAS</v>
          </cell>
        </row>
        <row r="200">
          <cell r="B200" t="str">
            <v>0800G017 RELACION COSTO UNITARIO PROGRAMADO VS EJECUTADO DE ESTADISTICAS</v>
          </cell>
        </row>
        <row r="201">
          <cell r="B201" t="str">
            <v>0800G018 COSTO UNITARIO PROGRAMADO LEGISLATIVO</v>
          </cell>
        </row>
        <row r="202">
          <cell r="B202" t="str">
            <v>0800G019 COSTO UNITARIO EJECUTADO LEGISLATIVO</v>
          </cell>
        </row>
        <row r="203">
          <cell r="B203" t="str">
            <v>0800G020 RELACION COSTO UNITARIO PROGRAMADO VS EJECUTADO LEGISLATIVO</v>
          </cell>
        </row>
        <row r="204">
          <cell r="B204" t="str">
            <v>0800G021 COSTO UNITARIO PROGRAMADO MAPA</v>
          </cell>
        </row>
        <row r="205">
          <cell r="B205" t="str">
            <v>0800G022 COSTO UNITARIO EJECUTADO MAPA</v>
          </cell>
        </row>
        <row r="206">
          <cell r="B206" t="str">
            <v>0800G023 RELACION COSTO UNITARIO PROGRAMADO VS EJECUTADO MAPA</v>
          </cell>
        </row>
        <row r="207">
          <cell r="B207" t="str">
            <v>0800G024 COSTO UNITARIO PROGRAMADO ARCHIVOS</v>
          </cell>
        </row>
        <row r="208">
          <cell r="B208" t="str">
            <v>0800G025 COSTO UNITARIO EJECUTADO ARCHIVOS</v>
          </cell>
        </row>
        <row r="209">
          <cell r="B209" t="str">
            <v>0800G026 RELACION COSTO UNITARIO PROGRAMADO VS EJECUTADO ARCHIVOS</v>
          </cell>
        </row>
        <row r="210">
          <cell r="B210" t="str">
            <v>0800G027 COSTO UNITARIO PROGRAMADO MODELOS</v>
          </cell>
        </row>
        <row r="211">
          <cell r="B211" t="str">
            <v>0800G028 COSTO UNITARIO EJECUTADO MODELOS</v>
          </cell>
        </row>
        <row r="212">
          <cell r="B212" t="str">
            <v>0800G029 RELACION COSTO UNITARIO PROGRAMADO VS EJECUTADO MODELOS</v>
          </cell>
        </row>
        <row r="213">
          <cell r="B213" t="str">
            <v>0800G030 COSTO INVERTIDO EN MEJORAMIENTO DE ESQUEMAS DE SEGURIDAD</v>
          </cell>
        </row>
        <row r="214">
          <cell r="B214" t="str">
            <v>0800G031 ASPIRANTES APROBADOS</v>
          </cell>
        </row>
        <row r="215">
          <cell r="B215" t="str">
            <v>0800G032 INVERSION HORA POR FUNCIONARIO CAPACITADO</v>
          </cell>
        </row>
        <row r="216">
          <cell r="B216" t="str">
            <v>0800G033 INVERSION HORA POR EMPLEADO CAPACITADO</v>
          </cell>
        </row>
        <row r="217">
          <cell r="B217" t="str">
            <v>0800G034 USUARIOS CON ACCESO A LA INFORMACION NACIONAL E INTERNACIONAL</v>
          </cell>
        </row>
        <row r="218">
          <cell r="B218" t="str">
            <v>0800G035 TIEMPO DE EJECUCION DEL PROYECTO</v>
          </cell>
        </row>
        <row r="219">
          <cell r="B219" t="str">
            <v>0800G036 ACTUALIZACION PAGINA WEB Y MEDIOS OPTICOS</v>
          </cell>
        </row>
        <row r="220">
          <cell r="B220" t="str">
            <v>0800G037 TASA DE PRODUCCION DE ACTIVIDADES</v>
          </cell>
        </row>
        <row r="221">
          <cell r="B221" t="str">
            <v>0800G038 TASA DE CUMPLIMIENTO DE ACTIVIDADES</v>
          </cell>
        </row>
        <row r="222">
          <cell r="B222" t="str">
            <v>0800G039 TASA DE CUMPLIMIENTO DE LA ASIGNACION PRESUPUESTAL</v>
          </cell>
        </row>
        <row r="223">
          <cell r="B223" t="str">
            <v>0800G040 CUBRIMIENTO ESTACIONES DE TRABAJO</v>
          </cell>
        </row>
        <row r="224">
          <cell r="B224" t="str">
            <v>0800G041 CUBRIMIENTO SISTEMA DE INFORMACION GESTION JUDICIAL</v>
          </cell>
        </row>
        <row r="225">
          <cell r="B225" t="str">
            <v>0800G042 EJECUCION ESTUDIOS DE MERCADO</v>
          </cell>
        </row>
        <row r="226">
          <cell r="B226" t="str">
            <v>09000000 SECTOR MEDIO AMBIENTE</v>
          </cell>
        </row>
        <row r="227">
          <cell r="B227" t="str">
            <v>0900G001 INFRACCIONES IMPUESTAS POR EXPLOTACION ILEGAL</v>
          </cell>
        </row>
        <row r="228">
          <cell r="B228" t="str">
            <v>0900G002 INCENTIVOS A LA REFORESTACION</v>
          </cell>
        </row>
        <row r="229">
          <cell r="B229" t="str">
            <v>0900G003 PAQUETES TECNOLOGICOS VALIDADOS E IMPLEMENTADOS DE APROVECHAMEINTO DE PRODUCTOS NO MADERABLES</v>
          </cell>
        </row>
        <row r="230">
          <cell r="B230" t="str">
            <v>0900G004 AREAS DE CUBRIMIENTO DEL SISTEMA DE PARQUES NACIONALES, SPNN</v>
          </cell>
        </row>
        <row r="231">
          <cell r="B231" t="str">
            <v>0900G005 AREAS DEL SISTEMA DE PARQUES NACIONALES, SPNN CON PLANES DE MANEJO</v>
          </cell>
        </row>
        <row r="232">
          <cell r="B232" t="str">
            <v>0900G006 NUEVAS AREAS DECLARADAS EN EL SISTEMA DE PARQUES NACIONALES, SPNN</v>
          </cell>
        </row>
        <row r="233">
          <cell r="B233" t="str">
            <v>0900G007 CUBRIMIENTO POR FUNCIONARIO DE LA UNIDAD ADMINISTRATIVA ESPECIAL DEL SISTEMA DE PARQUES NACIONALES, UAESPNN A LAS AREAS DEL SISTEMA DE PARQUES NACIONALES, SPNN</v>
          </cell>
        </row>
        <row r="234">
          <cell r="B234" t="str">
            <v>0900G008 AREAS DEL SISTEMA DE PARQUES NACIONALES, SPNN CON MANEJO INTERCULTURAL</v>
          </cell>
        </row>
        <row r="235">
          <cell r="B235" t="str">
            <v>0900G009 AREAS DEL SISTEMA DE PARQUE NACIONALES, SPNN CON ACUERDOS SOCIALES DE MANEJO</v>
          </cell>
        </row>
        <row r="236">
          <cell r="B236" t="str">
            <v>0900G010 AREAS DE RESERVA DE LA SOCIEDAD CIVIL REGISTRADAS</v>
          </cell>
        </row>
        <row r="237">
          <cell r="B237" t="str">
            <v>0900G011 AREAS NATURALES PROTEGIDAS DEL NIVEL LOCAL DECLARADAS</v>
          </cell>
        </row>
        <row r="238">
          <cell r="B238" t="str">
            <v>0900G012 AREAS NATURALES PROTEGIDAS  DECLARADAS POR LA CORPORACION AUTONOMA REGIONAL, CAR Y/O DEPARTAMENTOS.</v>
          </cell>
        </row>
        <row r="239">
          <cell r="B239" t="str">
            <v>0900G013 CUENCAS DECLARADAS EN ORDENAMIENTO Y CONSERVACION A NIVEL NACIONAL.</v>
          </cell>
        </row>
        <row r="240">
          <cell r="B240" t="str">
            <v>0900G014 INCENTIVOS OTORGADOS</v>
          </cell>
        </row>
        <row r="241">
          <cell r="B241" t="str">
            <v>0900G015 MUNICIPIOS CON PROGRAMA DE EDUCACION AMBIENTAL EN EL MANEJO INTEGRAL DE RESIDUOS SOLIDOS.</v>
          </cell>
        </row>
        <row r="242">
          <cell r="B242" t="str">
            <v>0900G016 ASESORIAS O ACOMPAÑAMIENTO A PROCESOS PRODUCTIVOS POR PARTE DEL MINAMBIENTE</v>
          </cell>
        </row>
        <row r="243">
          <cell r="B243" t="str">
            <v>0900G017 AREA ADQUIRIDA Y DEDICADA A LA CONSERVACION</v>
          </cell>
        </row>
        <row r="244">
          <cell r="B244" t="str">
            <v>0900G018 PRESUPUESTO APROBADO AL  SISTEMA DE PARQUES NACIONALES VS PRESUPUESTO REQUERIDO.</v>
          </cell>
        </row>
        <row r="245">
          <cell r="B245" t="str">
            <v>0900G019 CONSTRUCCION DE INFRAESTRUCTURA ECOTURISTICA DEL SISTEMA NACIONAL DE PARQUES, SPNN</v>
          </cell>
        </row>
        <row r="246">
          <cell r="B246" t="str">
            <v>0900G020 INFRAESTRUCTURA EN MANTENIMIENTO EN EL SISTEMA DE PARQUES NACIONALES, SPNN DE ECOTURISMO</v>
          </cell>
        </row>
        <row r="247">
          <cell r="B247" t="str">
            <v>0900G021 SISTEMAS REGIONALES Y LOCALES DE AREAS PROTEGIDAS ACOMPAÑADOS POR EL SISTEMA DE PARQUES NACIONALES, SPNN</v>
          </cell>
        </row>
        <row r="248">
          <cell r="B248" t="str">
            <v>0900G022 INCENTIVOS A LA CONSERVACION DEL MEDIO AMBIENTE OTORGADOS</v>
          </cell>
        </row>
        <row r="249">
          <cell r="B249" t="str">
            <v>0900G023 OTORGAMIENTO DE ACUERDOS A LA CONSERVACION DEL MEDIO AMBIENTE</v>
          </cell>
        </row>
        <row r="250">
          <cell r="B250" t="str">
            <v>0900G024 SEGUIMIENTO A LA FORMULACION DEL PROYECTO DE PROCESOS DE TECNOLOGIAS LIMPIAS</v>
          </cell>
        </row>
        <row r="251">
          <cell r="B251" t="str">
            <v>0900G025 MONTO DE CARGA CONTAMINANTE - DBO (MEDIDA CONTENIDA DE MATERIA ORGANICA BIODEGRADABLE)</v>
          </cell>
        </row>
        <row r="252">
          <cell r="B252" t="str">
            <v>0900G026 MONTO DE CARGA CONTAMINANTE - SST (MEDIDA DE SOLIDOS SUSPENDIDOS TOTALES)</v>
          </cell>
        </row>
        <row r="253">
          <cell r="B253" t="str">
            <v>0900G027 PROYECTOS PILOTO DE DESCONTAMINACION DE AGUAS</v>
          </cell>
        </row>
        <row r="254">
          <cell r="B254" t="str">
            <v xml:space="preserve">0900G028 APOYO INTERINSTITUCIONAL </v>
          </cell>
        </row>
        <row r="255">
          <cell r="B255" t="str">
            <v xml:space="preserve">0900G029 CONCERTACIONES ESTATALES </v>
          </cell>
        </row>
        <row r="256">
          <cell r="B256" t="str">
            <v xml:space="preserve">0900G030 CONVENIOS INTERADMINISTRATIVOS </v>
          </cell>
        </row>
        <row r="257">
          <cell r="B257" t="str">
            <v xml:space="preserve">0900G031 COSTO/BENEFICIO </v>
          </cell>
        </row>
        <row r="258">
          <cell r="B258" t="str">
            <v xml:space="preserve">0900G032 PERSPECTIVA DE GÉNERO </v>
          </cell>
        </row>
        <row r="259">
          <cell r="B259" t="str">
            <v xml:space="preserve">0900G033 RECURSOS FINANCIEROS DE LA COMUNIDAD </v>
          </cell>
        </row>
        <row r="260">
          <cell r="B260" t="str">
            <v xml:space="preserve">0900G034 VARIACIÓN ENFERMEDADES POR CONTAMINACIÓN DE LOS DRENAJES URBANOS. </v>
          </cell>
        </row>
        <row r="261">
          <cell r="B261" t="str">
            <v>10000000 SECTOR ADMINISTRACION DEL ESTADO</v>
          </cell>
        </row>
        <row r="262">
          <cell r="B262" t="str">
            <v>1000G001 INGRESOS TRIBUTARIOS TERRITORIALES</v>
          </cell>
        </row>
        <row r="263">
          <cell r="B263" t="str">
            <v>1000G002 GASTOS DE FUNCIONAMIENTO ENTES TERRITORIALES</v>
          </cell>
        </row>
        <row r="264">
          <cell r="B264" t="str">
            <v>1000G003 CONTRATOS FIRMADOS PARA DAR CUMPLIMIENTO AL PROYECTO MAFP</v>
          </cell>
        </row>
        <row r="265">
          <cell r="B265" t="str">
            <v>1000G004 ENTIDADES DE LOS 19 SECTORES DE RAMA EJECUTIVA REDISEÑADAS.</v>
          </cell>
        </row>
        <row r="266">
          <cell r="B266" t="str">
            <v>1000G005 CONCESIONES AEROPORTUARIAS</v>
          </cell>
        </row>
        <row r="267">
          <cell r="B267" t="str">
            <v>1000G006 PARTICPACIÓN PRIVADA EN EL DESARROLLO DE INFRAESTRUCTURA DE SERVICIOS PÚBLICOS Y DE TRANSPORTE.</v>
          </cell>
        </row>
        <row r="268">
          <cell r="B268" t="str">
            <v>1000G101 COBERTURA UNIDADES DE ATENCION Y ORIENTACION CONFORMADAS Y FORTALECIDAS</v>
          </cell>
        </row>
        <row r="269">
          <cell r="B269" t="str">
            <v>1000G102 EJECUCION PRESUPUESTAL VS APROPIAPIACION DEFINITIVA</v>
          </cell>
        </row>
        <row r="270">
          <cell r="B270" t="str">
            <v>1000G103 ALIANZAS FIRMADAS PARA AYUDA A DESPLAZADOS</v>
          </cell>
        </row>
        <row r="271">
          <cell r="B271" t="str">
            <v>1000G104 RETORNO DE FAMILIAS POR LA GESTION PROGRAMAS DE LA RED SOCIAL DE SOLIDARIDAD, RSS</v>
          </cell>
        </row>
        <row r="272">
          <cell r="B272" t="str">
            <v>1000G105 REDES TERRITORIALES CONFORMADAS</v>
          </cell>
        </row>
        <row r="273">
          <cell r="B273" t="str">
            <v>1000G106 AVANCE EN LA IMPLEMENTACION DE SISTEMAS DE MONITOREO Y SEGUIMIENTO</v>
          </cell>
        </row>
        <row r="274">
          <cell r="B274" t="str">
            <v>1000G107 NRO DE FAMILIAS RETORNADAS</v>
          </cell>
        </row>
        <row r="275">
          <cell r="B275" t="str">
            <v>1000G108 NRO DE FAMILIAS REUBICADAS</v>
          </cell>
        </row>
        <row r="276">
          <cell r="B276" t="str">
            <v>1000G109 ACCIONES DE FORTALECIMIENTO Y PROMOCION PARA LA CONFORMACION DE COMITES MUNICIPALES Y DEPARTAMENTALES</v>
          </cell>
        </row>
        <row r="277">
          <cell r="B277" t="str">
            <v>1000G110 ACCIONES DE FORTALECIMIENTO INSTITUCIONAL EMPRENDIDAS</v>
          </cell>
        </row>
        <row r="278">
          <cell r="B278" t="str">
            <v>1000G111 ACCIONES DE CAPACITACION PARA FORTALECIMIENTO DE REDES COMUNITARIAS EMPRENDIDAS</v>
          </cell>
        </row>
        <row r="279">
          <cell r="B279" t="str">
            <v>1000G112 PLANES PARA GARANTIZAR LA PROTECCION Y SEGURIDAD A LA POBLACION</v>
          </cell>
        </row>
        <row r="280">
          <cell r="B280" t="str">
            <v>1000G113 ESTRATEGIAS PARA ORGANIZAR Y FORTALECER LOS PROCESOS SOCIALES, COMUNITARIOS IMPLEMENTADOS</v>
          </cell>
        </row>
        <row r="281">
          <cell r="B281" t="str">
            <v>1000G114 ESTRATEGIAS PARA ORGANIZAR Y FORTALECER LA ADMINISTRACION PUBLICA REALIZADOS</v>
          </cell>
        </row>
        <row r="282">
          <cell r="B282" t="str">
            <v>1000G115 PLANES Y ESTRATEGIAS PARA ORGANIZAR Y FORTALECER INCORPORACION CON LA COMUNIDAD RECEPTORA</v>
          </cell>
        </row>
        <row r="283">
          <cell r="B283" t="str">
            <v>1000G201 EJECUCION REAL DEL GASTO PUBLICO</v>
          </cell>
        </row>
        <row r="284">
          <cell r="B284" t="str">
            <v>1000G202 IMPLEMENTACION DEL SISTEMA DE GESTION</v>
          </cell>
        </row>
        <row r="285">
          <cell r="B285" t="str">
            <v>1000G203 IMPLEMENTACION DEL SISTEMA DATAWAREHOUSE</v>
          </cell>
        </row>
        <row r="286">
          <cell r="B286" t="str">
            <v>1000G204 IMPLEMENTACION DEL SISTEMA DE SEGURIDAD</v>
          </cell>
        </row>
        <row r="287">
          <cell r="B287" t="str">
            <v>1000G205 TIEMPO DE EJECUCION DE PROYECTO</v>
          </cell>
        </row>
        <row r="288">
          <cell r="B288" t="str">
            <v>1000G206 RECURSO INVERTIDOS POR UNIDAD DE EQUIPO REPARADO POR LA ENTIDAD</v>
          </cell>
        </row>
        <row r="289">
          <cell r="B289" t="str">
            <v>1000G207 RECURSOS INVERTIDOS POR LA ENTIDAD EN INFRAESTRUCTURA</v>
          </cell>
        </row>
        <row r="290">
          <cell r="B290" t="str">
            <v>1000G208 COSTOS DE RENOVACION DE EQUIPOS FRENTE AL COSTO DEL MISMO</v>
          </cell>
        </row>
        <row r="291">
          <cell r="B291" t="str">
            <v>1000G209 COSTO HORA DE INVERSION EN CAPACITACION A FUNCIONARIOS</v>
          </cell>
        </row>
        <row r="292">
          <cell r="B292" t="str">
            <v>1000G301 PUBLICACION DE DOCUMENTOS</v>
          </cell>
        </row>
        <row r="293">
          <cell r="B293" t="str">
            <v>1000G302 REUNIONES ATENDIDAS</v>
          </cell>
        </row>
        <row r="294">
          <cell r="B294" t="str">
            <v>1000G303 AVANCE DE LA PROGRAMACION DE PROYECTOS (IMPULSADOS, APOYADOS, FINNACIADOS, ETC)</v>
          </cell>
        </row>
        <row r="295">
          <cell r="B295" t="str">
            <v>1000G304 PROYECTOS Y/O PROGRAMAS EXITOSOS DEL  PROGRAMA  PLAN CARIBE</v>
          </cell>
        </row>
        <row r="296">
          <cell r="B296" t="str">
            <v>1000G305 GESTION DEL PROGRAMA PLAN CARIBE</v>
          </cell>
        </row>
        <row r="297">
          <cell r="B297" t="str">
            <v>1000G306 FUNCIONARIOS CAPACITADOS EN PROYECTOS</v>
          </cell>
        </row>
        <row r="298">
          <cell r="B298" t="str">
            <v>1000G307 ENTIDADES CAPACITADAS EN PROYECTOS</v>
          </cell>
        </row>
        <row r="299">
          <cell r="B299" t="str">
            <v>1000G308 CUMPLIMIENTO A CRONOGRAMA DE IMPLEMENTACION DEL SINAGEP</v>
          </cell>
        </row>
        <row r="300">
          <cell r="B300" t="str">
            <v>1000G310 COBERTURA DE ACOMPAÑAMIENTO TERRITORIAL</v>
          </cell>
        </row>
        <row r="301">
          <cell r="B301" t="str">
            <v>1000G311 PROYECTOS DE ASESORIA</v>
          </cell>
        </row>
        <row r="302">
          <cell r="B302" t="str">
            <v>1000G312 ACTIVIDADES DE CAPACITACION</v>
          </cell>
        </row>
        <row r="303">
          <cell r="B303" t="str">
            <v>1000G313 RECURSOS UTILIZADOS EN PUBLICACIONES</v>
          </cell>
        </row>
        <row r="304">
          <cell r="B304" t="str">
            <v>1000G314 RECURSOS INVERTIDOS EN REPOSICION DE EQUIPOS</v>
          </cell>
        </row>
        <row r="305">
          <cell r="B305" t="str">
            <v>1000G315 RECURSOS UTILIZADOS EN MANTENIMIENTO</v>
          </cell>
        </row>
        <row r="306">
          <cell r="B306" t="str">
            <v>1000G316 RECURSOS UTILIZADOS EN MATERIALES Y SUMINISTROS</v>
          </cell>
        </row>
        <row r="307">
          <cell r="B307" t="str">
            <v>1000G317 UTILIZACION DE CUPOS OFRECIDOS EN LOS PROGRAMAS DE BIENESTAR SOCIAL</v>
          </cell>
        </row>
        <row r="308">
          <cell r="B308" t="str">
            <v>1000G318 DEPURACION (REVISION) CUENTA DE PROPIEDAD Y EQUIPO</v>
          </cell>
        </row>
        <row r="309">
          <cell r="B309" t="str">
            <v>1000G319 CONVENIOS FIRMADOS PARA LA PREPARACION DE PROYECTOS (QUE CONTARON CON ASESORIA POR PARTE DEL DNP)</v>
          </cell>
        </row>
        <row r="310">
          <cell r="B310" t="str">
            <v>1000G401 PROGRAMACION AVANCE A DE PROYECTOS DAS.</v>
          </cell>
        </row>
        <row r="311">
          <cell r="B311" t="str">
            <v>1000G501 RESPUESTA A REQUERIMIENTOS O SOLICITUDES</v>
          </cell>
        </row>
        <row r="312">
          <cell r="B312" t="str">
            <v>1000G502 SOLUCIONES INFORMATICAS IMPLEMENTADAS</v>
          </cell>
        </row>
        <row r="313">
          <cell r="B313" t="str">
            <v>11000000 SECTOR AGROPECUARIO</v>
          </cell>
        </row>
        <row r="314">
          <cell r="B314" t="str">
            <v>1100G001 CARTERA AGROPECUARIA POR LINEA DE CREDITO</v>
          </cell>
        </row>
        <row r="315">
          <cell r="B315" t="str">
            <v>1100G002 ALIANZAS FIRMADAS FRENTE A DEMANDA DE CONSTITUCION DE ALIANZAS</v>
          </cell>
        </row>
        <row r="316">
          <cell r="B316" t="str">
            <v>1100G003 ALIANZAS ESTRATEGICAS FIRMADAS PARA ADECUACION DE TIERRAS</v>
          </cell>
        </row>
        <row r="317">
          <cell r="B317" t="str">
            <v>1100G004 LABORATORIOS Y CENTROS DE DIAGNOSTICO PARA LA  PREVENCION Y CONTROL DE LA SANIDAD AGROPECUARIA EN OPERACION</v>
          </cell>
        </row>
        <row r="318">
          <cell r="B318" t="str">
            <v>1100G005 AREAS LIBRES DE PLAGAS</v>
          </cell>
        </row>
        <row r="319">
          <cell r="B319" t="str">
            <v>1100G006 FUNCIONARIOS CAPACITADOS A NIVEL DE POSGRADO</v>
          </cell>
        </row>
        <row r="320">
          <cell r="B320" t="str">
            <v>1100G007 CAPACITACION NO FORMAL A FUNCIONARIOS</v>
          </cell>
        </row>
        <row r="321">
          <cell r="B321" t="str">
            <v>1100G009 CAPACITACION Y FORTALECIMIENTO DE ORGANIZACIONES AFRO COLOMBIANAS</v>
          </cell>
        </row>
        <row r="322">
          <cell r="B322" t="str">
            <v>1100G010 COFINANCIACIONES OBTENIDAS</v>
          </cell>
        </row>
        <row r="323">
          <cell r="B323" t="str">
            <v>1100G011 COFINANCIACION A PROYECTOS</v>
          </cell>
        </row>
        <row r="324">
          <cell r="B324" t="str">
            <v>1100G012 COMERCIALIZACION DE SERVICIOS AMBIENTALES EN LOS TERRITORIOS DE COMUNIDADES NEGRAS</v>
          </cell>
        </row>
        <row r="325">
          <cell r="B325" t="str">
            <v>1100G013 CONVENIOS FIRMADOS CON ENTES TERRITORIALES</v>
          </cell>
        </row>
        <row r="326">
          <cell r="B326" t="str">
            <v>1100G014 CONVENIOS FIRMADOS CON ENTES PUBLICOS NACIONALES  Y PRIVADOS</v>
          </cell>
        </row>
        <row r="327">
          <cell r="B327" t="str">
            <v>1100G015 CONVENIOS FIRMADOS O FORTALECIDOS</v>
          </cell>
        </row>
        <row r="328">
          <cell r="B328" t="str">
            <v>1100G016 CURSOS DE CAPACITACION Y TRANSFERENCIAS DE TECNOLOGIAS REALIZADOS</v>
          </cell>
        </row>
        <row r="329">
          <cell r="B329" t="str">
            <v>1100G017 EFECTIVIDAD DEL RECAUDO</v>
          </cell>
        </row>
        <row r="330">
          <cell r="B330" t="str">
            <v>1100G018 ESPECIES VEGETALES CON TECNOLOGIA IDENTIFICADA PARA EVALUACION DE RIESGOS DERIVADOS DEL USO DE ORGANISMOS MODIFICADOS GENETICAMENTE</v>
          </cell>
        </row>
        <row r="331">
          <cell r="B331" t="str">
            <v>1100G019 COBERTURA DE ADECUACION DE TIERRAS</v>
          </cell>
        </row>
        <row r="332">
          <cell r="B332" t="str">
            <v>1100G020 INFRACCIONES POR EXPLOTACION ILEGAL</v>
          </cell>
        </row>
        <row r="333">
          <cell r="B333" t="str">
            <v>1100G021 DIAGNOSTICOS GENERADOS</v>
          </cell>
        </row>
        <row r="334">
          <cell r="B334" t="str">
            <v>1100G022 AREA ADECUADA QUE SE INCORPORAN EN PEQUEÑA ESCALA ACUICOLA</v>
          </cell>
        </row>
        <row r="335">
          <cell r="B335" t="str">
            <v>1100G023 AREA ATENDIDA CON CUBRIMIENTO DE INCENTIVO FINANCIERO</v>
          </cell>
        </row>
        <row r="336">
          <cell r="B336" t="str">
            <v>1100G024 PAQUETES TECNOLOGICOS DE ESPECIES PROMISORIAS RECOMENDADOS PARA TRANSFERENCIA A PRODUCTORES</v>
          </cell>
        </row>
        <row r="337">
          <cell r="B337" t="str">
            <v>1100G025 PLANES DE ORDENAMIENTO Y MANEJO DE RECURSOS PESQUEROS</v>
          </cell>
        </row>
        <row r="338">
          <cell r="B338" t="str">
            <v>1100G026 POBLACION AFRO COLOMBIANA BENEFICIADA CON TIERRA</v>
          </cell>
        </row>
        <row r="339">
          <cell r="B339" t="str">
            <v>1100G027 PRODUCCION AGROPECUARIA CON INCENTIVOS A LA COMERCIALIZACION</v>
          </cell>
        </row>
        <row r="340">
          <cell r="B340" t="str">
            <v>1100G028 AREA CONSTITUIDA O AMPLIADA EN RESGUARDOS INDIGENAS</v>
          </cell>
        </row>
        <row r="341">
          <cell r="B341" t="str">
            <v>1100G029 AREA TITULADA</v>
          </cell>
        </row>
        <row r="342">
          <cell r="B342" t="str">
            <v>1100G030 CARTERA COMPRADA</v>
          </cell>
        </row>
        <row r="343">
          <cell r="B343" t="str">
            <v>1100G031 FAMILIAS BENEFICIADAS CON ADQUISICION DE TIERRAS</v>
          </cell>
        </row>
        <row r="344">
          <cell r="B344" t="str">
            <v>1100G032 AREA ADQUIRIDAS PARA CAMPESINOS</v>
          </cell>
        </row>
        <row r="345">
          <cell r="B345" t="str">
            <v>1100G033 INSUMOS AGRICOLAS QUE NO CUMPLEN CON LA CALIDAD OFRECIDA POR LOS PRODUCTORES</v>
          </cell>
        </row>
        <row r="346">
          <cell r="B346" t="str">
            <v>1100G034 INSUMOS PECUARIOS QUE NO CUMPLEN CON LOS REQUISITOS DE CALIDAD</v>
          </cell>
        </row>
        <row r="347">
          <cell r="B347" t="str">
            <v>1100G035 AREA DE INFRAESTRUCTURA MEJORADA</v>
          </cell>
        </row>
        <row r="348">
          <cell r="B348" t="str">
            <v>1100G036 MICROEMPRESARIOS BENEFICIADOS</v>
          </cell>
        </row>
        <row r="349">
          <cell r="B349" t="str">
            <v>1100G037 PREDIOS AJUSTADOS AL CRITERIO DE CONCENTRACION PARCELARIA</v>
          </cell>
        </row>
        <row r="350">
          <cell r="B350" t="str">
            <v>1100G038 RESGUARDOS INDIGENAS CONSTITUIDOS</v>
          </cell>
        </row>
        <row r="351">
          <cell r="B351" t="str">
            <v>1100G039 INVESTIGACION ESTABLECIDAS EN CADENAS</v>
          </cell>
        </row>
        <row r="352">
          <cell r="B352" t="str">
            <v>1100G040 DESARROLLO DE CADENAS</v>
          </cell>
        </row>
        <row r="353">
          <cell r="B353" t="str">
            <v>1100G041 SOLUCIONES DE VIVIENDA</v>
          </cell>
        </row>
        <row r="354">
          <cell r="B354" t="str">
            <v>1100G042 TITULOS EXPEDIDOS</v>
          </cell>
        </row>
        <row r="355">
          <cell r="B355" t="str">
            <v>1100G043 VACUNACION CONTRA LA FIEBRE AFTOSA EN BOVINOS</v>
          </cell>
        </row>
        <row r="356">
          <cell r="B356" t="str">
            <v>1100G044 PRODUCTOS CON CADENAS ESTABLECIDAS</v>
          </cell>
        </row>
        <row r="357">
          <cell r="B357" t="str">
            <v>1100G045 PROTECCION DE DERECHOS LA PROPIEDAD INTELECTUAL EN VARIEDADES VEGETALES</v>
          </cell>
        </row>
        <row r="358">
          <cell r="B358" t="str">
            <v>1100G046 TIERRAS TITULADAS COLECTIVAMENTE A LAS COMUNIDADES NEGRAS</v>
          </cell>
        </row>
        <row r="359">
          <cell r="B359" t="str">
            <v>1100G047 TITULOS COLECTIVOS EXPEDIDOS</v>
          </cell>
        </row>
        <row r="360">
          <cell r="B360" t="str">
            <v>1100G048 VALOR SUBSIDIO DE TIERRA OTORGADOS POR FAMILIA</v>
          </cell>
        </row>
        <row r="361">
          <cell r="B361" t="str">
            <v>1100G049 NÚMERO DE ENTIDADES PRIORITARIAS APOYADAS EN SUS PROCESOS DE REDISEÑO</v>
          </cell>
        </row>
        <row r="362">
          <cell r="B362" t="str">
            <v>12000000 SECTOR SANEAMIENTO BASICO</v>
          </cell>
        </row>
        <row r="363">
          <cell r="B363" t="str">
            <v>1200G001 KILOMETROS DE RED DOMICILIARIA ATENDIDOS</v>
          </cell>
        </row>
        <row r="364">
          <cell r="B364" t="str">
            <v>1200G002 EMPRESAS EFICIENTES</v>
          </cell>
        </row>
        <row r="365">
          <cell r="B365" t="str">
            <v>1200G003 INSTRUMENTOS DE ASISTENCIA TECNICA DESARROLLADOS</v>
          </cell>
        </row>
        <row r="366">
          <cell r="B366" t="str">
            <v>1200G004 CONVENIOS O ACUERDOS SUSCRITOS CON MUNICIPIOS PARA LA ESTRUCTURACION DE ESQUEMAS SOLIDARIOS</v>
          </cell>
        </row>
        <row r="367">
          <cell r="B367" t="str">
            <v>13000000 SECTOR TRABAJO Y SEGURIDAD SOCIAL</v>
          </cell>
        </row>
        <row r="368">
          <cell r="B368" t="str">
            <v>1300G001 ENTES TERRITORIALES CON LOS CUALES EL ICBF HA CONCERTADO LA INCLUSION DE PROYECTOS DE NIÑEZ Y FAMILIA EN EL PLAN DE DESARROLLO TERRITORIAL</v>
          </cell>
        </row>
        <row r="369">
          <cell r="B369" t="str">
            <v>1300G002 FAMILIAS DESPLAZADAS ATENDIDAS POR LA RED DE SOLIDARIDAD SOCIAL</v>
          </cell>
        </row>
        <row r="370">
          <cell r="B370" t="str">
            <v>1300G003 PROCESOS PRODUCTIVOS AGRICOLAS EN  IMPLEMENTACION</v>
          </cell>
        </row>
        <row r="371">
          <cell r="B371" t="str">
            <v>1300G004 PROGRAMAS DE DESARROLLO Y PAZ EN IMPLEMENTACION</v>
          </cell>
        </row>
        <row r="372">
          <cell r="B372" t="str">
            <v>1300G005 PROYECTOS EN IMPLEMENTACION QUE CONTRARRESTEN EL DETERIORO AMBIENTAL PRODUCIDO POR CULTIVOS ILICITOS</v>
          </cell>
        </row>
        <row r="373">
          <cell r="B373" t="str">
            <v>1300G006 RECAUDO DE APORTES PARAFISCALES</v>
          </cell>
        </row>
        <row r="374">
          <cell r="B374" t="str">
            <v>1300G007 INGRESOS RECAUDADOS POR PRODUCCION DE CENTROS</v>
          </cell>
        </row>
        <row r="375">
          <cell r="B375" t="str">
            <v>1300G008 PRESUPUESTO EJECUTADO POR ADMINISTRACION EDUCATIVA Y APOYO A LA FORMACION</v>
          </cell>
        </row>
        <row r="376">
          <cell r="B376" t="str">
            <v>1300G009 RECAUDO DE APORTES FONDO INDUSTRIA DE LA CONSTRUCCION, FIC</v>
          </cell>
        </row>
        <row r="377">
          <cell r="B377" t="str">
            <v>1300G010 RECURSOS PRESUPUESTALES ASIGNADOS PARA ACTUALIZACION O ELABORACION DE DISEÑOS CURRICULARES</v>
          </cell>
        </row>
        <row r="378">
          <cell r="B378" t="str">
            <v>1300G011 RECURSOS PRESUPUESTALES ASIGNADOS PARA DOTACION Y SUSTITUCION DE EQUIPOS</v>
          </cell>
        </row>
        <row r="379">
          <cell r="B379" t="str">
            <v>1300G012 RECURSOS PRESUPUESTALES ASIGNADOS PARA LA ADECUACION DE EDIFICIOS</v>
          </cell>
        </row>
        <row r="380">
          <cell r="B380" t="str">
            <v>1300G013 RECURSOS QUE RESPALDAN EL PAGO DE LAS MESADAS PENSIONALES</v>
          </cell>
        </row>
        <row r="381">
          <cell r="B381" t="str">
            <v>1300G014 RECOPILACION DE INFORMACION DE LAS ADMINISTRADORAS DE PLANES DE BENEFICIOS, APB</v>
          </cell>
        </row>
        <row r="382">
          <cell r="B382" t="str">
            <v>1300G015 CANTIDAD DE CASOS IRREGULARES DETECTADOS</v>
          </cell>
        </row>
        <row r="383">
          <cell r="B383" t="str">
            <v>1300G016 Centros de formación dotados con maquinaria y equipos</v>
          </cell>
        </row>
        <row r="384">
          <cell r="B384" t="str">
            <v>1300G017 Valor por recaudo efectivo en el proceso de formación - producción en los centros de formación.</v>
          </cell>
        </row>
        <row r="385">
          <cell r="B385" t="str">
            <v>1300G018 Funcionarios con créditos hipotecarios aprobados y girados</v>
          </cell>
        </row>
        <row r="386">
          <cell r="B386" t="str">
            <v>1300G019 Funcionarios y Ex-funcionarios con pago parcial y definitivo de cesantías</v>
          </cell>
        </row>
        <row r="387">
          <cell r="B387" t="str">
            <v>1300G020 Pensionados de la entidad con pago de mesadas pensiónales.</v>
          </cell>
        </row>
        <row r="388">
          <cell r="B388" t="str">
            <v>1300G021 Cuotas partes pensiónales con pagos realizados</v>
          </cell>
        </row>
        <row r="389">
          <cell r="B389" t="str">
            <v>1300G022 Mantenimientos, adecuaciones y construcciones realizadas en la dirección general, regionales y centros de formación.</v>
          </cell>
        </row>
        <row r="390">
          <cell r="B390" t="str">
            <v>1300G023 Colocaciones a través del servicio publico de empleo (SPE)</v>
          </cell>
        </row>
        <row r="391">
          <cell r="B391" t="str">
            <v>1300G024 Inscritos registrados en el Servicio Publico de Empleo (SPE)</v>
          </cell>
        </row>
        <row r="392">
          <cell r="B392" t="str">
            <v>1300G025 Valor recaudado por el fondo industria de la construcción</v>
          </cell>
        </row>
        <row r="393">
          <cell r="B393" t="str">
            <v>1300G026 Recaudo de aportes parafiscales</v>
          </cell>
        </row>
        <row r="394">
          <cell r="B394" t="str">
            <v>14000000 SECTOR VIVIENDA Y DESARROLLO URBANO</v>
          </cell>
        </row>
        <row r="395">
          <cell r="B395" t="str">
            <v>1400G001 RECURSOS DESTINADOS A  LA  CONSTRUCCION DE VIVIENDA DE INTERES  SOCIAL</v>
          </cell>
        </row>
        <row r="396">
          <cell r="B396" t="str">
            <v>1400G002 MUNICIPIOS CON PLANES DE ORDENAMIENTO TERRITORIAL, POT´S ADOPTADOS</v>
          </cell>
        </row>
        <row r="397">
          <cell r="B397" t="str">
            <v>1400G003 MUNICIPIOS QUE HA REALIZADO MODIFICACIONES AL POT POR VARIABLE DE AMENAZAS Y RIESGOS</v>
          </cell>
        </row>
        <row r="398">
          <cell r="B398" t="str">
            <v>1400G004 PREDIOS LEGALIZADOS</v>
          </cell>
        </row>
        <row r="399">
          <cell r="B399" t="str">
            <v>1400G005 AVANCE EN TIEMPO DEL PROYECTO.</v>
          </cell>
        </row>
        <row r="400">
          <cell r="B400" t="str">
            <v>1400G006 NORMAS DE CALIDAD DE VIVIENDA INCORPORADAS AL SISTEMA PRODUCTIVO</v>
          </cell>
        </row>
        <row r="401">
          <cell r="B401" t="str">
            <v>15000000 SECTOR DESARROLLO COMUNITARIO</v>
          </cell>
        </row>
        <row r="402">
          <cell r="B402" t="str">
            <v>1500G001 PRESUPUESTO EJECUTADO EN PROGRAMAS DIRIGIDOS A COMUNIDADES CAMPESINAS</v>
          </cell>
        </row>
        <row r="403">
          <cell r="B403" t="str">
            <v>1500G002 GASTOS DE INVERSION Y FUNCIONAMIENTO .</v>
          </cell>
        </row>
        <row r="404">
          <cell r="B404" t="str">
            <v>17000000 SECTOR TURISMO</v>
          </cell>
        </row>
        <row r="405">
          <cell r="B405" t="str">
            <v>1700G001 ASIGNACION DE RECURSOS SECTOR TURISMO</v>
          </cell>
        </row>
        <row r="406">
          <cell r="B406" t="str">
            <v>1700G002 CUBRIMIENTO DE ATRACTIVOS TURISTICOS CON VIGILANCIA</v>
          </cell>
        </row>
        <row r="407">
          <cell r="B407" t="str">
            <v>1700G003 EFECTIVOS DE POLICIA TURISTICA REQUERIDOS</v>
          </cell>
        </row>
        <row r="408">
          <cell r="B408" t="str">
            <v>1700G004 INVERSION EN ADQUISICION Y EQUIPOS DENTRO DEL PRESUPUESTO DE LA ENTIDAD</v>
          </cell>
        </row>
        <row r="409">
          <cell r="B409" t="str">
            <v>1700G005 INVERSION EN ACTIVIDADES DE CAPACITACION TURISTICA DENTRO DEL PRESUPUESTO DE LA ENTIDAD</v>
          </cell>
        </row>
        <row r="410">
          <cell r="B410" t="str">
            <v>1700G006 CUBRIMIENTO CON PUNTOS DE INFORMACION Y CONTROL</v>
          </cell>
        </row>
        <row r="411">
          <cell r="B411" t="str">
            <v>1700G007 PUESTOS DE INFORMACION Y CONTROL EN DESTINOS TURISTICOS</v>
          </cell>
        </row>
        <row r="412">
          <cell r="B412" t="str">
            <v>1700G008 PARTICIPACION EN REUNIONES TECNICAS</v>
          </cell>
        </row>
        <row r="413">
          <cell r="B413" t="str">
            <v>1700G009 INVERSION EN ACTIVIDADES DE APROVECHAMIENTO Y PARTICIPACION DENTRO DEL PRESUPUESTO DE LA ENTIDAD</v>
          </cell>
        </row>
        <row r="414">
          <cell r="B414" t="str">
            <v>1700G010 DIVISAS RECIBIDAS POR TURISMO</v>
          </cell>
        </row>
        <row r="415">
          <cell r="B415" t="str">
            <v>1700G011 QUEJAS Y RECLAMOS CONTRA PRESTADORES DE SERVICIOS TURISTICOS ANTES DE LA CERTIFICACION.</v>
          </cell>
        </row>
        <row r="416">
          <cell r="B416" t="str">
            <v>1700G012 QUEJAS Y RECLAMOS CONTRA PRESTADORES DE SERVICIOS TURISTICOS DESPUES DE LA CERTIFICACION</v>
          </cell>
        </row>
        <row r="417">
          <cell r="B417" t="str">
            <v>1700G013 RECURSOS INVERTIDOS EN LICITACION ABIERTAS</v>
          </cell>
        </row>
        <row r="418">
          <cell r="B418" t="str">
            <v>19000000 SECTOR ARTESANIAS</v>
          </cell>
        </row>
        <row r="419">
          <cell r="B419" t="str">
            <v>1900G001 COSTO POR ARTESANO ATENDIDO POR ACTIVIDADES ORGANIZADAS O LIDERADAS POR ARTESANIAS DE COLOMBIA</v>
          </cell>
        </row>
        <row r="420">
          <cell r="B420" t="str">
            <v>20000000 CIENCIA Y TECNOLOGIA</v>
          </cell>
        </row>
        <row r="421">
          <cell r="B421" t="str">
            <v>2000G001 VALOR TOTAL QUE DEMANDA LA CONVOCATORIA DE LOS PROYECTOS</v>
          </cell>
        </row>
        <row r="422">
          <cell r="B422" t="str">
            <v>2000G002 EXCEDENTES DE APROPIACION DEL RUBRO</v>
          </cell>
        </row>
        <row r="423">
          <cell r="B423" t="str">
            <v>2000G003 MONTO DE LOS RECURSOS ASIGNADOS A LOS PROYECTOS</v>
          </cell>
        </row>
        <row r="424">
          <cell r="B424" t="str">
            <v>2000G004 MONTO DE LOS RECURSOS DE CONTRAPARTIDA MOVILIZADOS</v>
          </cell>
        </row>
        <row r="425">
          <cell r="B425" t="str">
            <v>2000G005 MONTO DE LOS RECURSOS EJECUTADOS</v>
          </cell>
        </row>
        <row r="426">
          <cell r="B426" t="str">
            <v>2000G006 MONTO TOTAL DE LAS GARANTIAS OTORGADAS</v>
          </cell>
        </row>
        <row r="427">
          <cell r="B427" t="str">
            <v>2000G007 MONTO TOTAL DE RECURSOS DESTINADOS AL RUBRO.</v>
          </cell>
        </row>
        <row r="428">
          <cell r="B428" t="str">
            <v>2000G008 MONTO TOTAL DE RECURSOS EJECUTADOS..</v>
          </cell>
        </row>
        <row r="429">
          <cell r="B429" t="str">
            <v>2000G009 MONTO TOTAL DE RECURSOS EJECUTADOS PARA AFIANZAR LA APROPIACION SOCIAL DEL CONOCIMIENTO</v>
          </cell>
        </row>
        <row r="430">
          <cell r="B430" t="str">
            <v>2000G010 PRESUPUESTO EJECUTADO FRENTE A PRESUPUESTO ASIGNADO.</v>
          </cell>
        </row>
        <row r="431">
          <cell r="B431" t="str">
            <v>2000G011 RELACION DE LOS FONDOS DE CONTRAPARTIDA CON RESPECTO AL APORTE NACIONAL</v>
          </cell>
        </row>
      </sheetData>
      <sheetData sheetId="16">
        <row r="4">
          <cell r="B4" t="str">
            <v>Costa Atlántica</v>
          </cell>
        </row>
        <row r="5">
          <cell r="B5" t="str">
            <v>Occidente</v>
          </cell>
        </row>
        <row r="6">
          <cell r="B6" t="str">
            <v>Centro Oriente</v>
          </cell>
        </row>
        <row r="7">
          <cell r="B7" t="str">
            <v>Orinoquía</v>
          </cell>
        </row>
        <row r="8">
          <cell r="B8" t="str">
            <v>Amazonía</v>
          </cell>
        </row>
        <row r="9">
          <cell r="B9" t="str">
            <v>Bogotá</v>
          </cell>
        </row>
      </sheetData>
      <sheetData sheetId="17">
        <row r="2">
          <cell r="B2" t="str">
            <v>Abejorral</v>
          </cell>
        </row>
        <row r="3">
          <cell r="B3" t="str">
            <v>Abrego</v>
          </cell>
        </row>
        <row r="4">
          <cell r="B4" t="str">
            <v>Abriaquí</v>
          </cell>
        </row>
        <row r="5">
          <cell r="B5" t="str">
            <v>Acacías</v>
          </cell>
        </row>
        <row r="6">
          <cell r="B6" t="str">
            <v>Acandí</v>
          </cell>
        </row>
        <row r="7">
          <cell r="B7" t="str">
            <v>Acevedo</v>
          </cell>
        </row>
        <row r="8">
          <cell r="B8" t="str">
            <v>Achí</v>
          </cell>
        </row>
        <row r="9">
          <cell r="B9" t="str">
            <v>Agrado</v>
          </cell>
        </row>
        <row r="10">
          <cell r="B10" t="str">
            <v>Agua De Dios</v>
          </cell>
        </row>
        <row r="11">
          <cell r="B11" t="str">
            <v>Aguachica</v>
          </cell>
        </row>
        <row r="12">
          <cell r="B12" t="str">
            <v>Aguada</v>
          </cell>
        </row>
        <row r="13">
          <cell r="B13" t="str">
            <v>Aguadas</v>
          </cell>
        </row>
        <row r="14">
          <cell r="B14" t="str">
            <v>Aguazul</v>
          </cell>
        </row>
        <row r="15">
          <cell r="B15" t="str">
            <v>Agustín Codazzi</v>
          </cell>
        </row>
        <row r="16">
          <cell r="B16" t="str">
            <v>Aipe</v>
          </cell>
        </row>
        <row r="17">
          <cell r="B17" t="str">
            <v>Alban</v>
          </cell>
        </row>
        <row r="18">
          <cell r="B18" t="str">
            <v>Albán</v>
          </cell>
        </row>
        <row r="19">
          <cell r="B19" t="str">
            <v>Albania</v>
          </cell>
        </row>
        <row r="20">
          <cell r="B20" t="str">
            <v>Albania--La Guajira</v>
          </cell>
        </row>
        <row r="21">
          <cell r="B21" t="str">
            <v>Albania--Santander</v>
          </cell>
        </row>
        <row r="22">
          <cell r="B22" t="str">
            <v>Alcalá</v>
          </cell>
        </row>
        <row r="23">
          <cell r="B23" t="str">
            <v>Aldana</v>
          </cell>
        </row>
        <row r="24">
          <cell r="B24" t="str">
            <v>Alejandría</v>
          </cell>
        </row>
        <row r="25">
          <cell r="B25" t="str">
            <v>Algarrobo</v>
          </cell>
        </row>
        <row r="26">
          <cell r="B26" t="str">
            <v>Algeciras</v>
          </cell>
        </row>
        <row r="27">
          <cell r="B27" t="str">
            <v>Almaguer</v>
          </cell>
        </row>
        <row r="28">
          <cell r="B28" t="str">
            <v>Almeida</v>
          </cell>
        </row>
        <row r="29">
          <cell r="B29" t="str">
            <v>Alpujarra</v>
          </cell>
        </row>
        <row r="30">
          <cell r="B30" t="str">
            <v>Altamira</v>
          </cell>
        </row>
        <row r="31">
          <cell r="B31" t="str">
            <v>Alto Baudo</v>
          </cell>
        </row>
        <row r="32">
          <cell r="B32" t="str">
            <v>Altos Del Rosario</v>
          </cell>
        </row>
        <row r="33">
          <cell r="B33" t="str">
            <v>Alvarado</v>
          </cell>
        </row>
        <row r="34">
          <cell r="B34" t="str">
            <v>Amagá</v>
          </cell>
        </row>
        <row r="35">
          <cell r="B35" t="str">
            <v>Amalfi</v>
          </cell>
        </row>
        <row r="36">
          <cell r="B36" t="str">
            <v>Ambalema</v>
          </cell>
        </row>
        <row r="37">
          <cell r="B37" t="str">
            <v>Anapoima</v>
          </cell>
        </row>
        <row r="38">
          <cell r="B38" t="str">
            <v>Ancuyá</v>
          </cell>
        </row>
        <row r="39">
          <cell r="B39" t="str">
            <v>Andalucía</v>
          </cell>
        </row>
        <row r="40">
          <cell r="B40" t="str">
            <v>Andes</v>
          </cell>
        </row>
        <row r="41">
          <cell r="B41" t="str">
            <v>Angelópolis</v>
          </cell>
        </row>
        <row r="42">
          <cell r="B42" t="str">
            <v>Angostura</v>
          </cell>
        </row>
        <row r="43">
          <cell r="B43" t="str">
            <v>Anolaima</v>
          </cell>
        </row>
        <row r="44">
          <cell r="B44" t="str">
            <v>Anorí</v>
          </cell>
        </row>
        <row r="45">
          <cell r="B45" t="str">
            <v>Anserma</v>
          </cell>
        </row>
        <row r="46">
          <cell r="B46" t="str">
            <v>Ansermanuevo</v>
          </cell>
        </row>
        <row r="47">
          <cell r="B47" t="str">
            <v>Anza</v>
          </cell>
        </row>
        <row r="48">
          <cell r="B48" t="str">
            <v>Anzoátegui</v>
          </cell>
        </row>
        <row r="49">
          <cell r="B49" t="str">
            <v>Apartadó</v>
          </cell>
        </row>
        <row r="50">
          <cell r="B50" t="str">
            <v>Apía</v>
          </cell>
        </row>
        <row r="51">
          <cell r="B51" t="str">
            <v>Apulo</v>
          </cell>
        </row>
        <row r="52">
          <cell r="B52" t="str">
            <v>Aquitania</v>
          </cell>
        </row>
        <row r="53">
          <cell r="B53" t="str">
            <v>Aracataca</v>
          </cell>
        </row>
        <row r="54">
          <cell r="B54" t="str">
            <v>Aranzazu</v>
          </cell>
        </row>
        <row r="55">
          <cell r="B55" t="str">
            <v>Aratoca</v>
          </cell>
        </row>
        <row r="56">
          <cell r="B56" t="str">
            <v>Arauca</v>
          </cell>
        </row>
        <row r="57">
          <cell r="B57" t="str">
            <v>Arauquita</v>
          </cell>
        </row>
        <row r="58">
          <cell r="B58" t="str">
            <v>Arbeláez</v>
          </cell>
        </row>
        <row r="59">
          <cell r="B59" t="str">
            <v>Arboleda</v>
          </cell>
        </row>
        <row r="60">
          <cell r="B60" t="str">
            <v>Arboledas</v>
          </cell>
        </row>
        <row r="61">
          <cell r="B61" t="str">
            <v>Arboletes</v>
          </cell>
        </row>
        <row r="62">
          <cell r="B62" t="str">
            <v>Arcabuco</v>
          </cell>
        </row>
        <row r="63">
          <cell r="B63" t="str">
            <v>Arenal</v>
          </cell>
        </row>
        <row r="64">
          <cell r="B64" t="str">
            <v>Argelia -- Antioquia</v>
          </cell>
        </row>
        <row r="65">
          <cell r="B65" t="str">
            <v>Argelia -- Cauca</v>
          </cell>
        </row>
        <row r="66">
          <cell r="B66" t="str">
            <v>Argelia -- Valle del Cauca</v>
          </cell>
        </row>
        <row r="67">
          <cell r="B67" t="str">
            <v>Ariguaní</v>
          </cell>
        </row>
        <row r="68">
          <cell r="B68" t="str">
            <v>Arjona</v>
          </cell>
        </row>
        <row r="69">
          <cell r="B69" t="str">
            <v>Armenia--Antioquia</v>
          </cell>
        </row>
        <row r="70">
          <cell r="B70" t="str">
            <v>Armenia--Quindio</v>
          </cell>
        </row>
        <row r="71">
          <cell r="B71" t="str">
            <v>Armero</v>
          </cell>
        </row>
        <row r="72">
          <cell r="B72" t="str">
            <v>Arroyohondo</v>
          </cell>
        </row>
        <row r="73">
          <cell r="B73" t="str">
            <v>Astrea</v>
          </cell>
        </row>
        <row r="74">
          <cell r="B74" t="str">
            <v>Ataco</v>
          </cell>
        </row>
        <row r="75">
          <cell r="B75" t="str">
            <v>Atrato</v>
          </cell>
        </row>
        <row r="76">
          <cell r="B76" t="str">
            <v>Ayapel</v>
          </cell>
        </row>
        <row r="77">
          <cell r="B77" t="str">
            <v>Bagadó</v>
          </cell>
        </row>
        <row r="78">
          <cell r="B78" t="str">
            <v>Bahía Solano</v>
          </cell>
        </row>
        <row r="79">
          <cell r="B79" t="str">
            <v>Bajo Baudó</v>
          </cell>
        </row>
        <row r="80">
          <cell r="B80" t="str">
            <v>Balboa--Cauca</v>
          </cell>
        </row>
        <row r="81">
          <cell r="B81" t="str">
            <v>Balboa--Risaralda</v>
          </cell>
        </row>
        <row r="82">
          <cell r="B82" t="str">
            <v>Baranoa</v>
          </cell>
        </row>
        <row r="83">
          <cell r="B83" t="str">
            <v>Baraya</v>
          </cell>
        </row>
        <row r="84">
          <cell r="B84" t="str">
            <v>Barbacoas</v>
          </cell>
        </row>
        <row r="85">
          <cell r="B85" t="str">
            <v>Barbosa--Antioquia</v>
          </cell>
        </row>
        <row r="86">
          <cell r="B86" t="str">
            <v>Barbosa--Santander</v>
          </cell>
        </row>
        <row r="87">
          <cell r="B87" t="str">
            <v>Barichara</v>
          </cell>
        </row>
        <row r="88">
          <cell r="B88" t="str">
            <v>Barranca De Upía</v>
          </cell>
        </row>
        <row r="89">
          <cell r="B89" t="str">
            <v>Barrancabermeja</v>
          </cell>
        </row>
        <row r="90">
          <cell r="B90" t="str">
            <v>Barrancas</v>
          </cell>
        </row>
        <row r="91">
          <cell r="B91" t="str">
            <v>Barranco De Loba</v>
          </cell>
        </row>
        <row r="92">
          <cell r="B92" t="str">
            <v>Barranco Minas</v>
          </cell>
        </row>
        <row r="93">
          <cell r="B93" t="str">
            <v>Barranquilla</v>
          </cell>
        </row>
        <row r="94">
          <cell r="B94" t="str">
            <v>Becerril</v>
          </cell>
        </row>
        <row r="95">
          <cell r="B95" t="str">
            <v>Belalcázar</v>
          </cell>
        </row>
        <row r="96">
          <cell r="B96" t="str">
            <v>Belén De Bajirá</v>
          </cell>
        </row>
        <row r="97">
          <cell r="B97" t="str">
            <v>Belén De Los Andaquies</v>
          </cell>
        </row>
        <row r="98">
          <cell r="B98" t="str">
            <v>Belén De Umbría</v>
          </cell>
        </row>
        <row r="99">
          <cell r="B99" t="str">
            <v>Belén--Boyacá</v>
          </cell>
        </row>
        <row r="100">
          <cell r="B100" t="str">
            <v>Belén--Nariño</v>
          </cell>
        </row>
        <row r="101">
          <cell r="B101" t="str">
            <v>Bello</v>
          </cell>
        </row>
        <row r="102">
          <cell r="B102" t="str">
            <v>Belmira</v>
          </cell>
        </row>
        <row r="103">
          <cell r="B103" t="str">
            <v>Beltrán</v>
          </cell>
        </row>
        <row r="104">
          <cell r="B104" t="str">
            <v>Berbeo</v>
          </cell>
        </row>
        <row r="105">
          <cell r="B105" t="str">
            <v>Betania</v>
          </cell>
        </row>
        <row r="106">
          <cell r="B106" t="str">
            <v>Betéitiva</v>
          </cell>
        </row>
        <row r="107">
          <cell r="B107" t="str">
            <v>Betulia--Antioquia</v>
          </cell>
        </row>
        <row r="108">
          <cell r="B108" t="str">
            <v>Betulia--Santander</v>
          </cell>
        </row>
        <row r="109">
          <cell r="B109" t="str">
            <v>Bituima</v>
          </cell>
        </row>
        <row r="110">
          <cell r="B110" t="str">
            <v>Boavita</v>
          </cell>
        </row>
        <row r="111">
          <cell r="B111" t="str">
            <v>Bochalema</v>
          </cell>
        </row>
        <row r="112">
          <cell r="B112" t="str">
            <v>Bogotá</v>
          </cell>
        </row>
        <row r="113">
          <cell r="B113" t="str">
            <v>Bojacá</v>
          </cell>
        </row>
        <row r="114">
          <cell r="B114" t="str">
            <v>Bojaya</v>
          </cell>
        </row>
        <row r="115">
          <cell r="B115" t="str">
            <v>Bolívar--Cauca</v>
          </cell>
        </row>
        <row r="116">
          <cell r="B116" t="str">
            <v>Bolivar--Santander</v>
          </cell>
        </row>
        <row r="117">
          <cell r="B117" t="str">
            <v>Bolívar--Valle del Cauca</v>
          </cell>
        </row>
        <row r="118">
          <cell r="B118" t="str">
            <v>Bosconia</v>
          </cell>
        </row>
        <row r="119">
          <cell r="B119" t="str">
            <v>Boyacá</v>
          </cell>
        </row>
        <row r="120">
          <cell r="B120" t="str">
            <v>Briceño--Antioquia</v>
          </cell>
        </row>
        <row r="121">
          <cell r="B121" t="str">
            <v>Briceño--Boyacá</v>
          </cell>
        </row>
        <row r="122">
          <cell r="B122" t="str">
            <v>Bucaramanga</v>
          </cell>
        </row>
        <row r="123">
          <cell r="B123" t="str">
            <v>Bucarasica</v>
          </cell>
        </row>
        <row r="124">
          <cell r="B124" t="str">
            <v>Buenaventura</v>
          </cell>
        </row>
        <row r="125">
          <cell r="B125" t="str">
            <v>Buenavista--Boyacá</v>
          </cell>
        </row>
        <row r="126">
          <cell r="B126" t="str">
            <v>Buenavista--Córdoba</v>
          </cell>
        </row>
        <row r="127">
          <cell r="B127" t="str">
            <v>Buenavista--Quindio</v>
          </cell>
        </row>
        <row r="128">
          <cell r="B128" t="str">
            <v>Buenavista--Sucre</v>
          </cell>
        </row>
        <row r="129">
          <cell r="B129" t="str">
            <v>Buenos Aires</v>
          </cell>
        </row>
        <row r="130">
          <cell r="B130" t="str">
            <v>Buesaco</v>
          </cell>
        </row>
        <row r="131">
          <cell r="B131" t="str">
            <v>Bugalagrande</v>
          </cell>
        </row>
        <row r="132">
          <cell r="B132" t="str">
            <v>Buriticá</v>
          </cell>
        </row>
        <row r="133">
          <cell r="B133" t="str">
            <v>Busbanzá</v>
          </cell>
        </row>
        <row r="134">
          <cell r="B134" t="str">
            <v>Cabrera--Cundinamarca</v>
          </cell>
        </row>
        <row r="135">
          <cell r="B135" t="str">
            <v>Cabrera--Santander</v>
          </cell>
        </row>
        <row r="136">
          <cell r="B136" t="str">
            <v>Cabuyaro</v>
          </cell>
        </row>
        <row r="137">
          <cell r="B137" t="str">
            <v>Cacahual</v>
          </cell>
        </row>
        <row r="138">
          <cell r="B138" t="str">
            <v>Cáceres</v>
          </cell>
        </row>
        <row r="139">
          <cell r="B139" t="str">
            <v>Cachipay</v>
          </cell>
        </row>
        <row r="140">
          <cell r="B140" t="str">
            <v>Cachirá</v>
          </cell>
        </row>
        <row r="141">
          <cell r="B141" t="str">
            <v>Cácota</v>
          </cell>
        </row>
        <row r="142">
          <cell r="B142" t="str">
            <v>Caicedo</v>
          </cell>
        </row>
        <row r="143">
          <cell r="B143" t="str">
            <v>Caicedonia</v>
          </cell>
        </row>
        <row r="144">
          <cell r="B144" t="str">
            <v>Caimito</v>
          </cell>
        </row>
        <row r="145">
          <cell r="B145" t="str">
            <v>Cajamarca</v>
          </cell>
        </row>
        <row r="146">
          <cell r="B146" t="str">
            <v>Cajibío</v>
          </cell>
        </row>
        <row r="147">
          <cell r="B147" t="str">
            <v>Cajicá</v>
          </cell>
        </row>
        <row r="148">
          <cell r="B148" t="str">
            <v>Calamar--Bolívar</v>
          </cell>
        </row>
        <row r="149">
          <cell r="B149" t="str">
            <v>Calamar--Guaviare</v>
          </cell>
        </row>
        <row r="150">
          <cell r="B150" t="str">
            <v>Calarca</v>
          </cell>
        </row>
        <row r="151">
          <cell r="B151" t="str">
            <v>Caldas--Antioquia</v>
          </cell>
        </row>
        <row r="152">
          <cell r="B152" t="str">
            <v>Caldas--Boyacá</v>
          </cell>
        </row>
        <row r="153">
          <cell r="B153" t="str">
            <v>Caldono</v>
          </cell>
        </row>
        <row r="154">
          <cell r="B154" t="str">
            <v>Cali</v>
          </cell>
        </row>
        <row r="155">
          <cell r="B155" t="str">
            <v>California</v>
          </cell>
        </row>
        <row r="156">
          <cell r="B156" t="str">
            <v>Calima</v>
          </cell>
        </row>
        <row r="157">
          <cell r="B157" t="str">
            <v>Caloto</v>
          </cell>
        </row>
        <row r="158">
          <cell r="B158" t="str">
            <v>Campamento</v>
          </cell>
        </row>
        <row r="159">
          <cell r="B159" t="str">
            <v>Campo De La Cruz</v>
          </cell>
        </row>
        <row r="160">
          <cell r="B160" t="str">
            <v>Campoalegre</v>
          </cell>
        </row>
        <row r="161">
          <cell r="B161" t="str">
            <v>Campohermoso</v>
          </cell>
        </row>
        <row r="162">
          <cell r="B162" t="str">
            <v>Canalete</v>
          </cell>
        </row>
        <row r="163">
          <cell r="B163" t="str">
            <v>Candelaria--Atlántico</v>
          </cell>
        </row>
        <row r="164">
          <cell r="B164" t="str">
            <v>Candelaria--Valle del Cauca</v>
          </cell>
        </row>
        <row r="165">
          <cell r="B165" t="str">
            <v>Cantagallo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Chigorodó</v>
          </cell>
        </row>
        <row r="200">
          <cell r="B200" t="str">
            <v>Chima</v>
          </cell>
        </row>
        <row r="201">
          <cell r="B201" t="str">
            <v>Chimá</v>
          </cell>
        </row>
        <row r="202">
          <cell r="B202" t="str">
            <v>Chimichagua</v>
          </cell>
        </row>
        <row r="203">
          <cell r="B203" t="str">
            <v>Chinácota</v>
          </cell>
        </row>
        <row r="204">
          <cell r="B204" t="str">
            <v>Chinavita</v>
          </cell>
        </row>
        <row r="205">
          <cell r="B205" t="str">
            <v>Chinchiná</v>
          </cell>
        </row>
        <row r="206">
          <cell r="B206" t="str">
            <v>Chinú</v>
          </cell>
        </row>
        <row r="207">
          <cell r="B207" t="str">
            <v>Chipaque</v>
          </cell>
        </row>
        <row r="208">
          <cell r="B208" t="str">
            <v>Chipatá</v>
          </cell>
        </row>
        <row r="209">
          <cell r="B209" t="str">
            <v>Chiquinquirá</v>
          </cell>
        </row>
        <row r="210">
          <cell r="B210" t="str">
            <v>Chíquiza</v>
          </cell>
        </row>
        <row r="211">
          <cell r="B211" t="str">
            <v>Chiriguaná</v>
          </cell>
        </row>
        <row r="212">
          <cell r="B212" t="str">
            <v>Chiscas</v>
          </cell>
        </row>
        <row r="213">
          <cell r="B213" t="str">
            <v>Chita</v>
          </cell>
        </row>
        <row r="214">
          <cell r="B214" t="str">
            <v>Chitagá</v>
          </cell>
        </row>
        <row r="215">
          <cell r="B215" t="str">
            <v>Chitaraque</v>
          </cell>
        </row>
        <row r="216">
          <cell r="B216" t="str">
            <v>Chivatá</v>
          </cell>
        </row>
        <row r="217">
          <cell r="B217" t="str">
            <v>Chivolo</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Colon</v>
          </cell>
        </row>
        <row r="235">
          <cell r="B235" t="str">
            <v>Colón</v>
          </cell>
        </row>
        <row r="236">
          <cell r="B236" t="str">
            <v>Coloso</v>
          </cell>
        </row>
        <row r="237">
          <cell r="B237" t="str">
            <v>Cómbita</v>
          </cell>
        </row>
        <row r="238">
          <cell r="B238" t="str">
            <v>Concepción--Antioquia</v>
          </cell>
        </row>
        <row r="239">
          <cell r="B239" t="str">
            <v>Concepción--Santander</v>
          </cell>
        </row>
        <row r="240">
          <cell r="B240" t="str">
            <v>Concordia--Antioquia</v>
          </cell>
        </row>
        <row r="241">
          <cell r="B241" t="str">
            <v>Concordia--Magdalena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Cordoba--Nariño</v>
          </cell>
        </row>
        <row r="252">
          <cell r="B252" t="str">
            <v>Cordoba--Quindio</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Cantón Del San Pablo</v>
          </cell>
        </row>
        <row r="295">
          <cell r="B295" t="str">
            <v>El Carmen</v>
          </cell>
        </row>
        <row r="296">
          <cell r="B296" t="str">
            <v>El Carmen De Atrato</v>
          </cell>
        </row>
        <row r="297">
          <cell r="B297" t="str">
            <v>El Carmen De Bolívar</v>
          </cell>
        </row>
        <row r="298">
          <cell r="B298" t="str">
            <v>El Carmen De Chucurí</v>
          </cell>
        </row>
        <row r="299">
          <cell r="B299" t="str">
            <v>El Carmen De Viboral</v>
          </cell>
        </row>
        <row r="300">
          <cell r="B300" t="str">
            <v>El Castillo</v>
          </cell>
        </row>
        <row r="301">
          <cell r="B301" t="str">
            <v>El Cerrito</v>
          </cell>
        </row>
        <row r="302">
          <cell r="B302" t="str">
            <v>El Charco</v>
          </cell>
        </row>
        <row r="303">
          <cell r="B303" t="str">
            <v>El Cocuy</v>
          </cell>
        </row>
        <row r="304">
          <cell r="B304" t="str">
            <v>El Colegio</v>
          </cell>
        </row>
        <row r="305">
          <cell r="B305" t="str">
            <v>El Copey</v>
          </cell>
        </row>
        <row r="306">
          <cell r="B306" t="str">
            <v>El Doncello</v>
          </cell>
        </row>
        <row r="307">
          <cell r="B307" t="str">
            <v>El Dorado</v>
          </cell>
        </row>
        <row r="308">
          <cell r="B308" t="str">
            <v>El Dovio</v>
          </cell>
        </row>
        <row r="309">
          <cell r="B309" t="str">
            <v>El Encanto</v>
          </cell>
        </row>
        <row r="310">
          <cell r="B310" t="str">
            <v>El Espino</v>
          </cell>
        </row>
        <row r="311">
          <cell r="B311" t="str">
            <v>El Guacamayo</v>
          </cell>
        </row>
        <row r="312">
          <cell r="B312" t="str">
            <v>El Guamo</v>
          </cell>
        </row>
        <row r="313">
          <cell r="B313" t="str">
            <v>El Litoral Del San Juan</v>
          </cell>
        </row>
        <row r="314">
          <cell r="B314" t="str">
            <v>El Molino</v>
          </cell>
        </row>
        <row r="315">
          <cell r="B315" t="str">
            <v>El Paso</v>
          </cell>
        </row>
        <row r="316">
          <cell r="B316" t="str">
            <v>El Paujil</v>
          </cell>
        </row>
        <row r="317">
          <cell r="B317" t="str">
            <v>El Peñol</v>
          </cell>
        </row>
        <row r="318">
          <cell r="B318" t="str">
            <v>El Peñón</v>
          </cell>
        </row>
        <row r="319">
          <cell r="B319" t="str">
            <v>El Peñon--Cundinamarca</v>
          </cell>
        </row>
        <row r="320">
          <cell r="B320" t="str">
            <v>El Peñon--Santander</v>
          </cell>
        </row>
        <row r="321">
          <cell r="B321" t="str">
            <v>El Piñon</v>
          </cell>
        </row>
        <row r="322">
          <cell r="B322" t="str">
            <v>El Playón</v>
          </cell>
        </row>
        <row r="323">
          <cell r="B323" t="str">
            <v>El Retén</v>
          </cell>
        </row>
        <row r="324">
          <cell r="B324" t="str">
            <v>El Retorno</v>
          </cell>
        </row>
        <row r="325">
          <cell r="B325" t="str">
            <v>El Roble</v>
          </cell>
        </row>
        <row r="326">
          <cell r="B326" t="str">
            <v>El Rosal</v>
          </cell>
        </row>
        <row r="327">
          <cell r="B327" t="str">
            <v>El Rosario</v>
          </cell>
        </row>
        <row r="328">
          <cell r="B328" t="str">
            <v>El Santuario</v>
          </cell>
        </row>
        <row r="329">
          <cell r="B329" t="str">
            <v>El Tablón De Gómez</v>
          </cell>
        </row>
        <row r="330">
          <cell r="B330" t="str">
            <v>El Tambo--Cauca</v>
          </cell>
        </row>
        <row r="331">
          <cell r="B331" t="str">
            <v>El Tambo--Nariño</v>
          </cell>
        </row>
        <row r="332">
          <cell r="B332" t="str">
            <v>El Tarra</v>
          </cell>
        </row>
        <row r="333">
          <cell r="B333" t="str">
            <v>El Zulia</v>
          </cell>
        </row>
        <row r="334">
          <cell r="B334" t="str">
            <v>Elías</v>
          </cell>
        </row>
        <row r="335">
          <cell r="B335" t="str">
            <v>Encino</v>
          </cell>
        </row>
        <row r="336">
          <cell r="B336" t="str">
            <v>Enciso</v>
          </cell>
        </row>
        <row r="337">
          <cell r="B337" t="str">
            <v>Entrerrios</v>
          </cell>
        </row>
        <row r="338">
          <cell r="B338" t="str">
            <v>Envigado</v>
          </cell>
        </row>
        <row r="339">
          <cell r="B339" t="str">
            <v>Espinal</v>
          </cell>
        </row>
        <row r="340">
          <cell r="B340" t="str">
            <v>Facatativá</v>
          </cell>
        </row>
        <row r="341">
          <cell r="B341" t="str">
            <v>Falan</v>
          </cell>
        </row>
        <row r="342">
          <cell r="B342" t="str">
            <v>Filadelfia</v>
          </cell>
        </row>
        <row r="343">
          <cell r="B343" t="str">
            <v>Filandia</v>
          </cell>
        </row>
        <row r="344">
          <cell r="B344" t="str">
            <v>Firavitoba</v>
          </cell>
        </row>
        <row r="345">
          <cell r="B345" t="str">
            <v>Flandes</v>
          </cell>
        </row>
        <row r="346">
          <cell r="B346" t="str">
            <v>Florencia--Caquetá</v>
          </cell>
        </row>
        <row r="347">
          <cell r="B347" t="str">
            <v>Florencia--Cauca</v>
          </cell>
        </row>
        <row r="348">
          <cell r="B348" t="str">
            <v>Floresta</v>
          </cell>
        </row>
        <row r="349">
          <cell r="B349" t="str">
            <v>Florián</v>
          </cell>
        </row>
        <row r="350">
          <cell r="B350" t="str">
            <v>Florida</v>
          </cell>
        </row>
        <row r="351">
          <cell r="B351" t="str">
            <v>Floridablanca</v>
          </cell>
        </row>
        <row r="352">
          <cell r="B352" t="str">
            <v>Fomeque</v>
          </cell>
        </row>
        <row r="353">
          <cell r="B353" t="str">
            <v>Fonseca</v>
          </cell>
        </row>
        <row r="354">
          <cell r="B354" t="str">
            <v>Fortul</v>
          </cell>
        </row>
        <row r="355">
          <cell r="B355" t="str">
            <v>Fosca</v>
          </cell>
        </row>
        <row r="356">
          <cell r="B356" t="str">
            <v>Francisco Pizarro</v>
          </cell>
        </row>
        <row r="357">
          <cell r="B357" t="str">
            <v>Fredonia</v>
          </cell>
        </row>
        <row r="358">
          <cell r="B358" t="str">
            <v>Fresno</v>
          </cell>
        </row>
        <row r="359">
          <cell r="B359" t="str">
            <v>Frontino</v>
          </cell>
        </row>
        <row r="360">
          <cell r="B360" t="str">
            <v>Fuente De Oro</v>
          </cell>
        </row>
        <row r="361">
          <cell r="B361" t="str">
            <v>Fundación</v>
          </cell>
        </row>
        <row r="362">
          <cell r="B362" t="str">
            <v>Funes</v>
          </cell>
        </row>
        <row r="363">
          <cell r="B363" t="str">
            <v>Funza</v>
          </cell>
        </row>
        <row r="364">
          <cell r="B364" t="str">
            <v>Fúquene</v>
          </cell>
        </row>
        <row r="365">
          <cell r="B365" t="str">
            <v>Fusagasugá</v>
          </cell>
        </row>
        <row r="366">
          <cell r="B366" t="str">
            <v>Gachala</v>
          </cell>
        </row>
        <row r="367">
          <cell r="B367" t="str">
            <v>Gachancipá</v>
          </cell>
        </row>
        <row r="368">
          <cell r="B368" t="str">
            <v>Gachantivá</v>
          </cell>
        </row>
        <row r="369">
          <cell r="B369" t="str">
            <v>Gachetá</v>
          </cell>
        </row>
        <row r="370">
          <cell r="B370" t="str">
            <v>Galán</v>
          </cell>
        </row>
        <row r="371">
          <cell r="B371" t="str">
            <v>Galapa</v>
          </cell>
        </row>
        <row r="372">
          <cell r="B372" t="str">
            <v>Galeras</v>
          </cell>
        </row>
        <row r="373">
          <cell r="B373" t="str">
            <v>Gama</v>
          </cell>
        </row>
        <row r="374">
          <cell r="B374" t="str">
            <v>Gamarra</v>
          </cell>
        </row>
        <row r="375">
          <cell r="B375" t="str">
            <v>Gambita</v>
          </cell>
        </row>
        <row r="376">
          <cell r="B376" t="str">
            <v>Gameza</v>
          </cell>
        </row>
        <row r="377">
          <cell r="B377" t="str">
            <v>Garagoa</v>
          </cell>
        </row>
        <row r="378">
          <cell r="B378" t="str">
            <v>Garzón</v>
          </cell>
        </row>
        <row r="379">
          <cell r="B379" t="str">
            <v>Génova</v>
          </cell>
        </row>
        <row r="380">
          <cell r="B380" t="str">
            <v>Gigante</v>
          </cell>
        </row>
        <row r="381">
          <cell r="B381" t="str">
            <v>Ginebra</v>
          </cell>
        </row>
        <row r="382">
          <cell r="B382" t="str">
            <v>Giraldo</v>
          </cell>
        </row>
        <row r="383">
          <cell r="B383" t="str">
            <v>Girardot</v>
          </cell>
        </row>
        <row r="384">
          <cell r="B384" t="str">
            <v>Girardota</v>
          </cell>
        </row>
        <row r="385">
          <cell r="B385" t="str">
            <v>Girón</v>
          </cell>
        </row>
        <row r="386">
          <cell r="B386" t="str">
            <v>Gómez Plata</v>
          </cell>
        </row>
        <row r="387">
          <cell r="B387" t="str">
            <v>González</v>
          </cell>
        </row>
        <row r="388">
          <cell r="B388" t="str">
            <v>Gramalote</v>
          </cell>
        </row>
        <row r="389">
          <cell r="B389" t="str">
            <v>Granada--Antioquia</v>
          </cell>
        </row>
        <row r="390">
          <cell r="B390" t="str">
            <v>Granada--Cundinamarca</v>
          </cell>
        </row>
        <row r="391">
          <cell r="B391" t="str">
            <v>Granada--Meta</v>
          </cell>
        </row>
        <row r="392">
          <cell r="B392" t="str">
            <v>Guaca</v>
          </cell>
        </row>
        <row r="393">
          <cell r="B393" t="str">
            <v>Guacamayas</v>
          </cell>
        </row>
        <row r="394">
          <cell r="B394" t="str">
            <v>Guacarí</v>
          </cell>
        </row>
        <row r="395">
          <cell r="B395" t="str">
            <v>Guachetá</v>
          </cell>
        </row>
        <row r="396">
          <cell r="B396" t="str">
            <v>Guachucal</v>
          </cell>
        </row>
        <row r="397">
          <cell r="B397" t="str">
            <v>Guadalajara De Buga</v>
          </cell>
        </row>
        <row r="398">
          <cell r="B398" t="str">
            <v>Guadalupe--Antioquia</v>
          </cell>
        </row>
        <row r="399">
          <cell r="B399" t="str">
            <v>Guadalupe--Huila</v>
          </cell>
        </row>
        <row r="400">
          <cell r="B400" t="str">
            <v>Guadalupe--Santander</v>
          </cell>
        </row>
        <row r="401">
          <cell r="B401" t="str">
            <v>Guaduas</v>
          </cell>
        </row>
        <row r="402">
          <cell r="B402" t="str">
            <v>Guaitarilla</v>
          </cell>
        </row>
        <row r="403">
          <cell r="B403" t="str">
            <v>Gualmatán</v>
          </cell>
        </row>
        <row r="404">
          <cell r="B404" t="str">
            <v>Guamal--Magdalena</v>
          </cell>
        </row>
        <row r="405">
          <cell r="B405" t="str">
            <v>Guamal--Meta</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Guatape</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Jericó--Antioquia</v>
          </cell>
        </row>
        <row r="453">
          <cell r="B453" t="str">
            <v>Jerico--Boyaca</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Magdalena</v>
          </cell>
        </row>
        <row r="481">
          <cell r="B481" t="str">
            <v>La Merced</v>
          </cell>
        </row>
        <row r="482">
          <cell r="B482" t="str">
            <v>La Mesa</v>
          </cell>
        </row>
        <row r="483">
          <cell r="B483" t="str">
            <v>La Montañita</v>
          </cell>
        </row>
        <row r="484">
          <cell r="B484" t="str">
            <v>La Palma</v>
          </cell>
        </row>
        <row r="485">
          <cell r="B485" t="str">
            <v>La Paz--Cesar</v>
          </cell>
        </row>
        <row r="486">
          <cell r="B486" t="str">
            <v>La Paz--Santander</v>
          </cell>
        </row>
        <row r="487">
          <cell r="B487" t="str">
            <v>La Pedrera</v>
          </cell>
        </row>
        <row r="488">
          <cell r="B488" t="str">
            <v>La Peña</v>
          </cell>
        </row>
        <row r="489">
          <cell r="B489" t="str">
            <v>La Pintada</v>
          </cell>
        </row>
        <row r="490">
          <cell r="B490" t="str">
            <v>La Plata</v>
          </cell>
        </row>
        <row r="491">
          <cell r="B491" t="str">
            <v>La Playa</v>
          </cell>
        </row>
        <row r="492">
          <cell r="B492" t="str">
            <v>La Primavera</v>
          </cell>
        </row>
        <row r="493">
          <cell r="B493" t="str">
            <v>La Salina</v>
          </cell>
        </row>
        <row r="494">
          <cell r="B494" t="str">
            <v>La Sierra</v>
          </cell>
        </row>
        <row r="495">
          <cell r="B495" t="str">
            <v>La Tebaida</v>
          </cell>
        </row>
        <row r="496">
          <cell r="B496" t="str">
            <v>La Tola</v>
          </cell>
        </row>
        <row r="497">
          <cell r="B497" t="str">
            <v>La Unión--Antioquia</v>
          </cell>
        </row>
        <row r="498">
          <cell r="B498" t="str">
            <v>La Unión--Nariño</v>
          </cell>
        </row>
        <row r="499">
          <cell r="B499" t="str">
            <v>La Unión--Sucre</v>
          </cell>
        </row>
        <row r="500">
          <cell r="B500" t="str">
            <v>La Unión--Valle del Cauca</v>
          </cell>
        </row>
        <row r="501">
          <cell r="B501" t="str">
            <v>La Uvita</v>
          </cell>
        </row>
        <row r="502">
          <cell r="B502" t="str">
            <v>La Vega--Cauca</v>
          </cell>
        </row>
        <row r="503">
          <cell r="B503" t="str">
            <v>La Vega--Cundinamarca</v>
          </cell>
        </row>
        <row r="504">
          <cell r="B504" t="str">
            <v>La Victoria--Amazonas</v>
          </cell>
        </row>
        <row r="505">
          <cell r="B505" t="str">
            <v>La Victoria--Boyacá</v>
          </cell>
        </row>
        <row r="506">
          <cell r="B506" t="str">
            <v>La Victoria--Valle del Cauca</v>
          </cell>
        </row>
        <row r="507">
          <cell r="B507" t="str">
            <v>La Virginia</v>
          </cell>
        </row>
        <row r="508">
          <cell r="B508" t="str">
            <v>Labateca</v>
          </cell>
        </row>
        <row r="509">
          <cell r="B509" t="str">
            <v>Labranzagrande</v>
          </cell>
        </row>
        <row r="510">
          <cell r="B510" t="str">
            <v>Landázuri</v>
          </cell>
        </row>
        <row r="511">
          <cell r="B511" t="str">
            <v>Lebríja</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Manaure--Cesar</v>
          </cell>
        </row>
        <row r="545">
          <cell r="B545" t="str">
            <v>Manaure--La Guajira</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Miraflores--Boyacá</v>
          </cell>
        </row>
        <row r="572">
          <cell r="B572" t="str">
            <v>Miraflores--Guaviare</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Morales--Bolívar</v>
          </cell>
        </row>
        <row r="593">
          <cell r="B593" t="str">
            <v>Morales--Cauca</v>
          </cell>
        </row>
        <row r="594">
          <cell r="B594" t="str">
            <v>Morelia</v>
          </cell>
        </row>
        <row r="595">
          <cell r="B595" t="str">
            <v>Morichal</v>
          </cell>
        </row>
        <row r="596">
          <cell r="B596" t="str">
            <v>Morroa</v>
          </cell>
        </row>
        <row r="597">
          <cell r="B597" t="str">
            <v>Mosquera--Cundinamarca</v>
          </cell>
        </row>
        <row r="598">
          <cell r="B598" t="str">
            <v>Mosquera--Nariño</v>
          </cell>
        </row>
        <row r="599">
          <cell r="B599" t="str">
            <v>Motavita</v>
          </cell>
        </row>
        <row r="600">
          <cell r="B600" t="str">
            <v>Murillo</v>
          </cell>
        </row>
        <row r="601">
          <cell r="B601" t="str">
            <v>Murindó</v>
          </cell>
        </row>
        <row r="602">
          <cell r="B602" t="str">
            <v>Mutata</v>
          </cell>
        </row>
        <row r="603">
          <cell r="B603" t="str">
            <v>Mutiscua</v>
          </cell>
        </row>
        <row r="604">
          <cell r="B604" t="str">
            <v>Muzo</v>
          </cell>
        </row>
        <row r="605">
          <cell r="B605" t="str">
            <v>Nariño--Antioquia</v>
          </cell>
        </row>
        <row r="606">
          <cell r="B606" t="str">
            <v>Nariño--Cundinamarca</v>
          </cell>
        </row>
        <row r="607">
          <cell r="B607" t="str">
            <v>Nariño--Nariño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Palestina--Caldas</v>
          </cell>
        </row>
        <row r="654">
          <cell r="B654" t="str">
            <v>Palestina--Huila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Providencia--Nariño</v>
          </cell>
        </row>
        <row r="708">
          <cell r="B708" t="str">
            <v>Providencia--San Andrés</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Berrio</v>
          </cell>
        </row>
        <row r="720">
          <cell r="B720" t="str">
            <v>Puerto Boyacá</v>
          </cell>
        </row>
        <row r="721">
          <cell r="B721" t="str">
            <v>Puerto Caicedo</v>
          </cell>
        </row>
        <row r="722">
          <cell r="B722" t="str">
            <v>Puerto Carreño</v>
          </cell>
        </row>
        <row r="723">
          <cell r="B723" t="str">
            <v>Puerto Colombia--Atlántico</v>
          </cell>
        </row>
        <row r="724">
          <cell r="B724" t="str">
            <v>Puerto Colombia--Guainía</v>
          </cell>
        </row>
        <row r="725">
          <cell r="B725" t="str">
            <v>Puerto Concordia</v>
          </cell>
        </row>
        <row r="726">
          <cell r="B726" t="str">
            <v>Puerto Escondido</v>
          </cell>
        </row>
        <row r="727">
          <cell r="B727" t="str">
            <v>Puerto Gaitán</v>
          </cell>
        </row>
        <row r="728">
          <cell r="B728" t="str">
            <v>Puerto Guzmán</v>
          </cell>
        </row>
        <row r="729">
          <cell r="B729" t="str">
            <v>Puerto Leguízamo</v>
          </cell>
        </row>
        <row r="730">
          <cell r="B730" t="str">
            <v>Puerto Libertador</v>
          </cell>
        </row>
        <row r="731">
          <cell r="B731" t="str">
            <v>Puerto Lleras</v>
          </cell>
        </row>
        <row r="732">
          <cell r="B732" t="str">
            <v>Puerto López</v>
          </cell>
        </row>
        <row r="733">
          <cell r="B733" t="str">
            <v>Puerto Nariño</v>
          </cell>
        </row>
        <row r="734">
          <cell r="B734" t="str">
            <v>Puerto Parra</v>
          </cell>
        </row>
        <row r="735">
          <cell r="B735" t="str">
            <v>Puerto Rico--Caquetá</v>
          </cell>
        </row>
        <row r="736">
          <cell r="B736" t="str">
            <v>Puerto Rico--Meta</v>
          </cell>
        </row>
        <row r="737">
          <cell r="B737" t="str">
            <v>Puerto Rondón</v>
          </cell>
        </row>
        <row r="738">
          <cell r="B738" t="str">
            <v>Puerto Salgar</v>
          </cell>
        </row>
        <row r="739">
          <cell r="B739" t="str">
            <v>Puerto Santander--Caquetá</v>
          </cell>
        </row>
        <row r="740">
          <cell r="B740" t="str">
            <v>Puerto Santander--Norte de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Restrepo--Meta</v>
          </cell>
        </row>
        <row r="765">
          <cell r="B765" t="str">
            <v>Restrepo--Valle del Cauca</v>
          </cell>
        </row>
        <row r="766">
          <cell r="B766" t="str">
            <v>Retiro</v>
          </cell>
        </row>
        <row r="767">
          <cell r="B767" t="str">
            <v>Ricaurte--Cundinamarca</v>
          </cell>
        </row>
        <row r="768">
          <cell r="B768" t="str">
            <v>Ricaurte--Nariño</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Rionegro--Antioquia</v>
          </cell>
        </row>
        <row r="777">
          <cell r="B777" t="str">
            <v>Rionegro--Santander</v>
          </cell>
        </row>
        <row r="778">
          <cell r="B778" t="str">
            <v>Riosucio--Caldas</v>
          </cell>
        </row>
        <row r="779">
          <cell r="B779" t="str">
            <v>Riosucio--Chocó</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Sabanalarga--Antioquia</v>
          </cell>
        </row>
        <row r="791">
          <cell r="B791" t="str">
            <v>Sabanalarga--Atlántico</v>
          </cell>
        </row>
        <row r="792">
          <cell r="B792" t="str">
            <v>Sabanalarga--Casanare</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Salamina--Caldas</v>
          </cell>
        </row>
        <row r="801">
          <cell r="B801" t="str">
            <v>Salamina--Magdalena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 Sotavento</v>
          </cell>
        </row>
        <row r="813">
          <cell r="B813" t="str">
            <v>San Andres--Antioquia</v>
          </cell>
        </row>
        <row r="814">
          <cell r="B814" t="str">
            <v>San Andrés--San Andrés</v>
          </cell>
        </row>
        <row r="815">
          <cell r="B815" t="str">
            <v>San Andres--Santander</v>
          </cell>
        </row>
        <row r="816">
          <cell r="B816" t="str">
            <v>San Antero</v>
          </cell>
        </row>
        <row r="817">
          <cell r="B817" t="str">
            <v>San Antonio</v>
          </cell>
        </row>
        <row r="818">
          <cell r="B818" t="str">
            <v>San Antonio Del Tequendama</v>
          </cell>
        </row>
        <row r="819">
          <cell r="B819" t="str">
            <v>San Benito</v>
          </cell>
        </row>
        <row r="820">
          <cell r="B820" t="str">
            <v>San Benito Abad</v>
          </cell>
        </row>
        <row r="821">
          <cell r="B821" t="str">
            <v>San Bernardo Del Viento</v>
          </cell>
        </row>
        <row r="822">
          <cell r="B822" t="str">
            <v>San Bernardo--Cundinamarca</v>
          </cell>
        </row>
        <row r="823">
          <cell r="B823" t="str">
            <v>San Bernardo--Nariño</v>
          </cell>
        </row>
        <row r="824">
          <cell r="B824" t="str">
            <v>San Calixto</v>
          </cell>
        </row>
        <row r="825">
          <cell r="B825" t="str">
            <v>San Carlos De Guaroa</v>
          </cell>
        </row>
        <row r="826">
          <cell r="B826" t="str">
            <v>San Carlos--Antioquia</v>
          </cell>
        </row>
        <row r="827">
          <cell r="B827" t="str">
            <v>San Carlos--Córdoba</v>
          </cell>
        </row>
        <row r="828">
          <cell r="B828" t="str">
            <v>San Cayetano--Cundinamarca</v>
          </cell>
        </row>
        <row r="829">
          <cell r="B829" t="str">
            <v>San Cayetano--Norte de Santander</v>
          </cell>
        </row>
        <row r="830">
          <cell r="B830" t="str">
            <v>San Cristóbal</v>
          </cell>
        </row>
        <row r="831">
          <cell r="B831" t="str">
            <v>San Diego</v>
          </cell>
        </row>
        <row r="832">
          <cell r="B832" t="str">
            <v>San Eduardo</v>
          </cell>
        </row>
        <row r="833">
          <cell r="B833" t="str">
            <v>San Estanislao</v>
          </cell>
        </row>
        <row r="834">
          <cell r="B834" t="str">
            <v>San Felipe</v>
          </cell>
        </row>
        <row r="835">
          <cell r="B835" t="str">
            <v>San Fernando</v>
          </cell>
        </row>
        <row r="836">
          <cell r="B836" t="str">
            <v>San Francisco--Antioquia</v>
          </cell>
        </row>
        <row r="837">
          <cell r="B837" t="str">
            <v>San Francisco--Cundinamarca</v>
          </cell>
        </row>
        <row r="838">
          <cell r="B838" t="str">
            <v>San Francisco--Putumayo</v>
          </cell>
        </row>
        <row r="839">
          <cell r="B839" t="str">
            <v>San Gil</v>
          </cell>
        </row>
        <row r="840">
          <cell r="B840" t="str">
            <v>San Jacinto</v>
          </cell>
        </row>
        <row r="841">
          <cell r="B841" t="str">
            <v>San Jacinto Del Cauca</v>
          </cell>
        </row>
        <row r="842">
          <cell r="B842" t="str">
            <v>San Jerónimo</v>
          </cell>
        </row>
        <row r="843">
          <cell r="B843" t="str">
            <v>San Joaquín</v>
          </cell>
        </row>
        <row r="844">
          <cell r="B844" t="str">
            <v>San José</v>
          </cell>
        </row>
        <row r="845">
          <cell r="B845" t="str">
            <v>San José De La Montaña</v>
          </cell>
        </row>
        <row r="846">
          <cell r="B846" t="str">
            <v>San José De Miranda</v>
          </cell>
        </row>
        <row r="847">
          <cell r="B847" t="str">
            <v>San José De Pare</v>
          </cell>
        </row>
        <row r="848">
          <cell r="B848" t="str">
            <v>San José Del Fragua</v>
          </cell>
        </row>
        <row r="849">
          <cell r="B849" t="str">
            <v>San José Del Guaviare</v>
          </cell>
        </row>
        <row r="850">
          <cell r="B850" t="str">
            <v>San José Del Palmar</v>
          </cell>
        </row>
        <row r="851">
          <cell r="B851" t="str">
            <v>San Juan De Arama</v>
          </cell>
        </row>
        <row r="852">
          <cell r="B852" t="str">
            <v>San Juan De Betulia</v>
          </cell>
        </row>
        <row r="853">
          <cell r="B853" t="str">
            <v>San Juan De Río Seco</v>
          </cell>
        </row>
        <row r="854">
          <cell r="B854" t="str">
            <v>San Juan De Uraba</v>
          </cell>
        </row>
        <row r="855">
          <cell r="B855" t="str">
            <v>San Juan Del Cesar</v>
          </cell>
        </row>
        <row r="856">
          <cell r="B856" t="str">
            <v>San Juan Nepomuceno</v>
          </cell>
        </row>
        <row r="857">
          <cell r="B857" t="str">
            <v>San Juanito</v>
          </cell>
        </row>
        <row r="858">
          <cell r="B858" t="str">
            <v>San Lorenzo</v>
          </cell>
        </row>
        <row r="859">
          <cell r="B859" t="str">
            <v>San Luis De Gaceno</v>
          </cell>
        </row>
        <row r="860">
          <cell r="B860" t="str">
            <v>San Luis De Palenque</v>
          </cell>
        </row>
        <row r="861">
          <cell r="B861" t="str">
            <v>San Luis--Antioquia</v>
          </cell>
        </row>
        <row r="862">
          <cell r="B862" t="str">
            <v>San Luis--Tolima</v>
          </cell>
        </row>
        <row r="863">
          <cell r="B863" t="str">
            <v>San Marcos</v>
          </cell>
        </row>
        <row r="864">
          <cell r="B864" t="str">
            <v>San Martín De Loba</v>
          </cell>
        </row>
        <row r="865">
          <cell r="B865" t="str">
            <v>San Martín--Cesar</v>
          </cell>
        </row>
        <row r="866">
          <cell r="B866" t="str">
            <v>San Martín--Meta</v>
          </cell>
        </row>
        <row r="867">
          <cell r="B867" t="str">
            <v>San Mateo</v>
          </cell>
        </row>
        <row r="868">
          <cell r="B868" t="str">
            <v>San Miguel De Sema</v>
          </cell>
        </row>
        <row r="869">
          <cell r="B869" t="str">
            <v>San Miguel--Putumayo</v>
          </cell>
        </row>
        <row r="870">
          <cell r="B870" t="str">
            <v>San Miguel--Santander</v>
          </cell>
        </row>
        <row r="871">
          <cell r="B871" t="str">
            <v>San Onofre</v>
          </cell>
        </row>
        <row r="872">
          <cell r="B872" t="str">
            <v>San Pablo De Borbur</v>
          </cell>
        </row>
        <row r="873">
          <cell r="B873" t="str">
            <v>San Pablo--Bolívar</v>
          </cell>
        </row>
        <row r="874">
          <cell r="B874" t="str">
            <v>San Pablo--Nariño</v>
          </cell>
        </row>
        <row r="875">
          <cell r="B875" t="str">
            <v>San Pedro De Cartago</v>
          </cell>
        </row>
        <row r="876">
          <cell r="B876" t="str">
            <v>San Pedro De Uraba</v>
          </cell>
        </row>
        <row r="877">
          <cell r="B877" t="str">
            <v>San Pedro--Antioquia</v>
          </cell>
        </row>
        <row r="878">
          <cell r="B878" t="str">
            <v>San Pedro--Sucre</v>
          </cell>
        </row>
        <row r="879">
          <cell r="B879" t="str">
            <v>San Pedro--Valle del Cauca</v>
          </cell>
        </row>
        <row r="880">
          <cell r="B880" t="str">
            <v>San Pelayo</v>
          </cell>
        </row>
        <row r="881">
          <cell r="B881" t="str">
            <v>San Rafael</v>
          </cell>
        </row>
        <row r="882">
          <cell r="B882" t="str">
            <v>San Roque</v>
          </cell>
        </row>
        <row r="883">
          <cell r="B883" t="str">
            <v>San Sebastián</v>
          </cell>
        </row>
        <row r="884">
          <cell r="B884" t="str">
            <v>San Sebastián De Buenavista</v>
          </cell>
        </row>
        <row r="885">
          <cell r="B885" t="str">
            <v>San Vicente</v>
          </cell>
        </row>
        <row r="886">
          <cell r="B886" t="str">
            <v>San Vicente De Chucurí</v>
          </cell>
        </row>
        <row r="887">
          <cell r="B887" t="str">
            <v>San Vicente Del Caguán</v>
          </cell>
        </row>
        <row r="888">
          <cell r="B888" t="str">
            <v>San Zenón</v>
          </cell>
        </row>
        <row r="889">
          <cell r="B889" t="str">
            <v>Sandoná</v>
          </cell>
        </row>
        <row r="890">
          <cell r="B890" t="str">
            <v>Santa Ana</v>
          </cell>
        </row>
        <row r="891">
          <cell r="B891" t="str">
            <v>Santa Bárbara De Pinto</v>
          </cell>
        </row>
        <row r="892">
          <cell r="B892" t="str">
            <v>Santa Bárbara--Antioquia</v>
          </cell>
        </row>
        <row r="893">
          <cell r="B893" t="str">
            <v>Santa Barbara--Nariño</v>
          </cell>
        </row>
        <row r="894">
          <cell r="B894" t="str">
            <v>Santa Barbara--Santander</v>
          </cell>
        </row>
        <row r="895">
          <cell r="B895" t="str">
            <v>Santa Catalina</v>
          </cell>
        </row>
        <row r="896">
          <cell r="B896" t="str">
            <v>Santa Helena Del Opón</v>
          </cell>
        </row>
        <row r="897">
          <cell r="B897" t="str">
            <v>Santa Isabel</v>
          </cell>
        </row>
        <row r="898">
          <cell r="B898" t="str">
            <v>Santa Lucía</v>
          </cell>
        </row>
        <row r="899">
          <cell r="B899" t="str">
            <v>Santa María--Boyacá</v>
          </cell>
        </row>
        <row r="900">
          <cell r="B900" t="str">
            <v>Santa María--Huila</v>
          </cell>
        </row>
        <row r="901">
          <cell r="B901" t="str">
            <v>Santa Marta--Magdalena</v>
          </cell>
        </row>
        <row r="902">
          <cell r="B902" t="str">
            <v>Santa Rosa De Cabal</v>
          </cell>
        </row>
        <row r="903">
          <cell r="B903" t="str">
            <v>Santa Rosa De Osos</v>
          </cell>
        </row>
        <row r="904">
          <cell r="B904" t="str">
            <v>Santa Rosa De Viterbo</v>
          </cell>
        </row>
        <row r="905">
          <cell r="B905" t="str">
            <v>Santa Rosa Del Sur</v>
          </cell>
        </row>
        <row r="906">
          <cell r="B906" t="str">
            <v>Santa Rosa--Bolívar</v>
          </cell>
        </row>
        <row r="907">
          <cell r="B907" t="str">
            <v>Santa Rosa--Cauca</v>
          </cell>
        </row>
        <row r="908">
          <cell r="B908" t="str">
            <v>Santa Rosalía</v>
          </cell>
        </row>
        <row r="909">
          <cell r="B909" t="str">
            <v>Santa Sofía</v>
          </cell>
        </row>
        <row r="910">
          <cell r="B910" t="str">
            <v>Santacruz</v>
          </cell>
        </row>
        <row r="911">
          <cell r="B911" t="str">
            <v>Santafé De Antioquia</v>
          </cell>
        </row>
        <row r="912">
          <cell r="B912" t="str">
            <v>Santana</v>
          </cell>
        </row>
        <row r="913">
          <cell r="B913" t="str">
            <v>Santander De Quilichao</v>
          </cell>
        </row>
        <row r="914">
          <cell r="B914" t="str">
            <v>Santiago De Tolú</v>
          </cell>
        </row>
        <row r="915">
          <cell r="B915" t="str">
            <v>Santiago--Norte de Santander</v>
          </cell>
        </row>
        <row r="916">
          <cell r="B916" t="str">
            <v>Santiago--Putumayo</v>
          </cell>
        </row>
        <row r="917">
          <cell r="B917" t="str">
            <v>Santo Domingo</v>
          </cell>
        </row>
        <row r="918">
          <cell r="B918" t="str">
            <v>Santo Tomás</v>
          </cell>
        </row>
        <row r="919">
          <cell r="B919" t="str">
            <v>Santuario</v>
          </cell>
        </row>
        <row r="920">
          <cell r="B920" t="str">
            <v>Sapuyes</v>
          </cell>
        </row>
        <row r="921">
          <cell r="B921" t="str">
            <v>Saravena</v>
          </cell>
        </row>
        <row r="922">
          <cell r="B922" t="str">
            <v>Sardinata</v>
          </cell>
        </row>
        <row r="923">
          <cell r="B923" t="str">
            <v>Sasaima</v>
          </cell>
        </row>
        <row r="924">
          <cell r="B924" t="str">
            <v>Sativanorte</v>
          </cell>
        </row>
        <row r="925">
          <cell r="B925" t="str">
            <v>Sativasur</v>
          </cell>
        </row>
        <row r="926">
          <cell r="B926" t="str">
            <v>Segovia</v>
          </cell>
        </row>
        <row r="927">
          <cell r="B927" t="str">
            <v>Sesquilé</v>
          </cell>
        </row>
        <row r="928">
          <cell r="B928" t="str">
            <v>Sevilla</v>
          </cell>
        </row>
        <row r="929">
          <cell r="B929" t="str">
            <v>Siachoque</v>
          </cell>
        </row>
        <row r="930">
          <cell r="B930" t="str">
            <v>Sibaté</v>
          </cell>
        </row>
        <row r="931">
          <cell r="B931" t="str">
            <v>Sibundoy</v>
          </cell>
        </row>
        <row r="932">
          <cell r="B932" t="str">
            <v>Silos</v>
          </cell>
        </row>
        <row r="933">
          <cell r="B933" t="str">
            <v>Silvania</v>
          </cell>
        </row>
        <row r="934">
          <cell r="B934" t="str">
            <v>Silvia</v>
          </cell>
        </row>
        <row r="935">
          <cell r="B935" t="str">
            <v>Simacota</v>
          </cell>
        </row>
        <row r="936">
          <cell r="B936" t="str">
            <v>Simijaca</v>
          </cell>
        </row>
        <row r="937">
          <cell r="B937" t="str">
            <v>Simití</v>
          </cell>
        </row>
        <row r="938">
          <cell r="B938" t="str">
            <v>Sincé</v>
          </cell>
        </row>
        <row r="939">
          <cell r="B939" t="str">
            <v>Sincelejo</v>
          </cell>
        </row>
        <row r="940">
          <cell r="B940" t="str">
            <v>Sipí</v>
          </cell>
        </row>
        <row r="941">
          <cell r="B941" t="str">
            <v>Sitionuevo</v>
          </cell>
        </row>
        <row r="942">
          <cell r="B942" t="str">
            <v>Soacha</v>
          </cell>
        </row>
        <row r="943">
          <cell r="B943" t="str">
            <v>Soatá</v>
          </cell>
        </row>
        <row r="944">
          <cell r="B944" t="str">
            <v>Socha</v>
          </cell>
        </row>
        <row r="945">
          <cell r="B945" t="str">
            <v>Socorro</v>
          </cell>
        </row>
        <row r="946">
          <cell r="B946" t="str">
            <v>Socotá</v>
          </cell>
        </row>
        <row r="947">
          <cell r="B947" t="str">
            <v>Sogamoso</v>
          </cell>
        </row>
        <row r="948">
          <cell r="B948" t="str">
            <v>Solano</v>
          </cell>
        </row>
        <row r="949">
          <cell r="B949" t="str">
            <v>Soledad</v>
          </cell>
        </row>
        <row r="950">
          <cell r="B950" t="str">
            <v>Solita</v>
          </cell>
        </row>
        <row r="951">
          <cell r="B951" t="str">
            <v>Somondoco</v>
          </cell>
        </row>
        <row r="952">
          <cell r="B952" t="str">
            <v>Sonson</v>
          </cell>
        </row>
        <row r="953">
          <cell r="B953" t="str">
            <v>Sopetrán</v>
          </cell>
        </row>
        <row r="954">
          <cell r="B954" t="str">
            <v>Soplaviento</v>
          </cell>
        </row>
        <row r="955">
          <cell r="B955" t="str">
            <v>Sopó</v>
          </cell>
        </row>
        <row r="956">
          <cell r="B956" t="str">
            <v>Sora</v>
          </cell>
        </row>
        <row r="957">
          <cell r="B957" t="str">
            <v>Soracá</v>
          </cell>
        </row>
        <row r="958">
          <cell r="B958" t="str">
            <v>Sotaquirá</v>
          </cell>
        </row>
        <row r="959">
          <cell r="B959" t="str">
            <v>Sotara</v>
          </cell>
        </row>
        <row r="960">
          <cell r="B960" t="str">
            <v>Suaita</v>
          </cell>
        </row>
        <row r="961">
          <cell r="B961" t="str">
            <v>Suan</v>
          </cell>
        </row>
        <row r="962">
          <cell r="B962" t="str">
            <v>Suarez</v>
          </cell>
        </row>
        <row r="963">
          <cell r="B963" t="str">
            <v>Suárez</v>
          </cell>
        </row>
        <row r="964">
          <cell r="B964" t="str">
            <v>Suaza</v>
          </cell>
        </row>
        <row r="965">
          <cell r="B965" t="str">
            <v>Subachoque</v>
          </cell>
        </row>
        <row r="966">
          <cell r="B966" t="str">
            <v>Sucre</v>
          </cell>
        </row>
        <row r="967">
          <cell r="B967" t="str">
            <v>Sucre--Cauca</v>
          </cell>
        </row>
        <row r="968">
          <cell r="B968" t="str">
            <v>Sucre--Sucre</v>
          </cell>
        </row>
        <row r="969">
          <cell r="B969" t="str">
            <v>Suesca</v>
          </cell>
        </row>
        <row r="970">
          <cell r="B970" t="str">
            <v>Supatá</v>
          </cell>
        </row>
        <row r="971">
          <cell r="B971" t="str">
            <v>Supía</v>
          </cell>
        </row>
        <row r="972">
          <cell r="B972" t="str">
            <v>Suratá</v>
          </cell>
        </row>
        <row r="973">
          <cell r="B973" t="str">
            <v>Susa</v>
          </cell>
        </row>
        <row r="974">
          <cell r="B974" t="str">
            <v>Susacón</v>
          </cell>
        </row>
        <row r="975">
          <cell r="B975" t="str">
            <v>Sutamarchán</v>
          </cell>
        </row>
        <row r="976">
          <cell r="B976" t="str">
            <v>Sutatausa</v>
          </cell>
        </row>
        <row r="977">
          <cell r="B977" t="str">
            <v>Sutatenza</v>
          </cell>
        </row>
        <row r="978">
          <cell r="B978" t="str">
            <v>Tabio</v>
          </cell>
        </row>
        <row r="979">
          <cell r="B979" t="str">
            <v>Tadó</v>
          </cell>
        </row>
        <row r="980">
          <cell r="B980" t="str">
            <v>Talaigua Nuevo</v>
          </cell>
        </row>
        <row r="981">
          <cell r="B981" t="str">
            <v>Tamalameque</v>
          </cell>
        </row>
        <row r="982">
          <cell r="B982" t="str">
            <v>Támara</v>
          </cell>
        </row>
        <row r="983">
          <cell r="B983" t="str">
            <v>Tame</v>
          </cell>
        </row>
        <row r="984">
          <cell r="B984" t="str">
            <v>Támesis</v>
          </cell>
        </row>
        <row r="985">
          <cell r="B985" t="str">
            <v>Taminango</v>
          </cell>
        </row>
        <row r="986">
          <cell r="B986" t="str">
            <v>Tangua</v>
          </cell>
        </row>
        <row r="987">
          <cell r="B987" t="str">
            <v>Taraira</v>
          </cell>
        </row>
        <row r="988">
          <cell r="B988" t="str">
            <v>Tarapacá</v>
          </cell>
        </row>
        <row r="989">
          <cell r="B989" t="str">
            <v>Tarazá</v>
          </cell>
        </row>
        <row r="990">
          <cell r="B990" t="str">
            <v>Tarqui</v>
          </cell>
        </row>
        <row r="991">
          <cell r="B991" t="str">
            <v>Tarso</v>
          </cell>
        </row>
        <row r="992">
          <cell r="B992" t="str">
            <v>Tasco</v>
          </cell>
        </row>
        <row r="993">
          <cell r="B993" t="str">
            <v>Tauramena</v>
          </cell>
        </row>
        <row r="994">
          <cell r="B994" t="str">
            <v>Tausa</v>
          </cell>
        </row>
        <row r="995">
          <cell r="B995" t="str">
            <v>Tello</v>
          </cell>
        </row>
        <row r="996">
          <cell r="B996" t="str">
            <v>Tena</v>
          </cell>
        </row>
        <row r="997">
          <cell r="B997" t="str">
            <v>Tenerife</v>
          </cell>
        </row>
        <row r="998">
          <cell r="B998" t="str">
            <v>Tenjo</v>
          </cell>
        </row>
        <row r="999">
          <cell r="B999" t="str">
            <v>Tenza</v>
          </cell>
        </row>
        <row r="1000">
          <cell r="B1000" t="str">
            <v>Teorama</v>
          </cell>
        </row>
        <row r="1001">
          <cell r="B1001" t="str">
            <v>Teruel</v>
          </cell>
        </row>
        <row r="1002">
          <cell r="B1002" t="str">
            <v>Tesalia</v>
          </cell>
        </row>
        <row r="1003">
          <cell r="B1003" t="str">
            <v>Tibacuy</v>
          </cell>
        </row>
        <row r="1004">
          <cell r="B1004" t="str">
            <v>Tibaná</v>
          </cell>
        </row>
        <row r="1005">
          <cell r="B1005" t="str">
            <v>Tibasosa</v>
          </cell>
        </row>
        <row r="1006">
          <cell r="B1006" t="str">
            <v>Tibirita</v>
          </cell>
        </row>
        <row r="1007">
          <cell r="B1007" t="str">
            <v>Tibú</v>
          </cell>
        </row>
        <row r="1008">
          <cell r="B1008" t="str">
            <v>Tierralta</v>
          </cell>
        </row>
        <row r="1009">
          <cell r="B1009" t="str">
            <v>Timaná</v>
          </cell>
        </row>
        <row r="1010">
          <cell r="B1010" t="str">
            <v>Timbío</v>
          </cell>
        </row>
        <row r="1011">
          <cell r="B1011" t="str">
            <v>Timbiquí</v>
          </cell>
        </row>
        <row r="1012">
          <cell r="B1012" t="str">
            <v>Tinjacá</v>
          </cell>
        </row>
        <row r="1013">
          <cell r="B1013" t="str">
            <v>Tipacoque</v>
          </cell>
        </row>
        <row r="1014">
          <cell r="B1014" t="str">
            <v>Tiquisio</v>
          </cell>
        </row>
        <row r="1015">
          <cell r="B1015" t="str">
            <v>Titiribí</v>
          </cell>
        </row>
        <row r="1016">
          <cell r="B1016" t="str">
            <v>Toca</v>
          </cell>
        </row>
        <row r="1017">
          <cell r="B1017" t="str">
            <v>Tocaima</v>
          </cell>
        </row>
        <row r="1018">
          <cell r="B1018" t="str">
            <v>Tocancipá</v>
          </cell>
        </row>
        <row r="1019">
          <cell r="B1019" t="str">
            <v>Togüí</v>
          </cell>
        </row>
        <row r="1020">
          <cell r="B1020" t="str">
            <v>Toledo--Antioquia</v>
          </cell>
        </row>
        <row r="1021">
          <cell r="B1021" t="str">
            <v>Toledo--Norte de Santander</v>
          </cell>
        </row>
        <row r="1022">
          <cell r="B1022" t="str">
            <v>Tolú Viejo</v>
          </cell>
        </row>
        <row r="1023">
          <cell r="B1023" t="str">
            <v>Tona</v>
          </cell>
        </row>
        <row r="1024">
          <cell r="B1024" t="str">
            <v>Tópaga</v>
          </cell>
        </row>
        <row r="1025">
          <cell r="B1025" t="str">
            <v>Topaipí</v>
          </cell>
        </row>
        <row r="1026">
          <cell r="B1026" t="str">
            <v>Toribio</v>
          </cell>
        </row>
        <row r="1027">
          <cell r="B1027" t="str">
            <v>Toro</v>
          </cell>
        </row>
        <row r="1028">
          <cell r="B1028" t="str">
            <v>Tota</v>
          </cell>
        </row>
        <row r="1029">
          <cell r="B1029" t="str">
            <v>Totoró</v>
          </cell>
        </row>
        <row r="1030">
          <cell r="B1030" t="str">
            <v>Trinidad</v>
          </cell>
        </row>
        <row r="1031">
          <cell r="B1031" t="str">
            <v>Trujillo</v>
          </cell>
        </row>
        <row r="1032">
          <cell r="B1032" t="str">
            <v>Tubará</v>
          </cell>
        </row>
        <row r="1033">
          <cell r="B1033" t="str">
            <v>Tuluá</v>
          </cell>
        </row>
        <row r="1034">
          <cell r="B1034" t="str">
            <v>Tumaco</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Valparaiso</v>
          </cell>
        </row>
        <row r="1065">
          <cell r="B1065" t="str">
            <v>Valparaíso</v>
          </cell>
        </row>
        <row r="1066">
          <cell r="B1066" t="str">
            <v>Vegachí</v>
          </cell>
        </row>
        <row r="1067">
          <cell r="B1067" t="str">
            <v>Vélez</v>
          </cell>
        </row>
        <row r="1068">
          <cell r="B1068" t="str">
            <v>Venadillo</v>
          </cell>
        </row>
        <row r="1069">
          <cell r="B1069" t="str">
            <v>Venecia--Antioquia</v>
          </cell>
        </row>
        <row r="1070">
          <cell r="B1070" t="str">
            <v>Venecia--Cundinamarca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Villanueva--Bolívar</v>
          </cell>
        </row>
        <row r="1089">
          <cell r="B1089" t="str">
            <v>Villanueva--Casanare</v>
          </cell>
        </row>
        <row r="1090">
          <cell r="B1090" t="str">
            <v>Villanueva--La Guajira</v>
          </cell>
        </row>
        <row r="1091">
          <cell r="B1091" t="str">
            <v>Villanueva--Santander</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EN EXCEL"/>
      <sheetName val="FORMATO PRESUPUESTO"/>
      <sheetName val="PRESUPUESTO FINAL"/>
      <sheetName val="APU"/>
      <sheetName val="Concretos"/>
      <sheetName val="Materiales"/>
      <sheetName val="RECURSOS"/>
      <sheetName val="Excavaciones"/>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efreshError="1"/>
      <sheetData sheetId="32"/>
      <sheetData sheetId="33"/>
      <sheetData sheetId="3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PREACTA"/>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y Limpieza"/>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s>
    <sheetDataSet>
      <sheetData sheetId="0">
        <row r="45">
          <cell r="B45">
            <v>1200</v>
          </cell>
        </row>
        <row r="90">
          <cell r="B90">
            <v>800</v>
          </cell>
        </row>
      </sheetData>
      <sheetData sheetId="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sheetName val="acero cimentacion 1"/>
      <sheetName val="acero cimentacion "/>
      <sheetName val="acero 1 piso"/>
      <sheetName val="acero piso 3"/>
      <sheetName val="acero piso 2"/>
      <sheetName val="acero cubierta"/>
    </sheetNames>
    <sheetDataSet>
      <sheetData sheetId="0" refreshError="1">
        <row r="13">
          <cell r="O13" t="str">
            <v>No</v>
          </cell>
          <cell r="P13" t="str">
            <v>W/m</v>
          </cell>
        </row>
        <row r="14">
          <cell r="O14">
            <v>2</v>
          </cell>
          <cell r="P14">
            <v>0.25</v>
          </cell>
        </row>
        <row r="15">
          <cell r="O15">
            <v>3</v>
          </cell>
          <cell r="P15">
            <v>0.56000000000000005</v>
          </cell>
        </row>
        <row r="16">
          <cell r="O16">
            <v>4</v>
          </cell>
          <cell r="P16">
            <v>1</v>
          </cell>
        </row>
        <row r="17">
          <cell r="O17">
            <v>5</v>
          </cell>
          <cell r="P17">
            <v>1.56</v>
          </cell>
        </row>
        <row r="18">
          <cell r="O18">
            <v>6</v>
          </cell>
          <cell r="P18">
            <v>2.25</v>
          </cell>
        </row>
        <row r="19">
          <cell r="O19">
            <v>7</v>
          </cell>
          <cell r="P19">
            <v>3.06</v>
          </cell>
        </row>
        <row r="20">
          <cell r="O20">
            <v>8</v>
          </cell>
          <cell r="P20">
            <v>4</v>
          </cell>
        </row>
        <row r="21">
          <cell r="O21">
            <v>9</v>
          </cell>
          <cell r="P21">
            <v>5.0599999999999996</v>
          </cell>
        </row>
        <row r="22">
          <cell r="O22">
            <v>10</v>
          </cell>
          <cell r="P22">
            <v>6.35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V.A.1 (2)"/>
      <sheetName val="III.A.1 (2)"/>
      <sheetName val="Menú"/>
      <sheetName val="Datos_del_proyecto"/>
      <sheetName val="Area de proyecto"/>
      <sheetName val="Mano_de_obra"/>
      <sheetName val="Especificaciones"/>
      <sheetName val="Lista_de_Precios"/>
      <sheetName val="Hojas_de_Analisis_general"/>
      <sheetName val="Hojas_de_Analisis_electrico"/>
      <sheetName val="Hojas_de_Analisis_Comunicacione"/>
      <sheetName val="I.A.1"/>
      <sheetName val="I.A.2"/>
      <sheetName val="I.A.3"/>
      <sheetName val="I.A.4"/>
      <sheetName val="I.A.5"/>
      <sheetName val="I.B.1"/>
      <sheetName val="I.B.2"/>
      <sheetName val="I.B.3"/>
      <sheetName val="I.C.1"/>
      <sheetName val="II.A.1"/>
      <sheetName val="II.A.3"/>
      <sheetName val="II.A.2"/>
      <sheetName val="II.B.1"/>
      <sheetName val="II.B.2"/>
      <sheetName val="III.A.1"/>
      <sheetName val="III.B.1"/>
      <sheetName val="III.C.1"/>
      <sheetName val="III.D.1"/>
      <sheetName val="III.D.2"/>
      <sheetName val="III.D.3"/>
      <sheetName val="IV.A.1"/>
      <sheetName val="IV.A.2"/>
      <sheetName val="IV.B.1"/>
      <sheetName val="IV.B.2"/>
      <sheetName val="IV.B.3(1)"/>
      <sheetName val="IV.B.3(2)"/>
      <sheetName val="IV.B.4"/>
      <sheetName val="IV.C.1"/>
      <sheetName val="IV.C.2"/>
      <sheetName val="IV.C.3"/>
      <sheetName val="IV.C.4"/>
      <sheetName val="IV.D.1"/>
      <sheetName val="IV.D.2"/>
      <sheetName val="IV.D.3"/>
      <sheetName val="IV.D.4"/>
      <sheetName val="IV.D.5"/>
      <sheetName val="IV.D.6"/>
      <sheetName val="IV.D.8"/>
      <sheetName val="IV.D.7"/>
      <sheetName val="IV.D.9"/>
      <sheetName val="IV.D.10"/>
      <sheetName val="IV.D.11"/>
      <sheetName val="IV.D.12"/>
      <sheetName val="IV.D.13"/>
      <sheetName val="IV.E.1"/>
      <sheetName val="IV.E.2(1)"/>
      <sheetName val="IV.E.2(2)"/>
      <sheetName val="IV.F.1"/>
      <sheetName val="IV.F.2"/>
      <sheetName val="IV.F.3"/>
      <sheetName val="V.A.1"/>
      <sheetName val="V.A.2"/>
      <sheetName val="V.A.3"/>
      <sheetName val="V.A.4"/>
      <sheetName val="V.A.5"/>
      <sheetName val="VII.A.1"/>
      <sheetName val="VIII.A.1(1)"/>
      <sheetName val="VIII.A.1(2)"/>
      <sheetName val="VIII.A.2(1)"/>
      <sheetName val="VIII.A.2(2)"/>
      <sheetName val="VIII.A.8(1)"/>
      <sheetName val="VIII.A.8(2)"/>
      <sheetName val="VIII.A.9(1)"/>
      <sheetName val="VIII.A.9(2)"/>
      <sheetName val="VIII.A.3"/>
      <sheetName val="VIII.A.4"/>
      <sheetName val="VIII.A.5"/>
      <sheetName val="VIII.A.6"/>
      <sheetName val="VIII.A.7"/>
      <sheetName val="VIII.A.10"/>
      <sheetName val="VIII.B.1"/>
      <sheetName val="VIII.B.2"/>
      <sheetName val="VIII.B.3"/>
      <sheetName val="VIII.B.4"/>
      <sheetName val="IX.A.1(1)"/>
      <sheetName val="IX.A.1(2)"/>
      <sheetName val="IX.A.2(1)"/>
      <sheetName val="IX.A.2(2)"/>
      <sheetName val="IX.A.3"/>
      <sheetName val="IX.B.1"/>
      <sheetName val="IX.B.2"/>
      <sheetName val="IX.C.1"/>
      <sheetName val="IX.C.2"/>
      <sheetName val="IX.C.3"/>
      <sheetName val="IX.D.1"/>
      <sheetName val="IX.D.2"/>
      <sheetName val="IX.E.1"/>
      <sheetName val="IX.E.2"/>
      <sheetName val="IX.E.3"/>
      <sheetName val="IX.F.1"/>
      <sheetName val="IX.F.2"/>
      <sheetName val="IX.F.3"/>
      <sheetName val="IX.F.4"/>
      <sheetName val="X.A.1(1)"/>
      <sheetName val="X.A.1(2)"/>
      <sheetName val="X.A.2(1)"/>
      <sheetName val="X.A.2(2)"/>
      <sheetName val="X.A.3"/>
      <sheetName val="X.A.4(1)"/>
      <sheetName val="X.A.4(2)"/>
      <sheetName val="X.A.5(1)"/>
      <sheetName val="X.A.5(2)"/>
      <sheetName val="X.A.6(1)"/>
      <sheetName val="X.A.6(2)"/>
      <sheetName val="X.A.7(1)"/>
      <sheetName val="X.A.7(2)"/>
      <sheetName val="X.A.8(1)"/>
      <sheetName val="X.A.8(2)"/>
      <sheetName val="X.A.9(1)"/>
      <sheetName val="X.A.9(2)"/>
      <sheetName val="X.A.10(1)"/>
      <sheetName val="X.A.10(2)"/>
      <sheetName val="X.A.11"/>
      <sheetName val="X.A.12"/>
      <sheetName val="X.A.13"/>
      <sheetName val="X.B.1"/>
      <sheetName val="X.B.2"/>
      <sheetName val="X.B.3"/>
      <sheetName val="X.B.4"/>
      <sheetName val="XI.A(1)"/>
      <sheetName val="XI.A(2)"/>
      <sheetName val="XI.B.1"/>
      <sheetName val="XI.B.2"/>
      <sheetName val="XI.B.3"/>
      <sheetName val="XI.B.4"/>
      <sheetName val="XI.B.5"/>
      <sheetName val="XI.B.6"/>
      <sheetName val="XI.B.7"/>
      <sheetName val="XI.B.8"/>
      <sheetName val="XI.B.9"/>
      <sheetName val="XI.B.10"/>
      <sheetName val="XI.B.11"/>
      <sheetName val="XI.B.15"/>
      <sheetName val="XI.B.16"/>
      <sheetName val="XI.B.12-13-14(1) Y XI.C"/>
      <sheetName val="XI.B.12-13-14(2) Y XI.C"/>
      <sheetName val="XI.D.1 AL XI.D.8(2)"/>
      <sheetName val="XI.D.1 AL XI.D.8(3)"/>
      <sheetName val="XI.C.7"/>
      <sheetName val="XI.D.7"/>
      <sheetName val="XI.E.1"/>
      <sheetName val="XI.E.2"/>
      <sheetName val="XI.E.3"/>
      <sheetName val="XI.F.1"/>
      <sheetName val="XI.F.2"/>
      <sheetName val="XI.F.3"/>
      <sheetName val="XI.F.4"/>
      <sheetName val="XI.F.5"/>
      <sheetName val="XI.F.6"/>
      <sheetName val="XI.F.7"/>
      <sheetName val="XI.F.8"/>
      <sheetName val="XI.F.9"/>
      <sheetName val="XI.F.10"/>
      <sheetName val="XI.F.11"/>
      <sheetName val="XI.F.12"/>
      <sheetName val="XI.H.2"/>
      <sheetName val="XI.H.4"/>
      <sheetName val="XI.H.5"/>
      <sheetName val="XI.H.6-XI.H.9"/>
      <sheetName val="XII.A.1 AL XII.A.8(1)"/>
      <sheetName val="XII.A.1 AL XII.A.8(2)"/>
      <sheetName val="XII.A.9 AL XII.A.63"/>
      <sheetName val="XIII.A.1(1)"/>
      <sheetName val="XIII.A.1(2)"/>
      <sheetName val="XIII.A.2"/>
      <sheetName val="XIII.A.3"/>
      <sheetName val="XIV.A.1"/>
      <sheetName val="XIV.A.2"/>
      <sheetName val="XIV.A.3"/>
      <sheetName val="XIV.A.4"/>
      <sheetName val="XIV.A.5"/>
      <sheetName val="XV.A.1"/>
      <sheetName val="XV.A.2"/>
      <sheetName val="XV.A.3"/>
      <sheetName val="XV.A.4"/>
      <sheetName val="XV.A.5"/>
      <sheetName val="XV.A.6"/>
      <sheetName val="XV.A.7"/>
      <sheetName val="XV.A.8"/>
      <sheetName val="XV.A.9"/>
      <sheetName val="XV.A.10"/>
      <sheetName val="XV.B.1"/>
      <sheetName val="XVI.A.1"/>
      <sheetName val="XVI.A.2"/>
      <sheetName val="XVI.A.3"/>
      <sheetName val="XVII.B.2"/>
      <sheetName val="XVII.B.6"/>
      <sheetName val="Presupuesto"/>
      <sheetName val="Programacion y flujo 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1">
          <cell r="D11" t="str">
            <v>BARRA PARA DISCAPACITADOS EN ACERO INOX. DIAMETRO 1 1/4"</v>
          </cell>
          <cell r="E11" t="str">
            <v>UND</v>
          </cell>
          <cell r="F11">
            <v>118920</v>
          </cell>
          <cell r="G11" t="str">
            <v>BARRDISCGALV 1-1/4"</v>
          </cell>
          <cell r="H11">
            <v>118920</v>
          </cell>
        </row>
        <row r="12">
          <cell r="D12" t="str">
            <v xml:space="preserve">CAMPAMENTO PORTATIL 40 FT </v>
          </cell>
          <cell r="E12" t="str">
            <v>MES</v>
          </cell>
          <cell r="F12">
            <v>870000</v>
          </cell>
          <cell r="G12" t="str">
            <v>CAMPPORT</v>
          </cell>
          <cell r="H12">
            <v>870000</v>
          </cell>
        </row>
        <row r="13">
          <cell r="D13" t="str">
            <v>BAÑO CABINA SENCILLO</v>
          </cell>
          <cell r="E13" t="str">
            <v>MES</v>
          </cell>
          <cell r="F13">
            <v>690000</v>
          </cell>
          <cell r="G13" t="str">
            <v>BAÑCABSENC</v>
          </cell>
          <cell r="H13">
            <v>690000</v>
          </cell>
        </row>
        <row r="14">
          <cell r="D14" t="str">
            <v>BARRAS DE APOYO A DISCAPACITADOS</v>
          </cell>
          <cell r="E14" t="str">
            <v>UND</v>
          </cell>
          <cell r="F14">
            <v>251661.99999999997</v>
          </cell>
          <cell r="G14" t="str">
            <v>BARRDISCGALV</v>
          </cell>
          <cell r="H14">
            <v>251661.99999999997</v>
          </cell>
        </row>
        <row r="15">
          <cell r="D15" t="str">
            <v>CANECAS CLASIFICATORIAS DE ASEO</v>
          </cell>
          <cell r="E15" t="str">
            <v>UND</v>
          </cell>
          <cell r="F15">
            <v>154000</v>
          </cell>
          <cell r="G15" t="str">
            <v>PTOECOLOG</v>
          </cell>
          <cell r="H15">
            <v>154000</v>
          </cell>
        </row>
        <row r="16">
          <cell r="D16" t="str">
            <v>EXTINTOR ABC MULTIPROPOSITO 30 LB</v>
          </cell>
          <cell r="E16" t="str">
            <v>UND</v>
          </cell>
          <cell r="F16">
            <v>64000</v>
          </cell>
          <cell r="G16" t="str">
            <v>EXTABC</v>
          </cell>
          <cell r="H16">
            <v>64000</v>
          </cell>
        </row>
        <row r="17">
          <cell r="D17" t="str">
            <v>ESPEJOS DE 4MM</v>
          </cell>
          <cell r="E17" t="str">
            <v>M2</v>
          </cell>
          <cell r="F17">
            <v>64969</v>
          </cell>
          <cell r="G17" t="str">
            <v>ESPEJ4mm</v>
          </cell>
          <cell r="H17">
            <v>64969</v>
          </cell>
        </row>
        <row r="18">
          <cell r="D18" t="str">
            <v>MALLA CERRAMIENTO TELA VERDE  A=2,1 M</v>
          </cell>
          <cell r="E18" t="str">
            <v>ML</v>
          </cell>
          <cell r="F18">
            <v>4800</v>
          </cell>
          <cell r="G18" t="str">
            <v>TELVERD</v>
          </cell>
          <cell r="H18">
            <v>4800</v>
          </cell>
        </row>
        <row r="19">
          <cell r="D19" t="str">
            <v>MALLA CERRAMIENTO PLASTICO NEGRO</v>
          </cell>
          <cell r="E19" t="str">
            <v>ML</v>
          </cell>
          <cell r="F19">
            <v>4800</v>
          </cell>
          <cell r="G19" t="str">
            <v>PLASTNEG</v>
          </cell>
          <cell r="H19">
            <v>4800</v>
          </cell>
        </row>
        <row r="20">
          <cell r="D20" t="str">
            <v>MALLA POLISOMBRA 80% RETENCION DE LA LUZ A=4.0 M</v>
          </cell>
          <cell r="E20" t="str">
            <v>ML</v>
          </cell>
          <cell r="F20">
            <v>16687.5</v>
          </cell>
          <cell r="G20" t="str">
            <v>POLISOM</v>
          </cell>
          <cell r="H20">
            <v>16687.5</v>
          </cell>
        </row>
        <row r="21">
          <cell r="D21" t="str">
            <v>MALLAS PARA PORTERIAS m. futbol</v>
          </cell>
          <cell r="E21" t="str">
            <v>UND</v>
          </cell>
          <cell r="F21">
            <v>384000</v>
          </cell>
          <cell r="G21" t="str">
            <v>MALLPORT</v>
          </cell>
          <cell r="H21">
            <v>384000</v>
          </cell>
        </row>
        <row r="22">
          <cell r="D22" t="str">
            <v>MALLA BASKET</v>
          </cell>
          <cell r="E22" t="str">
            <v>UND</v>
          </cell>
          <cell r="F22">
            <v>42000</v>
          </cell>
          <cell r="G22" t="str">
            <v>MALLBASK</v>
          </cell>
          <cell r="H22">
            <v>42000</v>
          </cell>
        </row>
        <row r="23">
          <cell r="D23" t="str">
            <v>MALLA VOLEIBOL EN NYLON CON ACCESORIOS</v>
          </cell>
          <cell r="E23" t="str">
            <v>UND</v>
          </cell>
          <cell r="F23">
            <v>144000</v>
          </cell>
          <cell r="G23" t="str">
            <v>MALLVOLEI</v>
          </cell>
          <cell r="H23">
            <v>144000</v>
          </cell>
        </row>
        <row r="24">
          <cell r="D24" t="str">
            <v>MUEBLE ARCHIVADOR TRES GAVETEROS ALTO</v>
          </cell>
          <cell r="E24" t="str">
            <v>UND</v>
          </cell>
          <cell r="F24">
            <v>720000</v>
          </cell>
          <cell r="G24" t="str">
            <v>MUEBARCH</v>
          </cell>
          <cell r="H24">
            <v>720000</v>
          </cell>
        </row>
        <row r="25">
          <cell r="D25" t="str">
            <v>PORTERIAS (INCLUYE TABLEROS DE BASQUEBOLL)</v>
          </cell>
          <cell r="E25" t="str">
            <v>UND</v>
          </cell>
          <cell r="F25">
            <v>4900000</v>
          </cell>
          <cell r="G25" t="str">
            <v>PORTMULTI</v>
          </cell>
          <cell r="H25">
            <v>4900000</v>
          </cell>
        </row>
        <row r="26">
          <cell r="D26" t="str">
            <v>SOPORTE METALICO PARA EXTINTOR</v>
          </cell>
          <cell r="E26" t="str">
            <v>UND</v>
          </cell>
          <cell r="F26">
            <v>18000</v>
          </cell>
          <cell r="G26" t="str">
            <v>SOPRTMETEXT</v>
          </cell>
          <cell r="H26">
            <v>18000</v>
          </cell>
        </row>
        <row r="27">
          <cell r="D27" t="str">
            <v>SOPORTE METALICO PARA ABANICO</v>
          </cell>
          <cell r="E27" t="str">
            <v>UND</v>
          </cell>
          <cell r="F27">
            <v>12615</v>
          </cell>
          <cell r="G27" t="str">
            <v>SOPRTMETABA</v>
          </cell>
          <cell r="H27">
            <v>12615</v>
          </cell>
        </row>
        <row r="28">
          <cell r="D28" t="str">
            <v>SOPORTE METALICO PARA CANECOS DE ASEO</v>
          </cell>
          <cell r="E28" t="str">
            <v>UND</v>
          </cell>
          <cell r="F28">
            <v>94250</v>
          </cell>
          <cell r="G28" t="str">
            <v>SOPRTCANEC</v>
          </cell>
          <cell r="H28">
            <v>94250</v>
          </cell>
        </row>
        <row r="29">
          <cell r="D29" t="str">
            <v>VALLA INFORMATIVA DEL PROYECTO 4.00MTx2.00 MT</v>
          </cell>
          <cell r="E29" t="str">
            <v>UND</v>
          </cell>
          <cell r="F29">
            <v>4240000</v>
          </cell>
          <cell r="G29" t="str">
            <v>VALLA</v>
          </cell>
          <cell r="H29">
            <v>4240000</v>
          </cell>
        </row>
        <row r="30">
          <cell r="D30" t="str">
            <v>AIRE ACONDICIONADO TIPO CASETTE 2.0 HP</v>
          </cell>
          <cell r="E30" t="str">
            <v>UND</v>
          </cell>
          <cell r="F30">
            <v>8900000</v>
          </cell>
          <cell r="G30" t="str">
            <v>AA</v>
          </cell>
          <cell r="H30">
            <v>8900000</v>
          </cell>
        </row>
        <row r="31">
          <cell r="D31" t="str">
            <v>VENTILADOR TDK</v>
          </cell>
          <cell r="E31" t="str">
            <v>UND</v>
          </cell>
          <cell r="F31">
            <v>232000</v>
          </cell>
          <cell r="G31" t="str">
            <v>VENTTDK</v>
          </cell>
          <cell r="H31">
            <v>232000</v>
          </cell>
        </row>
        <row r="32">
          <cell r="D32" t="str">
            <v>DOTACION DE TRABAJO</v>
          </cell>
          <cell r="E32" t="str">
            <v>UNIDAD</v>
          </cell>
          <cell r="F32" t="str">
            <v>PRECIO</v>
          </cell>
          <cell r="G32">
            <v>0</v>
          </cell>
          <cell r="H32">
            <v>0</v>
          </cell>
        </row>
        <row r="33">
          <cell r="D33" t="str">
            <v>BOTAS PVC PANTANERAS</v>
          </cell>
          <cell r="E33" t="str">
            <v>UND</v>
          </cell>
          <cell r="F33">
            <v>45000</v>
          </cell>
          <cell r="G33" t="str">
            <v>BOTAPVC</v>
          </cell>
          <cell r="H33">
            <v>45000</v>
          </cell>
        </row>
        <row r="34">
          <cell r="D34" t="str">
            <v>BOTIQUIN 1ros AUXILIOS</v>
          </cell>
          <cell r="E34" t="str">
            <v>UND</v>
          </cell>
          <cell r="F34">
            <v>154000</v>
          </cell>
          <cell r="G34" t="str">
            <v>BOTIQUIN</v>
          </cell>
          <cell r="H34">
            <v>154000</v>
          </cell>
        </row>
        <row r="35">
          <cell r="D35" t="str">
            <v>CALZADO DE SEGURIDAD PARA EL TRABAJO TIPO OBREROS</v>
          </cell>
          <cell r="E35" t="str">
            <v>UND</v>
          </cell>
          <cell r="F35">
            <v>59900</v>
          </cell>
          <cell r="G35" t="str">
            <v>CALZOBRER</v>
          </cell>
          <cell r="H35">
            <v>59900</v>
          </cell>
        </row>
        <row r="36">
          <cell r="D36" t="str">
            <v>CALZADO DE SEGURIDAD PARA EL TRABAJO TIPO INGENIEROS</v>
          </cell>
          <cell r="E36" t="str">
            <v>UND</v>
          </cell>
          <cell r="F36">
            <v>250000</v>
          </cell>
          <cell r="G36" t="str">
            <v>CALZOBRERING</v>
          </cell>
          <cell r="H36">
            <v>250000</v>
          </cell>
        </row>
        <row r="37">
          <cell r="D37" t="str">
            <v>CAMISA TELA JEAN DE TRABAJO</v>
          </cell>
          <cell r="E37" t="str">
            <v>UND</v>
          </cell>
          <cell r="F37">
            <v>41000</v>
          </cell>
          <cell r="G37" t="str">
            <v>CAMISTRABAJ</v>
          </cell>
          <cell r="H37">
            <v>41000</v>
          </cell>
        </row>
        <row r="38">
          <cell r="D38" t="str">
            <v>CAMILLA DE EMERGENCIA</v>
          </cell>
          <cell r="E38" t="str">
            <v>UND</v>
          </cell>
          <cell r="F38">
            <v>250000</v>
          </cell>
          <cell r="G38" t="str">
            <v>CAMILLA</v>
          </cell>
          <cell r="H38">
            <v>250000</v>
          </cell>
        </row>
        <row r="39">
          <cell r="D39" t="str">
            <v>CHALECO GEOLOGO</v>
          </cell>
          <cell r="E39" t="str">
            <v>UND</v>
          </cell>
          <cell r="F39">
            <v>27000</v>
          </cell>
          <cell r="G39" t="str">
            <v>CHALECO</v>
          </cell>
          <cell r="H39">
            <v>27000</v>
          </cell>
        </row>
        <row r="40">
          <cell r="D40" t="str">
            <v>CINTA PELIGRO x 100 m</v>
          </cell>
          <cell r="E40" t="str">
            <v>UND</v>
          </cell>
          <cell r="F40">
            <v>13000</v>
          </cell>
          <cell r="G40" t="str">
            <v>CINTAPELIG</v>
          </cell>
          <cell r="H40">
            <v>13000</v>
          </cell>
        </row>
        <row r="41">
          <cell r="D41" t="str">
            <v>CINTA PRECAUCION x 100 m</v>
          </cell>
          <cell r="E41" t="str">
            <v>UND</v>
          </cell>
          <cell r="F41">
            <v>13000</v>
          </cell>
          <cell r="G41" t="str">
            <v>CINTAPREC</v>
          </cell>
          <cell r="H41">
            <v>13000</v>
          </cell>
        </row>
        <row r="42">
          <cell r="D42" t="str">
            <v>ESLINGA DE SEGURIDAD EN Y DOBLE BRAZO CON AMORTIGUADOR</v>
          </cell>
          <cell r="E42" t="str">
            <v>UND</v>
          </cell>
          <cell r="F42">
            <v>200000</v>
          </cell>
          <cell r="G42" t="str">
            <v>ESLINARNES</v>
          </cell>
          <cell r="H42">
            <v>200000</v>
          </cell>
        </row>
        <row r="43">
          <cell r="D43" t="str">
            <v>GAFAS DE SEGURIDAD</v>
          </cell>
          <cell r="E43" t="str">
            <v>DECENA</v>
          </cell>
          <cell r="F43">
            <v>44000</v>
          </cell>
          <cell r="G43" t="str">
            <v>GAFA</v>
          </cell>
          <cell r="H43">
            <v>44000</v>
          </cell>
        </row>
        <row r="44">
          <cell r="D44" t="str">
            <v>GUANTE HILAZA HERREROS CON PUNTOS DE PVC</v>
          </cell>
          <cell r="E44" t="str">
            <v>DECENA</v>
          </cell>
          <cell r="F44">
            <v>25900</v>
          </cell>
          <cell r="G44" t="str">
            <v>GUANTEHILO</v>
          </cell>
          <cell r="H44">
            <v>25900</v>
          </cell>
        </row>
        <row r="45">
          <cell r="D45" t="str">
            <v>INMOVILIZADOR DE CABEZA</v>
          </cell>
          <cell r="E45" t="str">
            <v>UND</v>
          </cell>
          <cell r="F45">
            <v>70000</v>
          </cell>
          <cell r="G45" t="str">
            <v>INMOVCABEZ</v>
          </cell>
          <cell r="H45">
            <v>70000</v>
          </cell>
        </row>
        <row r="46">
          <cell r="D46" t="str">
            <v>KIT ARNES PELVICO PECTORAL</v>
          </cell>
          <cell r="E46" t="str">
            <v>UND</v>
          </cell>
          <cell r="F46">
            <v>250000</v>
          </cell>
          <cell r="G46" t="str">
            <v>ARNES</v>
          </cell>
          <cell r="H46">
            <v>250000</v>
          </cell>
        </row>
        <row r="47">
          <cell r="D47" t="str">
            <v>OVEROL DE TRABAJO</v>
          </cell>
          <cell r="E47" t="str">
            <v>UND</v>
          </cell>
          <cell r="F47">
            <v>41000</v>
          </cell>
          <cell r="G47" t="str">
            <v>OVEROL</v>
          </cell>
          <cell r="H47">
            <v>41000</v>
          </cell>
        </row>
        <row r="48">
          <cell r="D48" t="str">
            <v>RESPIRADOR USO GENERAL</v>
          </cell>
          <cell r="E48" t="str">
            <v>PAR</v>
          </cell>
          <cell r="F48">
            <v>6900</v>
          </cell>
          <cell r="G48" t="str">
            <v>RESPIR</v>
          </cell>
          <cell r="H48">
            <v>6900</v>
          </cell>
        </row>
        <row r="49">
          <cell r="D49" t="str">
            <v>SEÑALIZACION AVISOS</v>
          </cell>
          <cell r="E49" t="str">
            <v>UND</v>
          </cell>
          <cell r="F49">
            <v>8000</v>
          </cell>
          <cell r="G49" t="str">
            <v>SEÑAL</v>
          </cell>
          <cell r="H49">
            <v>8000</v>
          </cell>
        </row>
        <row r="50">
          <cell r="D50" t="str">
            <v>TRAJE IMPERMEABLE</v>
          </cell>
          <cell r="E50" t="str">
            <v>UND</v>
          </cell>
          <cell r="F50">
            <v>35000</v>
          </cell>
          <cell r="G50" t="str">
            <v>IMPERM</v>
          </cell>
          <cell r="H50">
            <v>35000</v>
          </cell>
        </row>
        <row r="51">
          <cell r="D51" t="str">
            <v>ACERO BARRAS, PERFILES, TUBOS Y SOLDADURA</v>
          </cell>
          <cell r="E51" t="str">
            <v>UNIDAD</v>
          </cell>
          <cell r="F51" t="str">
            <v>PRECIO</v>
          </cell>
          <cell r="G51">
            <v>0</v>
          </cell>
          <cell r="H51">
            <v>0</v>
          </cell>
        </row>
        <row r="52">
          <cell r="D52" t="str">
            <v xml:space="preserve">ACERO DE REFUERZO 60.000 PSI  </v>
          </cell>
          <cell r="E52" t="str">
            <v>KG</v>
          </cell>
          <cell r="F52">
            <v>2811.45</v>
          </cell>
          <cell r="G52" t="str">
            <v>AC60KSI</v>
          </cell>
          <cell r="H52">
            <v>2811.45</v>
          </cell>
        </row>
        <row r="53">
          <cell r="D53" t="str">
            <v>ALAMBRE NEGRO O QUEMADO</v>
          </cell>
          <cell r="E53" t="str">
            <v>KG</v>
          </cell>
          <cell r="F53">
            <v>5800</v>
          </cell>
          <cell r="G53" t="str">
            <v>ALAMB</v>
          </cell>
          <cell r="H53">
            <v>5800</v>
          </cell>
        </row>
        <row r="54">
          <cell r="D54" t="str">
            <v>ANGULO ACERO 1/8" X 3/4"</v>
          </cell>
          <cell r="E54" t="str">
            <v>UND</v>
          </cell>
          <cell r="F54">
            <v>24000</v>
          </cell>
          <cell r="G54" t="str">
            <v>ANG3/4"</v>
          </cell>
          <cell r="H54">
            <v>24000</v>
          </cell>
        </row>
        <row r="55">
          <cell r="D55" t="str">
            <v>ANGULO ACERO 1/8" X 1"</v>
          </cell>
          <cell r="E55" t="str">
            <v>UND</v>
          </cell>
          <cell r="F55">
            <v>21765</v>
          </cell>
          <cell r="G55" t="str">
            <v>ANG1"</v>
          </cell>
          <cell r="H55">
            <v>21765</v>
          </cell>
        </row>
        <row r="56">
          <cell r="D56" t="str">
            <v>ANGULO ACERO 1/8" X 1-1/4"</v>
          </cell>
          <cell r="E56" t="str">
            <v>UND</v>
          </cell>
          <cell r="F56">
            <v>24000</v>
          </cell>
          <cell r="G56" t="str">
            <v>ANG1-1/4"</v>
          </cell>
          <cell r="H56">
            <v>24000</v>
          </cell>
        </row>
        <row r="57">
          <cell r="D57" t="str">
            <v>ANGULO ACERO 1/8" X 1-1/2"</v>
          </cell>
          <cell r="E57" t="str">
            <v>UND</v>
          </cell>
          <cell r="F57">
            <v>37500</v>
          </cell>
          <cell r="G57" t="str">
            <v>ANG1-1/2"</v>
          </cell>
          <cell r="H57">
            <v>37500</v>
          </cell>
        </row>
        <row r="58">
          <cell r="D58" t="str">
            <v>ANGULO ACERO 1/4" X 2"  L=6m</v>
          </cell>
          <cell r="E58" t="str">
            <v>UND</v>
          </cell>
          <cell r="F58">
            <v>70000</v>
          </cell>
          <cell r="G58" t="str">
            <v>ANG2"</v>
          </cell>
          <cell r="H58">
            <v>70000</v>
          </cell>
        </row>
        <row r="59">
          <cell r="D59" t="str">
            <v>ANGULO ACERO 1/4" X 2-1/2"  L=6m</v>
          </cell>
          <cell r="E59" t="str">
            <v>UND</v>
          </cell>
          <cell r="F59">
            <v>99000</v>
          </cell>
          <cell r="G59" t="str">
            <v>ANG2-1/2"</v>
          </cell>
          <cell r="H59">
            <v>99000</v>
          </cell>
        </row>
        <row r="60">
          <cell r="D60" t="str">
            <v>ANGULO ACERO 3/16" X 2-1/2"  L=6m</v>
          </cell>
          <cell r="E60" t="str">
            <v>UND</v>
          </cell>
          <cell r="F60">
            <v>74000</v>
          </cell>
          <cell r="G60" t="str">
            <v>ANG2-1/2x3/16"</v>
          </cell>
          <cell r="H60">
            <v>74000</v>
          </cell>
        </row>
        <row r="61">
          <cell r="D61" t="str">
            <v>ANGULO ACERO 3/16" X 2"  L=6m</v>
          </cell>
          <cell r="E61" t="str">
            <v>UND</v>
          </cell>
          <cell r="F61">
            <v>54000</v>
          </cell>
          <cell r="G61" t="str">
            <v>ANG2x3/16"</v>
          </cell>
          <cell r="H61">
            <v>54000</v>
          </cell>
        </row>
        <row r="62">
          <cell r="D62" t="str">
            <v>DISCOS DE CORTE METAL 7x 1/8"</v>
          </cell>
          <cell r="E62" t="str">
            <v>UND</v>
          </cell>
          <cell r="F62">
            <v>7000</v>
          </cell>
          <cell r="G62" t="str">
            <v>DISCMET7"</v>
          </cell>
          <cell r="H62">
            <v>7000</v>
          </cell>
        </row>
        <row r="63">
          <cell r="D63" t="str">
            <v>DISCOS DE CORTE METAL 9x 1/8"</v>
          </cell>
          <cell r="E63" t="str">
            <v>UND</v>
          </cell>
          <cell r="F63">
            <v>16000</v>
          </cell>
          <cell r="G63" t="str">
            <v>DISCMET8"</v>
          </cell>
          <cell r="H63">
            <v>16000</v>
          </cell>
        </row>
        <row r="64">
          <cell r="D64" t="str">
            <v>LAMINA COLD ROLLED 1,2X2,44 GALVANIZADA CAL 18</v>
          </cell>
          <cell r="E64" t="str">
            <v>UND</v>
          </cell>
          <cell r="F64">
            <v>90000</v>
          </cell>
          <cell r="G64" t="str">
            <v>LAMCOLDROLLED18</v>
          </cell>
          <cell r="H64">
            <v>90000</v>
          </cell>
        </row>
        <row r="65">
          <cell r="D65" t="str">
            <v>LAMINA COLD ROLLED 1,2X2,44 GALVANIZADA CAL 16</v>
          </cell>
          <cell r="E65" t="str">
            <v>UND</v>
          </cell>
          <cell r="F65">
            <v>114000</v>
          </cell>
          <cell r="G65" t="str">
            <v>LAMCOLDROLLED16</v>
          </cell>
          <cell r="H65">
            <v>114000</v>
          </cell>
        </row>
        <row r="66">
          <cell r="D66" t="str">
            <v>MALLA ACERO GALVANIZADO HUECO REDONDO Ø 6MM CAL 20 1X2 M.</v>
          </cell>
          <cell r="E66" t="str">
            <v>UND</v>
          </cell>
          <cell r="F66">
            <v>104000</v>
          </cell>
          <cell r="G66" t="str">
            <v>LAMCOLDROLLED1/4S3/4</v>
          </cell>
          <cell r="H66">
            <v>104000</v>
          </cell>
        </row>
        <row r="67">
          <cell r="D67" t="str">
            <v>MALLA ELECTROSOLDADA 2,35X6,0  ø 4 mm  18,73 Kg  S= 15x15 cm</v>
          </cell>
          <cell r="E67" t="str">
            <v>UND</v>
          </cell>
          <cell r="F67">
            <v>49000</v>
          </cell>
          <cell r="G67" t="str">
            <v>MALLELECT</v>
          </cell>
          <cell r="H67">
            <v>49000</v>
          </cell>
        </row>
        <row r="68">
          <cell r="D68" t="str">
            <v>MALLA EXPANDIDA EXR 12 mm - VENA 1.0 mm CAL. 18</v>
          </cell>
          <cell r="E68" t="str">
            <v>M2</v>
          </cell>
          <cell r="F68">
            <v>30000</v>
          </cell>
          <cell r="G68" t="str">
            <v>MALLEXPAND</v>
          </cell>
          <cell r="H68">
            <v>30000</v>
          </cell>
        </row>
        <row r="69">
          <cell r="D69" t="str">
            <v>MALLA EXPANDIDA IMT 25 CAL. 18</v>
          </cell>
          <cell r="E69" t="str">
            <v>M2</v>
          </cell>
          <cell r="F69">
            <v>44500</v>
          </cell>
          <cell r="G69" t="str">
            <v>MALLACOLIMT25</v>
          </cell>
          <cell r="H69">
            <v>44500</v>
          </cell>
        </row>
        <row r="70">
          <cell r="D70" t="str">
            <v xml:space="preserve">MALLA CICLON RECUBIERTA EN PVC </v>
          </cell>
          <cell r="E70" t="str">
            <v>M2</v>
          </cell>
          <cell r="F70">
            <v>100000</v>
          </cell>
          <cell r="G70" t="str">
            <v>MALLCICLO</v>
          </cell>
          <cell r="H70">
            <v>100000</v>
          </cell>
        </row>
        <row r="71">
          <cell r="D71" t="str">
            <v>PERFIL  Ϲ  PAG 220 X 80 X 2.0  L= 6m</v>
          </cell>
          <cell r="E71" t="str">
            <v>UND</v>
          </cell>
          <cell r="F71">
            <v>262110</v>
          </cell>
          <cell r="G71" t="str">
            <v>PAG220X80X2</v>
          </cell>
          <cell r="H71">
            <v>262110</v>
          </cell>
        </row>
        <row r="72">
          <cell r="D72" t="str">
            <v>PERFIL  Ϲ  PAG 220 X 80 X 1.5  L= 6m</v>
          </cell>
          <cell r="E72" t="str">
            <v>UND</v>
          </cell>
          <cell r="F72">
            <v>123250</v>
          </cell>
          <cell r="G72" t="str">
            <v>PAG220X80X1,5</v>
          </cell>
          <cell r="H72">
            <v>123250</v>
          </cell>
        </row>
        <row r="73">
          <cell r="D73" t="str">
            <v>PERFIL  Ϲ  PAG 160 X 60 X 2.0  L= 6m</v>
          </cell>
          <cell r="E73" t="str">
            <v>UND</v>
          </cell>
          <cell r="F73">
            <v>124233.1</v>
          </cell>
          <cell r="G73" t="str">
            <v>PAG220X60X2</v>
          </cell>
          <cell r="H73">
            <v>124233.1</v>
          </cell>
        </row>
        <row r="74">
          <cell r="D74" t="str">
            <v>PERFIL IPE 160</v>
          </cell>
          <cell r="E74" t="str">
            <v>UND</v>
          </cell>
          <cell r="F74">
            <v>280000</v>
          </cell>
          <cell r="G74" t="str">
            <v>IPE160</v>
          </cell>
          <cell r="H74">
            <v>280000</v>
          </cell>
        </row>
        <row r="75">
          <cell r="D75" t="str">
            <v>PERNOS ESTRUCTURALES 1/2" A325</v>
          </cell>
          <cell r="E75" t="str">
            <v>UND</v>
          </cell>
          <cell r="F75">
            <v>3650</v>
          </cell>
          <cell r="G75" t="str">
            <v>PERN1/2"</v>
          </cell>
          <cell r="H75">
            <v>3650</v>
          </cell>
        </row>
        <row r="76">
          <cell r="D76" t="str">
            <v>PLATINA 6"x6"x3/8" ACERO GR. 50</v>
          </cell>
          <cell r="E76" t="str">
            <v>UND</v>
          </cell>
          <cell r="F76">
            <v>7800</v>
          </cell>
          <cell r="G76" t="str">
            <v>PLAT6"X6"X3/8"</v>
          </cell>
          <cell r="H76">
            <v>7800</v>
          </cell>
        </row>
        <row r="77">
          <cell r="D77" t="str">
            <v>PLATINA ACERO DE 1/4"x1/8"</v>
          </cell>
          <cell r="E77" t="str">
            <v>UND</v>
          </cell>
          <cell r="F77">
            <v>6000</v>
          </cell>
          <cell r="G77" t="str">
            <v>PLAT1/4"X1/8"</v>
          </cell>
          <cell r="H77">
            <v>6000</v>
          </cell>
        </row>
        <row r="78">
          <cell r="D78" t="str">
            <v>PLATINA ACERO DE 1/2"x1/8"</v>
          </cell>
          <cell r="E78" t="str">
            <v>UND</v>
          </cell>
          <cell r="F78">
            <v>6000</v>
          </cell>
          <cell r="G78" t="str">
            <v>PLAT1/2"X1/8"</v>
          </cell>
          <cell r="H78">
            <v>6000</v>
          </cell>
        </row>
        <row r="79">
          <cell r="D79" t="str">
            <v>PLATINA ACERO DE 5/8" X 1/8"</v>
          </cell>
          <cell r="E79" t="str">
            <v>UND</v>
          </cell>
          <cell r="F79">
            <v>7500</v>
          </cell>
          <cell r="G79" t="str">
            <v>PLAT5/8"X1/8"</v>
          </cell>
          <cell r="H79">
            <v>7500</v>
          </cell>
        </row>
        <row r="80">
          <cell r="D80" t="str">
            <v>PLATINA ACERO DE 1" X 1/8"</v>
          </cell>
          <cell r="E80" t="str">
            <v>UND</v>
          </cell>
          <cell r="F80">
            <v>12250</v>
          </cell>
          <cell r="G80" t="str">
            <v>PLAT1"X1/8"</v>
          </cell>
          <cell r="H80">
            <v>12250</v>
          </cell>
        </row>
        <row r="81">
          <cell r="D81" t="str">
            <v>PLATINA ACERO DE 1-1/2" X 1/8"</v>
          </cell>
          <cell r="E81" t="str">
            <v>UND</v>
          </cell>
          <cell r="F81">
            <v>18500</v>
          </cell>
          <cell r="G81" t="str">
            <v>PLAT1-1/2"X1/8"</v>
          </cell>
          <cell r="H81">
            <v>18500</v>
          </cell>
        </row>
        <row r="82">
          <cell r="D82" t="str">
            <v>PLATINA ACERO DE 1-1/2" X 3/16"</v>
          </cell>
          <cell r="E82" t="str">
            <v>UND</v>
          </cell>
          <cell r="F82">
            <v>25000</v>
          </cell>
          <cell r="G82" t="str">
            <v>PLAT1-1/2"X3/16"</v>
          </cell>
          <cell r="H82">
            <v>25000</v>
          </cell>
        </row>
        <row r="83">
          <cell r="D83" t="str">
            <v>PUNTILLAS SURTIDAS</v>
          </cell>
          <cell r="E83" t="str">
            <v>LB</v>
          </cell>
          <cell r="F83">
            <v>7250</v>
          </cell>
          <cell r="G83" t="str">
            <v>PUNTILL</v>
          </cell>
          <cell r="H83">
            <v>7250</v>
          </cell>
        </row>
        <row r="84">
          <cell r="D84" t="str">
            <v>SEGUETA</v>
          </cell>
          <cell r="E84" t="str">
            <v>UND</v>
          </cell>
          <cell r="F84">
            <v>2478.4499999999998</v>
          </cell>
          <cell r="G84" t="str">
            <v>SEGUET</v>
          </cell>
          <cell r="H84">
            <v>2478.4499999999998</v>
          </cell>
        </row>
        <row r="85">
          <cell r="D85" t="str">
            <v>SOLDADURA ARCO 11 1/8</v>
          </cell>
          <cell r="E85" t="str">
            <v>KG</v>
          </cell>
          <cell r="F85">
            <v>5280.1750000000002</v>
          </cell>
          <cell r="G85" t="str">
            <v>SOLD11-1/8</v>
          </cell>
          <cell r="H85">
            <v>5280.1750000000002</v>
          </cell>
        </row>
        <row r="86">
          <cell r="D86" t="str">
            <v>SOLDADURA 6011</v>
          </cell>
          <cell r="E86" t="str">
            <v>KG</v>
          </cell>
          <cell r="F86">
            <v>7400</v>
          </cell>
          <cell r="G86" t="str">
            <v>SOLD6011</v>
          </cell>
          <cell r="H86">
            <v>7400</v>
          </cell>
        </row>
        <row r="87">
          <cell r="D87" t="str">
            <v>SOLDADURA 6013</v>
          </cell>
          <cell r="E87" t="str">
            <v>KG</v>
          </cell>
          <cell r="F87">
            <v>7400</v>
          </cell>
          <cell r="G87" t="str">
            <v>SOLD6013</v>
          </cell>
          <cell r="H87">
            <v>7400</v>
          </cell>
        </row>
        <row r="88">
          <cell r="D88" t="str">
            <v>SOPORTE EN PLATINA 1 1/4"x4"</v>
          </cell>
          <cell r="E88" t="str">
            <v>UND</v>
          </cell>
          <cell r="F88">
            <v>12615</v>
          </cell>
          <cell r="G88" t="str">
            <v>PLAT1 1/4"x4"</v>
          </cell>
          <cell r="H88">
            <v>12615</v>
          </cell>
        </row>
        <row r="89">
          <cell r="D89" t="str">
            <v>SOPORTE EN PLATINA 1 1/4"x2"</v>
          </cell>
          <cell r="E89" t="str">
            <v>UND</v>
          </cell>
          <cell r="F89">
            <v>13500</v>
          </cell>
          <cell r="G89" t="str">
            <v>PLAT1 1/4"x2"</v>
          </cell>
          <cell r="H89">
            <v>13500</v>
          </cell>
        </row>
        <row r="90">
          <cell r="D90" t="str">
            <v>TUBOS GALVANIZADO DE 1-1/4" CAL.16 X1.50</v>
          </cell>
          <cell r="E90" t="str">
            <v>UND</v>
          </cell>
          <cell r="F90">
            <v>155000</v>
          </cell>
          <cell r="G90" t="str">
            <v>TUBGALV Φ1-1/4"CAL 16</v>
          </cell>
          <cell r="H90">
            <v>155000</v>
          </cell>
        </row>
        <row r="91">
          <cell r="D91" t="str">
            <v>TUBOS GALVANIZADO DE 1-1/4" CAL.16 X1.51</v>
          </cell>
          <cell r="E91" t="str">
            <v>UND</v>
          </cell>
          <cell r="F91">
            <v>155000</v>
          </cell>
          <cell r="G91" t="str">
            <v>TUBGALV Φ1"CAL 16</v>
          </cell>
          <cell r="H91">
            <v>155000</v>
          </cell>
        </row>
        <row r="92">
          <cell r="D92" t="str">
            <v>TUBOS DE ACERO CIRCULAR Φ3" CAL. 14</v>
          </cell>
          <cell r="E92" t="str">
            <v>UND</v>
          </cell>
          <cell r="F92">
            <v>195000</v>
          </cell>
          <cell r="G92" t="str">
            <v>TUB Φ3"CAL 14</v>
          </cell>
          <cell r="H92">
            <v>195000</v>
          </cell>
        </row>
        <row r="93">
          <cell r="D93" t="str">
            <v>TUBOS DE ACERO CIRCULAR Φ2 1/2" CAL. 14</v>
          </cell>
          <cell r="E93" t="str">
            <v>UND</v>
          </cell>
          <cell r="F93">
            <v>94000</v>
          </cell>
          <cell r="G93" t="str">
            <v>TUB Φ21/2"CAL14</v>
          </cell>
          <cell r="H93">
            <v>94000</v>
          </cell>
        </row>
        <row r="94">
          <cell r="D94" t="str">
            <v>TUBOS DE ACERO CIRCULAR Φ2" CAL. 14</v>
          </cell>
          <cell r="E94" t="str">
            <v>UND</v>
          </cell>
          <cell r="F94">
            <v>69000</v>
          </cell>
          <cell r="G94" t="str">
            <v>TUB Φ2"CAL14</v>
          </cell>
          <cell r="H94">
            <v>69000</v>
          </cell>
        </row>
        <row r="95">
          <cell r="D95" t="str">
            <v>TUBOS DE ACERO CIRCULAR Φ1 1/2" CAL. 14</v>
          </cell>
          <cell r="E95" t="str">
            <v>UND</v>
          </cell>
          <cell r="F95">
            <v>59000</v>
          </cell>
          <cell r="G95" t="str">
            <v>TUB Φ1 1/2"CAL14</v>
          </cell>
          <cell r="H95">
            <v>59000</v>
          </cell>
        </row>
        <row r="96">
          <cell r="D96" t="str">
            <v>TUBOS DE ACERO RECTANGULAR 70mm X 70mm  e=1,5 mm</v>
          </cell>
          <cell r="E96" t="str">
            <v>UND</v>
          </cell>
          <cell r="F96">
            <v>79125</v>
          </cell>
          <cell r="G96" t="str">
            <v>TUBRECT70X70X1,5</v>
          </cell>
          <cell r="H96">
            <v>79125</v>
          </cell>
        </row>
        <row r="97">
          <cell r="D97" t="str">
            <v>TUBOS DE ACERO RECTANGULAR 100mm X 60mm  e=2 mm</v>
          </cell>
          <cell r="E97" t="str">
            <v>UND</v>
          </cell>
          <cell r="F97">
            <v>120000</v>
          </cell>
          <cell r="G97" t="str">
            <v>TUBRECT100X60X2</v>
          </cell>
          <cell r="H97">
            <v>120000</v>
          </cell>
        </row>
        <row r="98">
          <cell r="D98" t="str">
            <v>TUBOS DE ACERO RECTANGULAR 100mm X 100mm  e=2,5 mm</v>
          </cell>
          <cell r="E98" t="str">
            <v>UND</v>
          </cell>
          <cell r="F98">
            <v>178750</v>
          </cell>
          <cell r="G98" t="str">
            <v>TUBRECT100X100X2,5</v>
          </cell>
          <cell r="H98">
            <v>178750</v>
          </cell>
        </row>
        <row r="99">
          <cell r="D99" t="str">
            <v>TUBOS DE ACERO RECTANGULAR 150mm X 40mm  e=2 mm</v>
          </cell>
          <cell r="E99" t="str">
            <v>UND</v>
          </cell>
          <cell r="F99">
            <v>178750</v>
          </cell>
          <cell r="G99" t="str">
            <v>TUBRECT150X50X2</v>
          </cell>
          <cell r="H99">
            <v>178750</v>
          </cell>
        </row>
        <row r="100">
          <cell r="D100" t="str">
            <v>VARILLA DE 3/4 CORRUGADA L=6 M.</v>
          </cell>
          <cell r="E100" t="str">
            <v>UND</v>
          </cell>
          <cell r="F100">
            <v>35000</v>
          </cell>
          <cell r="G100" t="str">
            <v>VARILLA3/4</v>
          </cell>
          <cell r="H100">
            <v>35000</v>
          </cell>
        </row>
        <row r="101">
          <cell r="D101" t="str">
            <v>TEMPLETES</v>
          </cell>
          <cell r="E101" t="str">
            <v>UND</v>
          </cell>
          <cell r="F101">
            <v>70000</v>
          </cell>
          <cell r="G101" t="str">
            <v>TEMPLET</v>
          </cell>
          <cell r="H101">
            <v>70000</v>
          </cell>
        </row>
        <row r="102">
          <cell r="D102" t="str">
            <v>PERFIL METÁLICO PAG 150X50 CAL 14</v>
          </cell>
          <cell r="E102" t="str">
            <v>UND</v>
          </cell>
          <cell r="F102">
            <v>100000</v>
          </cell>
          <cell r="G102" t="str">
            <v>PAG150X50XCAL14</v>
          </cell>
          <cell r="H102">
            <v>100000</v>
          </cell>
        </row>
        <row r="103">
          <cell r="D103" t="str">
            <v>ADITIVOS CEMENTO CONCRETO Y MORTERO</v>
          </cell>
          <cell r="E103" t="str">
            <v>UNIDAD</v>
          </cell>
          <cell r="F103" t="str">
            <v>PRECIO</v>
          </cell>
          <cell r="G103">
            <v>0</v>
          </cell>
          <cell r="H103">
            <v>0</v>
          </cell>
        </row>
        <row r="104">
          <cell r="D104" t="str">
            <v>ANTISOL ROJO BASE AGUA</v>
          </cell>
          <cell r="E104" t="str">
            <v>KG</v>
          </cell>
          <cell r="F104">
            <v>21011</v>
          </cell>
          <cell r="G104" t="str">
            <v>ANTISROJ</v>
          </cell>
          <cell r="H104">
            <v>21011</v>
          </cell>
        </row>
        <row r="105">
          <cell r="D105" t="str">
            <v>SEPAROL SIKA</v>
          </cell>
          <cell r="E105" t="str">
            <v>KG</v>
          </cell>
          <cell r="F105">
            <v>18000</v>
          </cell>
          <cell r="G105" t="str">
            <v>SEPAR</v>
          </cell>
          <cell r="H105">
            <v>18000</v>
          </cell>
        </row>
        <row r="106">
          <cell r="D106" t="str">
            <v>SIKA LISTO FLOOR 3</v>
          </cell>
          <cell r="E106" t="str">
            <v>KG</v>
          </cell>
          <cell r="F106">
            <v>700</v>
          </cell>
          <cell r="G106" t="str">
            <v>SIKAFLOOR</v>
          </cell>
          <cell r="H106">
            <v>700</v>
          </cell>
        </row>
        <row r="107">
          <cell r="D107" t="str">
            <v>ADMIX C-2000</v>
          </cell>
          <cell r="E107" t="str">
            <v>KG</v>
          </cell>
          <cell r="F107">
            <v>20900</v>
          </cell>
          <cell r="G107" t="str">
            <v>ADMIX</v>
          </cell>
          <cell r="H107">
            <v>20900</v>
          </cell>
        </row>
        <row r="108">
          <cell r="D108" t="str">
            <v>PLASTOCRETE DM</v>
          </cell>
          <cell r="E108" t="str">
            <v>KG</v>
          </cell>
          <cell r="F108">
            <v>708.88888888888903</v>
          </cell>
          <cell r="G108" t="str">
            <v>PLASTOC</v>
          </cell>
          <cell r="H108">
            <v>708.88888888888903</v>
          </cell>
        </row>
        <row r="109">
          <cell r="D109" t="str">
            <v>ROCKTOP F DE TOXEMENT</v>
          </cell>
          <cell r="E109" t="str">
            <v>KG</v>
          </cell>
          <cell r="F109">
            <v>1415</v>
          </cell>
          <cell r="G109" t="str">
            <v>ROCKTOP</v>
          </cell>
          <cell r="H109">
            <v>1415</v>
          </cell>
        </row>
        <row r="110">
          <cell r="D110" t="str">
            <v>TOPEX 1</v>
          </cell>
          <cell r="E110" t="str">
            <v>KG</v>
          </cell>
          <cell r="F110">
            <v>2281.25</v>
          </cell>
          <cell r="G110" t="str">
            <v>TOPEX</v>
          </cell>
          <cell r="H110">
            <v>2281.25</v>
          </cell>
        </row>
        <row r="111">
          <cell r="D111" t="str">
            <v>SIKA 1</v>
          </cell>
          <cell r="E111" t="str">
            <v>KG</v>
          </cell>
          <cell r="F111">
            <v>14500</v>
          </cell>
          <cell r="G111" t="str">
            <v>SIKA1</v>
          </cell>
          <cell r="H111">
            <v>14500</v>
          </cell>
        </row>
        <row r="112">
          <cell r="D112" t="str">
            <v>AGREGADOS PETREOS  Y CEMENTO</v>
          </cell>
          <cell r="E112" t="str">
            <v>UNIDAD</v>
          </cell>
          <cell r="F112" t="str">
            <v>PRECIO</v>
          </cell>
          <cell r="G112">
            <v>0</v>
          </cell>
          <cell r="H112">
            <v>0</v>
          </cell>
        </row>
        <row r="113">
          <cell r="D113" t="str">
            <v>ADOQUIN ECOLOGICO (.20X.20X.06)</v>
          </cell>
          <cell r="E113" t="str">
            <v>UND</v>
          </cell>
          <cell r="F113">
            <v>2100</v>
          </cell>
          <cell r="G113" t="str">
            <v>ADOQUIN</v>
          </cell>
          <cell r="H113">
            <v>2100</v>
          </cell>
        </row>
        <row r="114">
          <cell r="D114" t="str">
            <v>AGUA LIMPIA</v>
          </cell>
          <cell r="E114" t="str">
            <v>LT</v>
          </cell>
          <cell r="F114">
            <v>30</v>
          </cell>
          <cell r="G114" t="str">
            <v>AGUA</v>
          </cell>
          <cell r="H114">
            <v>30</v>
          </cell>
        </row>
        <row r="115">
          <cell r="D115" t="str">
            <v>ARENA LAVADA DE RIO</v>
          </cell>
          <cell r="E115" t="str">
            <v>M3</v>
          </cell>
          <cell r="F115">
            <v>58000</v>
          </cell>
          <cell r="G115" t="str">
            <v>ARENA</v>
          </cell>
          <cell r="H115">
            <v>58000</v>
          </cell>
        </row>
        <row r="116">
          <cell r="D116" t="str">
            <v>BENTONITA</v>
          </cell>
          <cell r="E116" t="str">
            <v>25 KG</v>
          </cell>
          <cell r="F116">
            <v>9900</v>
          </cell>
          <cell r="G116" t="str">
            <v>BENTONITA</v>
          </cell>
          <cell r="H116">
            <v>9900</v>
          </cell>
        </row>
        <row r="117">
          <cell r="D117" t="str">
            <v>CAOLIN</v>
          </cell>
          <cell r="E117" t="str">
            <v>25 KG</v>
          </cell>
          <cell r="F117">
            <v>9900</v>
          </cell>
          <cell r="G117" t="str">
            <v>CAOL</v>
          </cell>
          <cell r="H117">
            <v>9900</v>
          </cell>
        </row>
        <row r="118">
          <cell r="D118" t="str">
            <v>CEMENTO GRIS PORTLAND TIPO I</v>
          </cell>
          <cell r="E118" t="str">
            <v>KG</v>
          </cell>
          <cell r="F118">
            <v>450</v>
          </cell>
          <cell r="G118" t="str">
            <v>CEMGRIS</v>
          </cell>
          <cell r="H118">
            <v>450</v>
          </cell>
        </row>
        <row r="119">
          <cell r="D119" t="str">
            <v>CEMENTO BLANCO</v>
          </cell>
          <cell r="E119" t="str">
            <v>BLT 40 KG</v>
          </cell>
          <cell r="F119">
            <v>47000</v>
          </cell>
          <cell r="G119" t="str">
            <v>CEMBLANC</v>
          </cell>
          <cell r="H119">
            <v>47000</v>
          </cell>
        </row>
        <row r="120">
          <cell r="D120" t="str">
            <v>GRAVA LAVADA DE RÍO</v>
          </cell>
          <cell r="E120" t="str">
            <v>M3</v>
          </cell>
          <cell r="F120">
            <v>65000</v>
          </cell>
          <cell r="G120" t="str">
            <v>CANTOROD</v>
          </cell>
          <cell r="H120">
            <v>65000</v>
          </cell>
        </row>
        <row r="121">
          <cell r="D121" t="str">
            <v>MATERIAL COMUN (CARGUE Y TRANSPORTE)</v>
          </cell>
          <cell r="E121" t="str">
            <v>M3</v>
          </cell>
          <cell r="F121">
            <v>9000</v>
          </cell>
          <cell r="G121" t="str">
            <v>MATCOMUN</v>
          </cell>
          <cell r="H121">
            <v>9000</v>
          </cell>
        </row>
        <row r="122">
          <cell r="D122" t="str">
            <v>CANTO RODADO TRITURADO</v>
          </cell>
          <cell r="E122" t="str">
            <v>M3</v>
          </cell>
          <cell r="F122">
            <v>75000</v>
          </cell>
          <cell r="G122" t="str">
            <v>CANTOROD1/2</v>
          </cell>
          <cell r="H122">
            <v>75000</v>
          </cell>
        </row>
        <row r="123">
          <cell r="D123" t="str">
            <v>MATERIAL SELECCIONADO TIPO ZAHORRA</v>
          </cell>
          <cell r="E123" t="str">
            <v>M3</v>
          </cell>
          <cell r="F123">
            <v>64000</v>
          </cell>
          <cell r="G123" t="str">
            <v>ZAHORR</v>
          </cell>
          <cell r="H123">
            <v>64000</v>
          </cell>
        </row>
        <row r="124">
          <cell r="D124" t="str">
            <v>PIEDRA RAJON</v>
          </cell>
          <cell r="E124" t="str">
            <v>M3</v>
          </cell>
          <cell r="F124">
            <v>90000</v>
          </cell>
          <cell r="G124" t="str">
            <v>RAJON</v>
          </cell>
          <cell r="H124">
            <v>90000</v>
          </cell>
        </row>
        <row r="125">
          <cell r="D125" t="str">
            <v>RECEBO ARENOSO</v>
          </cell>
          <cell r="E125" t="str">
            <v>M3</v>
          </cell>
          <cell r="F125">
            <v>34000</v>
          </cell>
          <cell r="G125" t="str">
            <v>RECEB</v>
          </cell>
          <cell r="H125">
            <v>34000</v>
          </cell>
        </row>
        <row r="126">
          <cell r="D126" t="str">
            <v>APARATOS SANITARIOS</v>
          </cell>
          <cell r="E126" t="str">
            <v>UNIDAD</v>
          </cell>
          <cell r="F126" t="str">
            <v>PRECIO</v>
          </cell>
          <cell r="G126">
            <v>0</v>
          </cell>
          <cell r="H126">
            <v>0</v>
          </cell>
        </row>
        <row r="127">
          <cell r="D127" t="str">
            <v>ACOPLES PARA LAVAMANOS Y LAVAPLATOS</v>
          </cell>
          <cell r="E127" t="str">
            <v>UND</v>
          </cell>
          <cell r="F127">
            <v>16500</v>
          </cell>
          <cell r="G127" t="str">
            <v>ACOPLESLP</v>
          </cell>
          <cell r="H127">
            <v>16500</v>
          </cell>
        </row>
        <row r="128">
          <cell r="D128" t="str">
            <v>ACOPLES PARA SANITARIOS</v>
          </cell>
          <cell r="E128" t="str">
            <v>UND</v>
          </cell>
          <cell r="F128">
            <v>13320</v>
          </cell>
          <cell r="G128" t="str">
            <v>ACOPLESINOD</v>
          </cell>
          <cell r="H128">
            <v>13320</v>
          </cell>
        </row>
        <row r="129">
          <cell r="D129" t="str">
            <v>DUCHA</v>
          </cell>
          <cell r="E129" t="str">
            <v>UND</v>
          </cell>
          <cell r="F129">
            <v>100000</v>
          </cell>
          <cell r="G129" t="str">
            <v>DUCH</v>
          </cell>
          <cell r="H129">
            <v>100000</v>
          </cell>
        </row>
        <row r="130">
          <cell r="D130" t="str">
            <v>FREGADERO DE SERVICIOS</v>
          </cell>
          <cell r="E130" t="str">
            <v>UND</v>
          </cell>
          <cell r="F130">
            <v>214000</v>
          </cell>
          <cell r="G130" t="str">
            <v>FREG</v>
          </cell>
          <cell r="H130">
            <v>214000</v>
          </cell>
        </row>
        <row r="131">
          <cell r="D131" t="str">
            <v>GRIFERIA DUCHA ECONOMICA GRIVAL</v>
          </cell>
          <cell r="E131" t="str">
            <v>UND</v>
          </cell>
          <cell r="F131">
            <v>99000</v>
          </cell>
          <cell r="G131" t="str">
            <v>DUCHCOMBECON</v>
          </cell>
          <cell r="H131">
            <v>99000</v>
          </cell>
        </row>
        <row r="132">
          <cell r="D132" t="str">
            <v>GRIFERIA ECONOMICA GRIVAL</v>
          </cell>
          <cell r="E132" t="str">
            <v>UND</v>
          </cell>
          <cell r="F132">
            <v>60000</v>
          </cell>
          <cell r="G132" t="str">
            <v>GRIFECON</v>
          </cell>
          <cell r="H132">
            <v>60000</v>
          </cell>
        </row>
        <row r="133">
          <cell r="D133" t="str">
            <v>LAVAMANOS DE INCRUSTAR INC. GRIFERIA</v>
          </cell>
          <cell r="E133" t="str">
            <v>UND</v>
          </cell>
          <cell r="F133">
            <v>362500</v>
          </cell>
          <cell r="G133" t="str">
            <v>LAVINC</v>
          </cell>
          <cell r="H133">
            <v>362500</v>
          </cell>
        </row>
        <row r="134">
          <cell r="D134" t="str">
            <v>LAVAMANOS DE INCRUSTAR INC. GRIFERIA LINEA ECONOMICA</v>
          </cell>
          <cell r="E134" t="str">
            <v>UND</v>
          </cell>
          <cell r="F134">
            <v>299900</v>
          </cell>
          <cell r="G134" t="str">
            <v>LAVINCTAR</v>
          </cell>
          <cell r="H134">
            <v>299900</v>
          </cell>
        </row>
        <row r="135">
          <cell r="D135" t="str">
            <v>LAVAMANOS DE INCRUSTAR MANANTIAL BONE</v>
          </cell>
          <cell r="E135" t="str">
            <v>UND</v>
          </cell>
          <cell r="F135">
            <v>209000</v>
          </cell>
          <cell r="G135" t="str">
            <v>LAVAMANINC</v>
          </cell>
          <cell r="H135">
            <v>209000</v>
          </cell>
        </row>
        <row r="136">
          <cell r="D136" t="str">
            <v>LAVAMANOS DISCAPACITADOS INC. GRIFERIA</v>
          </cell>
          <cell r="E136" t="str">
            <v>UND</v>
          </cell>
          <cell r="F136">
            <v>210000</v>
          </cell>
          <cell r="G136" t="str">
            <v>LAVDISC</v>
          </cell>
          <cell r="H136">
            <v>210000</v>
          </cell>
        </row>
        <row r="137">
          <cell r="D137" t="str">
            <v>LAVAPLATOS DE ACERO INOX. .40x.60</v>
          </cell>
          <cell r="E137" t="str">
            <v>UND</v>
          </cell>
          <cell r="F137">
            <v>101500</v>
          </cell>
          <cell r="G137" t="str">
            <v>LAVINOX</v>
          </cell>
          <cell r="H137">
            <v>101500</v>
          </cell>
        </row>
        <row r="138">
          <cell r="D138" t="str">
            <v>ORINALES DE FLUXOMETRO</v>
          </cell>
          <cell r="E138" t="str">
            <v>UND</v>
          </cell>
          <cell r="F138">
            <v>362500</v>
          </cell>
          <cell r="G138" t="str">
            <v>ORINFLUX</v>
          </cell>
          <cell r="H138">
            <v>362500</v>
          </cell>
        </row>
        <row r="139">
          <cell r="D139" t="str">
            <v>ORINAL CONVENCIONAL</v>
          </cell>
          <cell r="E139" t="str">
            <v>UND</v>
          </cell>
          <cell r="F139">
            <v>322500</v>
          </cell>
          <cell r="G139" t="str">
            <v>ORINCONV</v>
          </cell>
          <cell r="H139">
            <v>322500</v>
          </cell>
        </row>
        <row r="140">
          <cell r="D140" t="str">
            <v>POCETA EN ACERO INOXIDABLE</v>
          </cell>
          <cell r="E140" t="str">
            <v>UND</v>
          </cell>
          <cell r="F140">
            <v>59000</v>
          </cell>
          <cell r="G140" t="str">
            <v>POCETINOX</v>
          </cell>
          <cell r="H140">
            <v>59000</v>
          </cell>
        </row>
        <row r="141">
          <cell r="D141" t="str">
            <v>POCETA EN GRANITO PULIDO</v>
          </cell>
          <cell r="E141" t="str">
            <v>UND</v>
          </cell>
          <cell r="F141">
            <v>194000</v>
          </cell>
          <cell r="G141" t="str">
            <v>POCETGRANIT</v>
          </cell>
          <cell r="H141">
            <v>194000</v>
          </cell>
        </row>
        <row r="142">
          <cell r="D142" t="str">
            <v>SANITARIO CON TANQUE DISCAPACITADOS</v>
          </cell>
          <cell r="E142" t="str">
            <v>UND</v>
          </cell>
          <cell r="F142">
            <v>301263</v>
          </cell>
          <cell r="G142" t="str">
            <v>INODTANQDISC</v>
          </cell>
          <cell r="H142">
            <v>301263</v>
          </cell>
        </row>
        <row r="143">
          <cell r="D143" t="str">
            <v>ORINAL ARRECIFE ENTRADA SUPERIOR</v>
          </cell>
          <cell r="E143" t="str">
            <v>UND</v>
          </cell>
          <cell r="F143">
            <v>174000</v>
          </cell>
          <cell r="G143" t="str">
            <v>ORINALARRE</v>
          </cell>
          <cell r="H143">
            <v>174000</v>
          </cell>
        </row>
        <row r="144">
          <cell r="D144" t="str">
            <v>SANITARIO CON TANQUE</v>
          </cell>
          <cell r="E144" t="str">
            <v>UND</v>
          </cell>
          <cell r="F144">
            <v>301263</v>
          </cell>
          <cell r="G144" t="str">
            <v>INODTANQ</v>
          </cell>
          <cell r="H144">
            <v>301263</v>
          </cell>
        </row>
        <row r="145">
          <cell r="D145" t="str">
            <v>BLOQUES, ADOQUINES DE CEMENTO Y ARCILLA</v>
          </cell>
          <cell r="E145" t="str">
            <v>UNIDAD</v>
          </cell>
          <cell r="F145" t="str">
            <v>PRECIO</v>
          </cell>
          <cell r="G145">
            <v>0</v>
          </cell>
          <cell r="H145">
            <v>0</v>
          </cell>
        </row>
        <row r="146">
          <cell r="D146" t="str">
            <v>BLOQUE CEMENTO ESTRUCTURAL LISO 10NR100 14X19X39 HUECO 16 Kg</v>
          </cell>
          <cell r="E146" t="str">
            <v>UND</v>
          </cell>
          <cell r="F146">
            <v>3625</v>
          </cell>
          <cell r="G146" t="str">
            <v>BLOQCEM14X19X39LIS</v>
          </cell>
          <cell r="H146">
            <v>3625</v>
          </cell>
        </row>
        <row r="147">
          <cell r="D147" t="str">
            <v>BLOQUE CEMENTO ESTRUCTURAL SPLIT 10NR100 14X19X39 MACIZO</v>
          </cell>
          <cell r="E147" t="str">
            <v>UND</v>
          </cell>
          <cell r="F147">
            <v>2687.5</v>
          </cell>
          <cell r="G147" t="str">
            <v>BLOQCEM14X19X39SPL</v>
          </cell>
          <cell r="H147">
            <v>2687.5</v>
          </cell>
        </row>
        <row r="148">
          <cell r="D148" t="str">
            <v>BLOQUE CEMENTO ESTRUCTURAL SPLIT 10NR100 14X19X39 HUECO 9,5 Kg</v>
          </cell>
          <cell r="E148" t="str">
            <v>UND</v>
          </cell>
          <cell r="F148">
            <v>1500</v>
          </cell>
          <cell r="G148" t="str">
            <v>BLOQCEM14X19X39HUE</v>
          </cell>
          <cell r="H148">
            <v>1500</v>
          </cell>
        </row>
        <row r="149">
          <cell r="D149" t="str">
            <v>LADRILLOS DIVISORIO 40X20X9</v>
          </cell>
          <cell r="E149" t="str">
            <v>UND</v>
          </cell>
          <cell r="F149">
            <v>1475</v>
          </cell>
          <cell r="G149" t="str">
            <v>LADRI40X20X9</v>
          </cell>
          <cell r="H149">
            <v>1475</v>
          </cell>
        </row>
        <row r="150">
          <cell r="D150" t="str">
            <v>LADRILLOS DIVISORIO 40X20X12,5</v>
          </cell>
          <cell r="E150" t="str">
            <v>UND</v>
          </cell>
          <cell r="F150">
            <v>1900</v>
          </cell>
          <cell r="G150" t="str">
            <v>LADRI40X20X12,5</v>
          </cell>
          <cell r="H150">
            <v>1900</v>
          </cell>
        </row>
        <row r="151">
          <cell r="D151" t="str">
            <v>LADRILLOS DIVISORIO 40X20X15</v>
          </cell>
          <cell r="E151" t="str">
            <v>UND</v>
          </cell>
          <cell r="F151">
            <v>3062.5</v>
          </cell>
          <cell r="G151" t="str">
            <v>LADRI40X20X15</v>
          </cell>
          <cell r="H151">
            <v>3062.5</v>
          </cell>
        </row>
        <row r="152">
          <cell r="D152" t="str">
            <v>BLOQUE  ABUZARDADO # 6</v>
          </cell>
          <cell r="E152" t="str">
            <v>UND</v>
          </cell>
          <cell r="F152">
            <v>3500</v>
          </cell>
          <cell r="G152" t="str">
            <v>BLOQCAT#6</v>
          </cell>
          <cell r="H152">
            <v>3500</v>
          </cell>
        </row>
        <row r="153">
          <cell r="D153" t="str">
            <v>BLOCK VIBRADO No 4</v>
          </cell>
          <cell r="E153" t="str">
            <v>UND</v>
          </cell>
          <cell r="F153">
            <v>1620</v>
          </cell>
          <cell r="G153" t="str">
            <v>BLOQVIB#4</v>
          </cell>
          <cell r="H153">
            <v>1620</v>
          </cell>
        </row>
        <row r="154">
          <cell r="D154" t="str">
            <v>ADOQUIN DE CONCRETO TIPO IDU TRAFICO PEATONAL A-25</v>
          </cell>
          <cell r="E154" t="str">
            <v>M2</v>
          </cell>
          <cell r="F154">
            <v>40000</v>
          </cell>
          <cell r="G154" t="str">
            <v>ADOQUIA25PEAT</v>
          </cell>
          <cell r="H154">
            <v>40000</v>
          </cell>
        </row>
        <row r="155">
          <cell r="D155" t="str">
            <v>ADOQUIN DE CONCRETO 20x10x8 cm</v>
          </cell>
          <cell r="E155" t="str">
            <v>M2</v>
          </cell>
          <cell r="F155">
            <v>69600</v>
          </cell>
          <cell r="G155" t="str">
            <v>ADOQUIA25VEHC</v>
          </cell>
          <cell r="H155">
            <v>69600</v>
          </cell>
        </row>
        <row r="156">
          <cell r="D156" t="str">
            <v>ADOQUIN CERAMICO TIPO I</v>
          </cell>
          <cell r="E156" t="str">
            <v>UND</v>
          </cell>
          <cell r="F156">
            <v>1096.875</v>
          </cell>
          <cell r="G156" t="str">
            <v>ADOQUICER-I</v>
          </cell>
          <cell r="H156">
            <v>1096.875</v>
          </cell>
        </row>
        <row r="157">
          <cell r="D157" t="str">
            <v>ADOQUIN CERAMICO MACIZO</v>
          </cell>
          <cell r="E157" t="str">
            <v>UND</v>
          </cell>
          <cell r="F157">
            <v>928.125</v>
          </cell>
          <cell r="G157" t="str">
            <v>ADOQUICERMACIZ</v>
          </cell>
          <cell r="H157">
            <v>928.125</v>
          </cell>
        </row>
        <row r="158">
          <cell r="D158" t="str">
            <v>BLOQUE DE CONCRETO LISO TIPO CATALAN HUECO No 6 DIMENSIONES 14*9*29cm COLOR IVONY</v>
          </cell>
          <cell r="E158" t="str">
            <v>UND</v>
          </cell>
          <cell r="F158">
            <v>2800</v>
          </cell>
          <cell r="G158" t="str">
            <v>BLOQCATAL</v>
          </cell>
          <cell r="H158">
            <v>2800</v>
          </cell>
        </row>
        <row r="159">
          <cell r="D159" t="str">
            <v>BLOQUE DE ARCILLA  HUECO NO. 4, DIMENSIONES 20*9*40 CM</v>
          </cell>
          <cell r="E159" t="str">
            <v>UND</v>
          </cell>
          <cell r="F159">
            <v>1650</v>
          </cell>
          <cell r="G159" t="str">
            <v>BLOQARCILLHUE#4</v>
          </cell>
          <cell r="H159">
            <v>1650</v>
          </cell>
        </row>
        <row r="160">
          <cell r="D160" t="str">
            <v>CALADO TIPO PERSIANA LINEA INDURAL</v>
          </cell>
          <cell r="E160" t="str">
            <v>UND</v>
          </cell>
          <cell r="F160">
            <v>3146.5</v>
          </cell>
          <cell r="G160" t="str">
            <v>CALADOCIR</v>
          </cell>
          <cell r="H160">
            <v>3146.5</v>
          </cell>
        </row>
        <row r="161">
          <cell r="D161" t="str">
            <v>CARPINTERIA METALICA</v>
          </cell>
          <cell r="E161" t="str">
            <v>UNIDAD</v>
          </cell>
          <cell r="F161" t="str">
            <v>PRECIO</v>
          </cell>
          <cell r="G161">
            <v>0</v>
          </cell>
          <cell r="H161">
            <v>0</v>
          </cell>
        </row>
        <row r="162">
          <cell r="D162" t="str">
            <v>PARAL 270X1600 CANTILEVER</v>
          </cell>
          <cell r="E162" t="str">
            <v>UND</v>
          </cell>
          <cell r="F162">
            <v>377000</v>
          </cell>
          <cell r="G162" t="str">
            <v>PARAL270X1600</v>
          </cell>
          <cell r="H162">
            <v>377000</v>
          </cell>
        </row>
        <row r="163">
          <cell r="D163" t="str">
            <v>PARAL 270X1600 CANTILEVER CENTRAL</v>
          </cell>
          <cell r="E163" t="str">
            <v>UND</v>
          </cell>
          <cell r="F163">
            <v>364000</v>
          </cell>
          <cell r="G163" t="str">
            <v>PARAL270X1600CENT</v>
          </cell>
          <cell r="H163">
            <v>364000</v>
          </cell>
        </row>
        <row r="164">
          <cell r="D164" t="str">
            <v xml:space="preserve">C EXTREMA DE 50X1600 </v>
          </cell>
          <cell r="E164" t="str">
            <v>UND</v>
          </cell>
          <cell r="F164">
            <v>124000</v>
          </cell>
          <cell r="G164" t="str">
            <v>CXTREMA</v>
          </cell>
          <cell r="H164">
            <v>124000</v>
          </cell>
        </row>
        <row r="165">
          <cell r="D165" t="str">
            <v>TABIQUE 1370X1600 CANTILEVER</v>
          </cell>
          <cell r="E165" t="str">
            <v>UND</v>
          </cell>
          <cell r="F165">
            <v>1100000</v>
          </cell>
          <cell r="G165" t="str">
            <v>TABIQUE</v>
          </cell>
          <cell r="H165">
            <v>1100000</v>
          </cell>
        </row>
        <row r="166">
          <cell r="D166" t="str">
            <v>PUERTA 1600X570</v>
          </cell>
          <cell r="E166" t="str">
            <v>UND</v>
          </cell>
          <cell r="F166">
            <v>384000</v>
          </cell>
          <cell r="G166" t="str">
            <v>PUERTA1600X570</v>
          </cell>
          <cell r="H166">
            <v>384000</v>
          </cell>
        </row>
        <row r="167">
          <cell r="D167" t="str">
            <v>PARAL 120X1600 CANTILEVER CENTRAL</v>
          </cell>
          <cell r="E167" t="str">
            <v>UND</v>
          </cell>
          <cell r="F167">
            <v>270000</v>
          </cell>
          <cell r="G167" t="str">
            <v>PARAL120X1600CENT</v>
          </cell>
          <cell r="H167">
            <v>270000</v>
          </cell>
        </row>
        <row r="168">
          <cell r="D168" t="str">
            <v>BARANDA EN TUBOS Y PERFILES DE ACERO CAL 18, PINTURA ELECTROESTATICA COLOR RAL 7010</v>
          </cell>
          <cell r="E168" t="str">
            <v>ML</v>
          </cell>
          <cell r="F168">
            <v>268250</v>
          </cell>
          <cell r="G168" t="str">
            <v>BARANT.C.</v>
          </cell>
          <cell r="H168">
            <v>268250</v>
          </cell>
        </row>
        <row r="169">
          <cell r="D169" t="str">
            <v>MADERA PLASTICA WPS COLOR TEKA Y NOGAL WALL BOARD CAMEL</v>
          </cell>
          <cell r="E169" t="str">
            <v>M2</v>
          </cell>
          <cell r="F169">
            <v>207110</v>
          </cell>
          <cell r="G169" t="str">
            <v>CELOSTPLASTICO</v>
          </cell>
          <cell r="H169">
            <v>207110</v>
          </cell>
        </row>
        <row r="170">
          <cell r="D170" t="str">
            <v>CELOSÍA CON MARCO METÁLICO TRAPEZOIDAL BASTIDOR METÁLICO ELABORADO A PARTIR DE LÁMINAS DE ACERO AL CARBÓN CAL 18 CON FONDO ANTICORROSIVO Y PINTURA ELECTROESTÁTICA COLOR RAL 7010 SOLDADURA 60 13 1/8" ANCLADO A LAS PLACAS Y CON LISTONES DE MADERA PLÁSTICA</v>
          </cell>
          <cell r="E170" t="str">
            <v>M2</v>
          </cell>
          <cell r="F170">
            <v>378000</v>
          </cell>
          <cell r="G170" t="str">
            <v>CELOST.C.</v>
          </cell>
          <cell r="H170">
            <v>378000</v>
          </cell>
        </row>
        <row r="171">
          <cell r="D171" t="str">
            <v xml:space="preserve">DIVISIONES CON MARCO EN PERFILERIA DE LAMINA METALICA CR CAL 18. MARCOS SUPERIORES  CON TRAVESAÑOS,ANGEO MALLA METALICA EXPANDIDA REF. IMT CAL 18, INCLUYE PINTURA EN ESMALTE TIPO INTEMPERIE AMBAS CARAS, ASEGURADOS CON SIKAFLEX  </v>
          </cell>
          <cell r="E171" t="str">
            <v>M2</v>
          </cell>
          <cell r="F171">
            <v>227070</v>
          </cell>
          <cell r="G171" t="str">
            <v>DIVICT.C.</v>
          </cell>
          <cell r="H171">
            <v>227070</v>
          </cell>
        </row>
        <row r="172">
          <cell r="D172" t="str">
            <v>MALLA METÁLICA EXPANDIDA REF. IMT25 CAL. 18  CON ANTICORROSIVO Y PINTURA ANTICORROSIVA  Y ESMALTE SINTÉTICO COLOR CIAM REF. RAL 200-60-30</v>
          </cell>
          <cell r="E172" t="str">
            <v>M2</v>
          </cell>
          <cell r="F172">
            <v>525000</v>
          </cell>
          <cell r="G172" t="str">
            <v>MALLEXPANDT.C.</v>
          </cell>
          <cell r="H172">
            <v>525000</v>
          </cell>
        </row>
        <row r="173">
          <cell r="D173" t="str">
            <v>MARCO Y TAPA CAJA DE INSPECCION DE 0.60X0.60 M (MARCO EN ANGULO 2 1/2X2 1/2 3/16, TAPA REFORZADA EN PLATINA DE 3" 3/16" CON PARILLA EN VARILLA 3/8" CADA 7 CM)</v>
          </cell>
          <cell r="E173" t="str">
            <v>UND</v>
          </cell>
          <cell r="F173">
            <v>114881</v>
          </cell>
          <cell r="G173" t="str">
            <v>TAPCONCCAJA</v>
          </cell>
          <cell r="H173">
            <v>114881</v>
          </cell>
        </row>
        <row r="174">
          <cell r="D174" t="str">
            <v>PANEL EN PERFILERIA DE LÁMINA METÁLICA CR CAL.18 Y MALLA METÁLICA EXPANDIDA REF. IMT 25 CON ANTICORROSIVO Y PINTURA COLOR CIAM REF. RAL 200-60-30</v>
          </cell>
          <cell r="E174" t="str">
            <v>M2</v>
          </cell>
          <cell r="F174">
            <v>294000</v>
          </cell>
          <cell r="G174" t="str">
            <v>PANELMALLEXP</v>
          </cell>
          <cell r="H174">
            <v>294000</v>
          </cell>
        </row>
        <row r="175">
          <cell r="D175" t="str">
            <v>PUERTA CORTAFUEGOS SENCILLA CUERPO EN LAMINA CON MARCO EN COLD ROLLED CAL.18, MANIJA EN ACERO INOXIDABLE REF. RIMINI TIPO SCHLAGE O SIMILAR, CERROJO DE SEGURIDAD CILINDRO/VOLTEADOR CROMADO MATE, INCLUYE PINTURA ELECTROSTATICA  COLOR PISTACHO RAL 77312</v>
          </cell>
          <cell r="E175" t="str">
            <v>M2</v>
          </cell>
          <cell r="F175">
            <v>1708724</v>
          </cell>
          <cell r="G175" t="str">
            <v>PUERTFUEGO</v>
          </cell>
          <cell r="H175">
            <v>1708724</v>
          </cell>
        </row>
        <row r="176">
          <cell r="D176" t="str">
            <v>PUERTA METÁLICA EN TUBULARES Y ENTAMBORADAS EN LÁMINA COLD ROLLED CALIBRE 18 DE ACERO BASE ANTICORROSIVO DE ZINC, ACABADO ESMALTE</v>
          </cell>
          <cell r="E176" t="str">
            <v>M2</v>
          </cell>
          <cell r="F176">
            <v>525000</v>
          </cell>
          <cell r="G176" t="str">
            <v>PUERTCR</v>
          </cell>
          <cell r="H176">
            <v>525000</v>
          </cell>
        </row>
        <row r="177">
          <cell r="D177" t="str">
            <v>PUERTA SENCILLA, CON MARCO EN COLD ROLLED CAL. 18, MANIJA EN ACERO INOXIDABLE, CERROJO DE SEGURIDAD CILINDRO/VOLTEADOR CROMADO MATE, LLAVE-MARIPOSA CON PESTILLO QUE PERMITE APLICACION EN PUERTAS DERECHAS O IZQUIERDAS. COLOR PISTACHO  RAL 7312</v>
          </cell>
          <cell r="E177" t="str">
            <v>M2</v>
          </cell>
          <cell r="F177">
            <v>1177139</v>
          </cell>
          <cell r="G177" t="str">
            <v>PUERTCRyCERR</v>
          </cell>
          <cell r="H177">
            <v>1177139</v>
          </cell>
        </row>
        <row r="178">
          <cell r="D178" t="str">
            <v>PUERTA DE 0.50 a 0.50x 1.60 mt EN ACERO INOXIDABLE</v>
          </cell>
          <cell r="E178" t="str">
            <v>UND</v>
          </cell>
          <cell r="F178">
            <v>380000</v>
          </cell>
          <cell r="G178" t="str">
            <v>PUERTINOX</v>
          </cell>
          <cell r="H178">
            <v>380000</v>
          </cell>
        </row>
        <row r="179">
          <cell r="D179" t="str">
            <v>PUERTA ENTAMBORADA CON MARCO</v>
          </cell>
          <cell r="E179" t="str">
            <v>UND</v>
          </cell>
          <cell r="F179">
            <v>350000</v>
          </cell>
          <cell r="G179" t="str">
            <v>PUERTMAD</v>
          </cell>
          <cell r="H179">
            <v>350000</v>
          </cell>
        </row>
        <row r="180">
          <cell r="D180" t="str">
            <v>RODAJA 8025</v>
          </cell>
          <cell r="E180" t="str">
            <v>UND</v>
          </cell>
          <cell r="F180">
            <v>3400</v>
          </cell>
          <cell r="G180" t="str">
            <v>PUERTMAD8025</v>
          </cell>
          <cell r="H180">
            <v>3400</v>
          </cell>
        </row>
        <row r="181">
          <cell r="D181" t="str">
            <v>FELPA</v>
          </cell>
          <cell r="E181" t="str">
            <v>M</v>
          </cell>
          <cell r="F181">
            <v>1300</v>
          </cell>
          <cell r="G181" t="str">
            <v>FELPAMETALICA</v>
          </cell>
          <cell r="H181">
            <v>1300</v>
          </cell>
        </row>
        <row r="182">
          <cell r="D182" t="str">
            <v>TORNILLERIA 1/4X14</v>
          </cell>
          <cell r="E182" t="str">
            <v>UND</v>
          </cell>
          <cell r="F182">
            <v>290</v>
          </cell>
          <cell r="G182" t="str">
            <v>TORILLERIA1/4X14</v>
          </cell>
          <cell r="H182">
            <v>290</v>
          </cell>
        </row>
        <row r="183">
          <cell r="D183" t="str">
            <v>VARILLA CUADRADA 10MM L=6.0 MT</v>
          </cell>
          <cell r="E183" t="str">
            <v>UND</v>
          </cell>
          <cell r="F183">
            <v>11000</v>
          </cell>
          <cell r="G183" t="str">
            <v>VARILLCUAD10MM</v>
          </cell>
          <cell r="H183">
            <v>11000</v>
          </cell>
        </row>
        <row r="184">
          <cell r="D184" t="str">
            <v>VENTANAS EN PERFILES EN ALUMINIO SISTEMA 7038, CON BASCULANTE ALTURA 0.5 M. VIDRIO LAMINADO 3+3 PELICULA POLIVINIL 38 MICRAS. ACABADO ALUMINIO ARQUITECTONICO ANODIZADO 10 MICRAS, COLOR NATURAL. CON CORTASOL CELOSCREEN CS 110 3MM HUNTER DOUGLAS O SIMILAR.</v>
          </cell>
          <cell r="E184" t="str">
            <v>M2</v>
          </cell>
          <cell r="F184">
            <v>562500</v>
          </cell>
          <cell r="G184" t="str">
            <v>VENT7038SCREEN</v>
          </cell>
          <cell r="H184">
            <v>562500</v>
          </cell>
        </row>
        <row r="185">
          <cell r="D185" t="str">
            <v>VENTANAS. PERFILES EN ALUMINIO SISTEMA 7038, CON DOBLE BASCULANTE ALTURA 0.50 Y CUERPO FIJO 1.3 M. VIDRIO LAMINADO 3+3 PELICULA POLIVINIL 38 MICRAS. ACABADO ALUMINIO ARQUITECTONICO ANODIZADO 10 MICRAS, COLOR NATURAL. VER DETALLE ARQUITECTONICO</v>
          </cell>
          <cell r="E185" t="str">
            <v>M2</v>
          </cell>
          <cell r="F185">
            <v>506250</v>
          </cell>
          <cell r="G185" t="str">
            <v>VENT7038BASCX2</v>
          </cell>
          <cell r="H185">
            <v>506250</v>
          </cell>
        </row>
        <row r="186">
          <cell r="D186" t="str">
            <v>VENTANAS. PERFILES EN ALUMINIO SISTEMA 7038, CON BASCULANTE ALTURA 0.5 M. VIDRIO LAMINADO 3+3 PELICULA POLIVINIL 38 MICRAS. ACABADO ALUMINIO ARQUITECTONICO ANODIZADO 10 MICRAS, COLOR NATURAL.</v>
          </cell>
          <cell r="E186" t="str">
            <v>M2</v>
          </cell>
          <cell r="F186">
            <v>443750</v>
          </cell>
          <cell r="G186" t="str">
            <v>VENT7038BASC</v>
          </cell>
          <cell r="H186">
            <v>443750</v>
          </cell>
        </row>
        <row r="187">
          <cell r="D187" t="str">
            <v>VENTANAS PERFILES EN ALUMINIO SISTEMA 3831, CON BASCULANTE ALTURA 0.50 Y CUERPO FIJO 0.8 M. VIDRIO LAMINADO 3+3 PELICULA POLIVINIL 38 MICRAS. ACABADO ALUMINIO ARQUITECTONICO ANODIZADO 10 MICRAS, COLOR NATURAL.</v>
          </cell>
          <cell r="E187" t="str">
            <v>M2</v>
          </cell>
          <cell r="F187">
            <v>281250</v>
          </cell>
          <cell r="G187" t="str">
            <v>VENT3831BASC</v>
          </cell>
          <cell r="H187">
            <v>281250</v>
          </cell>
        </row>
        <row r="188">
          <cell r="D188" t="str">
            <v>VENTANA PERFILES EN ALUMINIO SISTEMA 3831, VENTANA DE ATENCION PROYECTANTE. VIDRIO LAMINADO 3+3 PELICULA POLIVINIL 38 MICRAS. ACABADO ALUMINIO ARQUITECTONICO ANODIZADO 10 MICRAS, COLOR NATURAL.</v>
          </cell>
          <cell r="E188" t="str">
            <v>M2</v>
          </cell>
          <cell r="F188">
            <v>236250</v>
          </cell>
          <cell r="G188" t="str">
            <v>VENT3831PROY</v>
          </cell>
          <cell r="H188">
            <v>236250</v>
          </cell>
        </row>
        <row r="189">
          <cell r="D189" t="str">
            <v>VENTANA PERFILES EN ALUMINIO SISTEMA 3831, VIDRIO LAMINADO 3+3 PELICULA POLIVINIL 38 MICRAS. ACABADO ALUMINIO ARQUITECTONICO ANODIZADO 10 MICRAS, COLOR NATURAL.</v>
          </cell>
          <cell r="E189" t="str">
            <v>M2</v>
          </cell>
          <cell r="F189">
            <v>132000</v>
          </cell>
          <cell r="G189" t="str">
            <v>VENT3831CORR</v>
          </cell>
          <cell r="H189">
            <v>132000</v>
          </cell>
        </row>
        <row r="190">
          <cell r="D190" t="str">
            <v xml:space="preserve">PERFIL EN ALUMINIO 7038 a=11 cm  </v>
          </cell>
          <cell r="E190" t="str">
            <v>UND</v>
          </cell>
          <cell r="F190">
            <v>54000</v>
          </cell>
          <cell r="G190" t="str">
            <v>PERFILALUM7038</v>
          </cell>
          <cell r="H190">
            <v>54000</v>
          </cell>
        </row>
        <row r="191">
          <cell r="D191" t="str">
            <v>PERFIL EN ALUMINIO 8025 a=10 cm L=6</v>
          </cell>
          <cell r="E191" t="str">
            <v>UND</v>
          </cell>
          <cell r="F191">
            <v>120000</v>
          </cell>
          <cell r="G191" t="str">
            <v>PERFILALUM8025</v>
          </cell>
          <cell r="H191">
            <v>120000</v>
          </cell>
        </row>
        <row r="192">
          <cell r="D192" t="str">
            <v>VIDRIO CRUDO 5mm</v>
          </cell>
          <cell r="E192" t="str">
            <v>M2</v>
          </cell>
          <cell r="F192">
            <v>60000</v>
          </cell>
          <cell r="G192" t="str">
            <v>VIDRICRUD</v>
          </cell>
          <cell r="H192">
            <v>60000</v>
          </cell>
        </row>
        <row r="193">
          <cell r="D193" t="str">
            <v>VENTANA  PERFILES EN ALUMINIO SISTEMA 3831, VIDRIO LAMINADO 3+3 PELICULA POLIVINIL 38 MICRAS Y PERSIANA EN PVC TIPO ALN-971 0.37 M (TIPO PESADO, REF: VC5020 COLOR BLANCO) O SIMILAR. ACABADO ALUMINIO ARQUITECTONICO ANODIZADO 10 MICRAS, COLOR NATURAL.</v>
          </cell>
          <cell r="E193" t="str">
            <v>M2</v>
          </cell>
          <cell r="F193">
            <v>225000</v>
          </cell>
          <cell r="G193" t="str">
            <v>VENT3831PERSPVC</v>
          </cell>
          <cell r="H193">
            <v>225000</v>
          </cell>
        </row>
        <row r="194">
          <cell r="D194" t="str">
            <v>CARPINTERIA EN MADERA</v>
          </cell>
          <cell r="E194" t="str">
            <v>M2</v>
          </cell>
          <cell r="F194">
            <v>225000</v>
          </cell>
          <cell r="G194" t="str">
            <v>CARPMADER</v>
          </cell>
          <cell r="H194">
            <v>225000</v>
          </cell>
        </row>
        <row r="195">
          <cell r="D195" t="str">
            <v>MARCO EN PINO 10X210X100</v>
          </cell>
          <cell r="E195" t="str">
            <v>UND</v>
          </cell>
          <cell r="F195">
            <v>45900</v>
          </cell>
          <cell r="G195" t="str">
            <v>MARCOPINO</v>
          </cell>
          <cell r="H195">
            <v>45900</v>
          </cell>
        </row>
        <row r="196">
          <cell r="D196" t="str">
            <v>ESTACAS DE MADERAS DE 2X2 EN ABARCO</v>
          </cell>
          <cell r="E196" t="str">
            <v>UND</v>
          </cell>
          <cell r="F196">
            <v>450</v>
          </cell>
          <cell r="G196" t="str">
            <v>ESTAC2X2ABARC</v>
          </cell>
          <cell r="H196">
            <v>450</v>
          </cell>
        </row>
        <row r="197">
          <cell r="D197" t="str">
            <v>LISTON DE AMARGO 2"X2"</v>
          </cell>
          <cell r="E197" t="str">
            <v>UND</v>
          </cell>
          <cell r="F197">
            <v>18750</v>
          </cell>
          <cell r="G197" t="str">
            <v>LISTNAMARG2X2</v>
          </cell>
          <cell r="H197">
            <v>18750</v>
          </cell>
        </row>
        <row r="198">
          <cell r="D198" t="str">
            <v>LISTON DE AMARGO 2"X4"</v>
          </cell>
          <cell r="E198" t="str">
            <v>UND</v>
          </cell>
          <cell r="F198">
            <v>37500</v>
          </cell>
          <cell r="G198" t="str">
            <v>LISTNAMARG2X4</v>
          </cell>
          <cell r="H198">
            <v>37500</v>
          </cell>
        </row>
        <row r="199">
          <cell r="D199" t="str">
            <v>LISTONES DE ABARCO 2"X2"X15'</v>
          </cell>
          <cell r="E199" t="str">
            <v>UND</v>
          </cell>
          <cell r="F199">
            <v>32843</v>
          </cell>
          <cell r="G199" t="str">
            <v>LISTNABARCG2X2</v>
          </cell>
          <cell r="H199">
            <v>32843</v>
          </cell>
        </row>
        <row r="200">
          <cell r="D200" t="str">
            <v>LISTONES DE MADERA de 2"x4"x12"</v>
          </cell>
          <cell r="E200" t="str">
            <v>UND</v>
          </cell>
          <cell r="F200">
            <v>79750</v>
          </cell>
          <cell r="G200" t="str">
            <v>LISTNMADERG2X2</v>
          </cell>
          <cell r="H200">
            <v>79750</v>
          </cell>
        </row>
        <row r="201">
          <cell r="D201" t="str">
            <v>LIJA DE AGUA</v>
          </cell>
          <cell r="E201" t="str">
            <v>UND</v>
          </cell>
          <cell r="F201">
            <v>1800</v>
          </cell>
          <cell r="G201" t="str">
            <v>LIJAAGUA</v>
          </cell>
          <cell r="H201">
            <v>1800</v>
          </cell>
        </row>
        <row r="202">
          <cell r="D202" t="str">
            <v>LIENZA DE NYLON</v>
          </cell>
          <cell r="E202" t="str">
            <v>ROLLO</v>
          </cell>
          <cell r="F202">
            <v>8700</v>
          </cell>
          <cell r="G202" t="str">
            <v>LIENZA</v>
          </cell>
          <cell r="H202">
            <v>8700</v>
          </cell>
        </row>
        <row r="203">
          <cell r="D203" t="str">
            <v>MARCO TERMINADO</v>
          </cell>
          <cell r="E203" t="str">
            <v>UND</v>
          </cell>
          <cell r="F203">
            <v>92000</v>
          </cell>
          <cell r="G203" t="str">
            <v>MARCACAB</v>
          </cell>
          <cell r="H203">
            <v>92000</v>
          </cell>
        </row>
        <row r="204">
          <cell r="D204" t="str">
            <v>PUERTA EN PINO PORTICO  0,81x2,0</v>
          </cell>
          <cell r="E204" t="str">
            <v>UND</v>
          </cell>
          <cell r="F204">
            <v>337500</v>
          </cell>
          <cell r="G204" t="str">
            <v>PUERTPINO0,8</v>
          </cell>
          <cell r="H204">
            <v>337500</v>
          </cell>
        </row>
        <row r="205">
          <cell r="D205" t="str">
            <v>PUERTA EN PINO PORTICO  0,91x2,0</v>
          </cell>
          <cell r="E205" t="str">
            <v>UND</v>
          </cell>
          <cell r="F205">
            <v>383750</v>
          </cell>
          <cell r="G205" t="str">
            <v>PUERTPINO0,9</v>
          </cell>
          <cell r="H205">
            <v>383750</v>
          </cell>
        </row>
        <row r="206">
          <cell r="D206" t="str">
            <v>PUERTA CAPRI ENTAMBORADA y TERMINADA 0,81x2,0  o 0,91x2,0</v>
          </cell>
          <cell r="E206" t="str">
            <v>UND</v>
          </cell>
          <cell r="F206">
            <v>178750</v>
          </cell>
          <cell r="G206" t="str">
            <v>PUERTCAPRI</v>
          </cell>
          <cell r="H206">
            <v>178750</v>
          </cell>
        </row>
        <row r="207">
          <cell r="D207" t="str">
            <v>REPISA ORDINARIO 2"x4" amargo</v>
          </cell>
          <cell r="E207" t="str">
            <v>UND</v>
          </cell>
          <cell r="F207">
            <v>34000</v>
          </cell>
          <cell r="G207" t="str">
            <v>REPISORD</v>
          </cell>
          <cell r="H207">
            <v>34000</v>
          </cell>
        </row>
        <row r="208">
          <cell r="D208" t="str">
            <v>TABLILLA PERSIANA CEDRO BLANCO 6,5x1,0cmx2,5 m</v>
          </cell>
          <cell r="E208" t="str">
            <v>UND</v>
          </cell>
          <cell r="F208">
            <v>17500</v>
          </cell>
          <cell r="G208" t="str">
            <v>TABLICEDR6,5</v>
          </cell>
          <cell r="H208">
            <v>17500</v>
          </cell>
        </row>
        <row r="209">
          <cell r="D209" t="str">
            <v>TABLILLA PERSIANA CEDRO BLANCO 3,2x1,0cmx2,5 m</v>
          </cell>
          <cell r="E209" t="str">
            <v>UND</v>
          </cell>
          <cell r="F209">
            <v>8750</v>
          </cell>
          <cell r="G209" t="str">
            <v>TABLICEDR3,2</v>
          </cell>
          <cell r="H209">
            <v>8750</v>
          </cell>
        </row>
        <row r="210">
          <cell r="D210" t="str">
            <v>Triplex mueble 15 mm 1,22 x 2,44 metros bc, Arauco</v>
          </cell>
          <cell r="E210" t="str">
            <v>UND</v>
          </cell>
          <cell r="F210">
            <v>106900</v>
          </cell>
          <cell r="G210" t="str">
            <v>TRIPLEX15MM</v>
          </cell>
          <cell r="H210">
            <v>106900</v>
          </cell>
        </row>
        <row r="211">
          <cell r="D211" t="str">
            <v>TABLA 100% PLASTICA (8cmx2cmX1mt) (ECO-WOOD PLASTIC)</v>
          </cell>
          <cell r="E211" t="str">
            <v>M2</v>
          </cell>
          <cell r="F211">
            <v>396800</v>
          </cell>
          <cell r="G211" t="str">
            <v>TABLIECOWOOD</v>
          </cell>
          <cell r="H211">
            <v>396800</v>
          </cell>
        </row>
        <row r="212">
          <cell r="D212" t="str">
            <v>CHAZOS-ANCLAJES-GUAYAS-VARILLAS ROSCADAS Y TUERCAS</v>
          </cell>
          <cell r="E212" t="str">
            <v>UNIDAD</v>
          </cell>
          <cell r="F212" t="str">
            <v>PRECIO</v>
          </cell>
          <cell r="G212">
            <v>0</v>
          </cell>
          <cell r="H212">
            <v>0</v>
          </cell>
        </row>
        <row r="213">
          <cell r="D213" t="str">
            <v>BISAGRAS DE 3x3</v>
          </cell>
          <cell r="E213" t="str">
            <v>UND</v>
          </cell>
          <cell r="F213">
            <v>3400</v>
          </cell>
          <cell r="G213" t="str">
            <v>BISAGT-3"</v>
          </cell>
          <cell r="H213">
            <v>3400</v>
          </cell>
        </row>
        <row r="214">
          <cell r="D214" t="str">
            <v>BISAGRA OMEGA  3"</v>
          </cell>
          <cell r="E214" t="str">
            <v>UND</v>
          </cell>
          <cell r="F214">
            <v>4000</v>
          </cell>
          <cell r="G214" t="str">
            <v>BISAGT3"</v>
          </cell>
          <cell r="H214">
            <v>4000</v>
          </cell>
        </row>
        <row r="215">
          <cell r="D215" t="str">
            <v>BISAGRA ARMILLAR 3 PULGADAS(7,62 cm largo) x 2 unidades  Fixser</v>
          </cell>
          <cell r="E215" t="str">
            <v>UND</v>
          </cell>
          <cell r="F215">
            <v>5900</v>
          </cell>
          <cell r="G215" t="str">
            <v>BISAGT5"</v>
          </cell>
          <cell r="H215">
            <v>5900</v>
          </cell>
        </row>
        <row r="216">
          <cell r="D216" t="str">
            <v>BROCA PARA CONCRETO 1/4"X6"</v>
          </cell>
          <cell r="E216" t="str">
            <v>UND</v>
          </cell>
          <cell r="F216">
            <v>6000</v>
          </cell>
          <cell r="G216" t="str">
            <v>BROCACONC1/4"</v>
          </cell>
          <cell r="H216">
            <v>6000</v>
          </cell>
        </row>
        <row r="217">
          <cell r="D217" t="str">
            <v>BROCA PARA CONCRETO 3/8"X6"</v>
          </cell>
          <cell r="E217" t="str">
            <v>UND</v>
          </cell>
          <cell r="F217">
            <v>7700</v>
          </cell>
          <cell r="G217" t="str">
            <v>BROCACONC3/8"</v>
          </cell>
          <cell r="H217">
            <v>7700</v>
          </cell>
        </row>
        <row r="218">
          <cell r="D218" t="str">
            <v>BROCA PARA CONCRETO 1/2"X6"</v>
          </cell>
          <cell r="E218" t="str">
            <v>UND</v>
          </cell>
          <cell r="F218">
            <v>9700</v>
          </cell>
          <cell r="G218" t="str">
            <v>BROCACONC1/2"</v>
          </cell>
          <cell r="H218">
            <v>9700</v>
          </cell>
        </row>
        <row r="219">
          <cell r="D219" t="str">
            <v>BROCA PARA CONCRETO 3/4"X6"</v>
          </cell>
          <cell r="E219" t="str">
            <v>UND</v>
          </cell>
          <cell r="F219">
            <v>16875</v>
          </cell>
          <cell r="G219" t="str">
            <v>BROCACONC3/4"</v>
          </cell>
          <cell r="H219">
            <v>16875</v>
          </cell>
        </row>
        <row r="220">
          <cell r="D220" t="str">
            <v>CHAZO 1/4" CON TORNILLO 8X1 1/2"</v>
          </cell>
          <cell r="E220" t="str">
            <v>UND</v>
          </cell>
          <cell r="F220">
            <v>100</v>
          </cell>
          <cell r="G220" t="str">
            <v>CHAZTORN1/4"</v>
          </cell>
          <cell r="H220">
            <v>100</v>
          </cell>
        </row>
        <row r="221">
          <cell r="D221" t="str">
            <v>CHAZO EXPANSIVO 1/4"X1 3/8"</v>
          </cell>
          <cell r="E221" t="str">
            <v>UND</v>
          </cell>
          <cell r="F221">
            <v>500</v>
          </cell>
          <cell r="G221" t="str">
            <v>CHAZEXP1/4"</v>
          </cell>
          <cell r="H221">
            <v>500</v>
          </cell>
        </row>
        <row r="222">
          <cell r="D222" t="str">
            <v>CHAZO EXPANSIVO 5/16"X1 1/2"</v>
          </cell>
          <cell r="E222" t="str">
            <v>UND</v>
          </cell>
          <cell r="F222">
            <v>300</v>
          </cell>
          <cell r="G222" t="str">
            <v>CHAZEXP5/16"</v>
          </cell>
          <cell r="H222">
            <v>300</v>
          </cell>
        </row>
        <row r="223">
          <cell r="D223" t="str">
            <v>CHAZO EXPANSIVO 3/8"X1 7/8"</v>
          </cell>
          <cell r="E223" t="str">
            <v>UND</v>
          </cell>
          <cell r="F223">
            <v>1500</v>
          </cell>
          <cell r="G223" t="str">
            <v>CHAZEXP3/8"</v>
          </cell>
          <cell r="H223">
            <v>1500</v>
          </cell>
        </row>
        <row r="224">
          <cell r="D224" t="str">
            <v>CHAZO EXPANSIVO 3/8"X3"</v>
          </cell>
          <cell r="E224" t="str">
            <v>UND</v>
          </cell>
          <cell r="F224">
            <v>400</v>
          </cell>
          <cell r="G224" t="str">
            <v>CHAZEXP3/8"X3"</v>
          </cell>
          <cell r="H224">
            <v>400</v>
          </cell>
        </row>
        <row r="225">
          <cell r="D225" t="str">
            <v>CHAZO EXPANSIVO ARGOLLA 1/4"X1 3/8"</v>
          </cell>
          <cell r="E225" t="str">
            <v>UND</v>
          </cell>
          <cell r="F225">
            <v>1500</v>
          </cell>
          <cell r="G225" t="str">
            <v>CHAZEXPARGOLL1/4"</v>
          </cell>
          <cell r="H225">
            <v>1500</v>
          </cell>
        </row>
        <row r="226">
          <cell r="D226" t="str">
            <v>CHAZO EXPANSIVO ARGOLLA 5/16"X1 1/2"</v>
          </cell>
          <cell r="E226" t="str">
            <v>UND</v>
          </cell>
          <cell r="F226">
            <v>2000</v>
          </cell>
          <cell r="G226" t="str">
            <v>CHAZEXPARGOLL5/16"</v>
          </cell>
          <cell r="H226">
            <v>2000</v>
          </cell>
        </row>
        <row r="227">
          <cell r="D227" t="str">
            <v>CABLE ACERO GALVANIZADO1/4"</v>
          </cell>
          <cell r="E227" t="str">
            <v>ML</v>
          </cell>
          <cell r="F227">
            <v>3100</v>
          </cell>
          <cell r="G227" t="str">
            <v>CABLEGALV1/4"</v>
          </cell>
          <cell r="H227">
            <v>3100</v>
          </cell>
        </row>
        <row r="228">
          <cell r="D228" t="str">
            <v>CABLE ACERO GALVANIZADO 5/16"</v>
          </cell>
          <cell r="E228" t="str">
            <v>ML</v>
          </cell>
          <cell r="F228">
            <v>4800</v>
          </cell>
          <cell r="G228" t="str">
            <v>CABLEGALV5/16"</v>
          </cell>
          <cell r="H228">
            <v>4800</v>
          </cell>
        </row>
        <row r="229">
          <cell r="D229" t="str">
            <v>PERRO DE ACERO GALVANIZAD 5/8"</v>
          </cell>
          <cell r="E229" t="str">
            <v>UND</v>
          </cell>
          <cell r="F229">
            <v>18000</v>
          </cell>
          <cell r="G229" t="str">
            <v>PERROGALV5/8"</v>
          </cell>
          <cell r="H229">
            <v>18000</v>
          </cell>
        </row>
        <row r="230">
          <cell r="D230" t="str">
            <v>PERRO GUIA DE ACERO GALVANIZADO 3/8"</v>
          </cell>
          <cell r="E230" t="str">
            <v>UND</v>
          </cell>
          <cell r="F230">
            <v>1700</v>
          </cell>
          <cell r="G230" t="str">
            <v>PERROGUIAGALV3/8"</v>
          </cell>
          <cell r="H230">
            <v>1700</v>
          </cell>
        </row>
        <row r="231">
          <cell r="D231" t="str">
            <v>VARILLA ROSCADA ZINC 3/16" L=50 cm</v>
          </cell>
          <cell r="E231" t="str">
            <v>UND</v>
          </cell>
          <cell r="F231">
            <v>1600</v>
          </cell>
          <cell r="G231" t="str">
            <v>VARROSC3/16"</v>
          </cell>
          <cell r="H231">
            <v>1600</v>
          </cell>
        </row>
        <row r="232">
          <cell r="D232" t="str">
            <v>VARILLA ROSCADA ZINC 1/4" L=50 cm</v>
          </cell>
          <cell r="E232" t="str">
            <v>UND</v>
          </cell>
          <cell r="F232">
            <v>1400</v>
          </cell>
          <cell r="G232" t="str">
            <v>VARROSC1/4"</v>
          </cell>
          <cell r="H232">
            <v>1400</v>
          </cell>
        </row>
        <row r="233">
          <cell r="D233" t="str">
            <v>VARILLA ROSCADA ZINC 5/16" L=50 cm</v>
          </cell>
          <cell r="E233" t="str">
            <v>UND</v>
          </cell>
          <cell r="F233">
            <v>3000</v>
          </cell>
          <cell r="G233" t="str">
            <v>VARROSC5/16"</v>
          </cell>
          <cell r="H233">
            <v>3000</v>
          </cell>
        </row>
        <row r="234">
          <cell r="D234" t="str">
            <v>VARILLA ROSCADA ZINC 3/8" L=50 cm</v>
          </cell>
          <cell r="E234" t="str">
            <v>UND</v>
          </cell>
          <cell r="F234">
            <v>2400</v>
          </cell>
          <cell r="G234" t="str">
            <v>VARROSC3/8"</v>
          </cell>
          <cell r="H234">
            <v>2400</v>
          </cell>
        </row>
        <row r="235">
          <cell r="D235" t="str">
            <v>VARILLA ROSCADA ZINC 1/2" L=100 cm</v>
          </cell>
          <cell r="E235" t="str">
            <v>UND</v>
          </cell>
          <cell r="F235">
            <v>7000</v>
          </cell>
          <cell r="G235" t="str">
            <v>VARROSC1/2"</v>
          </cell>
          <cell r="H235">
            <v>7000</v>
          </cell>
        </row>
        <row r="236">
          <cell r="D236" t="str">
            <v>TORNILLO HEXAGONAL PUNTA BROCA 10X3/4"</v>
          </cell>
          <cell r="E236" t="str">
            <v>UND</v>
          </cell>
          <cell r="F236">
            <v>55</v>
          </cell>
          <cell r="G236" t="str">
            <v>TORNHEX3/4"</v>
          </cell>
          <cell r="H236">
            <v>55</v>
          </cell>
        </row>
        <row r="237">
          <cell r="D237" t="str">
            <v>TORNILLO HEXAGONAL PUNTA BROCA 10X1/2"</v>
          </cell>
          <cell r="E237" t="str">
            <v>UND</v>
          </cell>
          <cell r="F237">
            <v>55</v>
          </cell>
          <cell r="G237" t="str">
            <v>TORNHEX1/2"</v>
          </cell>
          <cell r="H237">
            <v>55</v>
          </cell>
        </row>
        <row r="238">
          <cell r="D238" t="str">
            <v>TUERCA Y ARANDELA PLANA 3/16"</v>
          </cell>
          <cell r="E238" t="str">
            <v>UND</v>
          </cell>
          <cell r="F238">
            <v>100</v>
          </cell>
          <cell r="G238" t="str">
            <v>TUERC-ARAND3/16"</v>
          </cell>
          <cell r="H238">
            <v>100</v>
          </cell>
        </row>
        <row r="239">
          <cell r="D239" t="str">
            <v>TUERCA Y ARANDELA PLANA 1/4"</v>
          </cell>
          <cell r="E239" t="str">
            <v>UND</v>
          </cell>
          <cell r="F239">
            <v>300</v>
          </cell>
          <cell r="G239" t="str">
            <v>TUERC-ARAND1/4"</v>
          </cell>
          <cell r="H239">
            <v>300</v>
          </cell>
        </row>
        <row r="240">
          <cell r="D240" t="str">
            <v>TUERCA Y ARANDELA PLANA 5/16"</v>
          </cell>
          <cell r="E240" t="str">
            <v>UND</v>
          </cell>
          <cell r="F240">
            <v>170</v>
          </cell>
          <cell r="G240" t="str">
            <v>TUERC-ARAND5/16"</v>
          </cell>
          <cell r="H240">
            <v>170</v>
          </cell>
        </row>
        <row r="241">
          <cell r="D241" t="str">
            <v xml:space="preserve">TORNILLOS </v>
          </cell>
          <cell r="E241" t="str">
            <v>UND</v>
          </cell>
          <cell r="F241">
            <v>12400</v>
          </cell>
          <cell r="G241" t="str">
            <v>TORNIGENE</v>
          </cell>
          <cell r="H241">
            <v>12400</v>
          </cell>
        </row>
        <row r="242">
          <cell r="D242" t="str">
            <v>TUERCA Y ARANDELA PLANA 1/2"</v>
          </cell>
          <cell r="E242" t="str">
            <v>UND</v>
          </cell>
          <cell r="F242">
            <v>590</v>
          </cell>
          <cell r="G242" t="str">
            <v>TUERC-ARAND1/2"</v>
          </cell>
          <cell r="H242">
            <v>590</v>
          </cell>
        </row>
        <row r="243">
          <cell r="D243" t="str">
            <v>TUERCA Y ARANDELA PLANA 3/4"</v>
          </cell>
          <cell r="E243" t="str">
            <v>UND</v>
          </cell>
          <cell r="F243">
            <v>500</v>
          </cell>
          <cell r="G243" t="str">
            <v>TUERC-ARAND3/4"</v>
          </cell>
          <cell r="H243">
            <v>500</v>
          </cell>
        </row>
        <row r="244">
          <cell r="D244" t="str">
            <v>TUERCA Y ARANDELA PLANA 3/16"</v>
          </cell>
          <cell r="E244" t="str">
            <v>UND</v>
          </cell>
          <cell r="F244">
            <v>500</v>
          </cell>
          <cell r="G244" t="str">
            <v>TUERC-ARAND3/16"</v>
          </cell>
          <cell r="H244">
            <v>500</v>
          </cell>
        </row>
        <row r="245">
          <cell r="D245" t="str">
            <v>TUERCA Y ARANDELA PLANA 3/8"</v>
          </cell>
          <cell r="E245" t="str">
            <v>UND</v>
          </cell>
          <cell r="F245">
            <v>500</v>
          </cell>
          <cell r="G245" t="str">
            <v>TUERC-ARAND3/8"</v>
          </cell>
          <cell r="H245">
            <v>500</v>
          </cell>
        </row>
        <row r="246">
          <cell r="D246" t="str">
            <v>CERAMICA-REVESTIMIENTOS EN PISOS Y MUROS</v>
          </cell>
          <cell r="E246" t="str">
            <v>UNIDAD</v>
          </cell>
          <cell r="F246" t="str">
            <v>PRECIO</v>
          </cell>
          <cell r="G246">
            <v>0</v>
          </cell>
          <cell r="H246">
            <v>0</v>
          </cell>
        </row>
        <row r="247">
          <cell r="D247" t="str">
            <v>BALDOSA EN GRANO MARMOL 33x33 ALFA O SIMILAR</v>
          </cell>
          <cell r="E247" t="str">
            <v>M2</v>
          </cell>
          <cell r="F247">
            <v>45000</v>
          </cell>
          <cell r="G247" t="str">
            <v>BALDMARM</v>
          </cell>
          <cell r="H247">
            <v>45000</v>
          </cell>
        </row>
        <row r="248">
          <cell r="D248" t="str">
            <v>BALDOSA EN GRANITO  30 X 30, ESPESOR 24 MM, COLOR PERLATO CLARO.</v>
          </cell>
          <cell r="E248" t="str">
            <v>M2</v>
          </cell>
          <cell r="F248">
            <v>37158.28</v>
          </cell>
          <cell r="G248" t="str">
            <v>BALDGRANIT</v>
          </cell>
          <cell r="H248">
            <v>37158.28</v>
          </cell>
        </row>
        <row r="249">
          <cell r="D249" t="str">
            <v>ZOCALO EN GRANITO  7 X 30, PCL</v>
          </cell>
          <cell r="E249" t="str">
            <v>ML</v>
          </cell>
          <cell r="F249">
            <v>14000</v>
          </cell>
          <cell r="G249" t="str">
            <v>ZOCGRANIT</v>
          </cell>
          <cell r="H249">
            <v>14000</v>
          </cell>
        </row>
        <row r="250">
          <cell r="D250" t="str">
            <v>BOCEL EN MADERA ORDINARIA</v>
          </cell>
          <cell r="E250" t="str">
            <v>UND</v>
          </cell>
          <cell r="F250">
            <v>6525</v>
          </cell>
          <cell r="G250" t="str">
            <v>BOCELMAD</v>
          </cell>
          <cell r="H250">
            <v>6525</v>
          </cell>
        </row>
        <row r="251">
          <cell r="D251" t="str">
            <v>BOCEL DE MADERA ORDINARIA 2.9x2</v>
          </cell>
          <cell r="E251" t="str">
            <v>UND</v>
          </cell>
          <cell r="F251">
            <v>5655</v>
          </cell>
          <cell r="G251" t="str">
            <v>BOCELMAD2,9X2</v>
          </cell>
          <cell r="H251">
            <v>5655</v>
          </cell>
        </row>
        <row r="252">
          <cell r="D252" t="str">
            <v>BOQUILLA PARA JUNTAS</v>
          </cell>
          <cell r="E252" t="str">
            <v>KG</v>
          </cell>
          <cell r="F252">
            <v>7250</v>
          </cell>
          <cell r="G252" t="str">
            <v>BOQUILLJUNT</v>
          </cell>
          <cell r="H252">
            <v>7250</v>
          </cell>
        </row>
        <row r="253">
          <cell r="D253" t="str">
            <v>CEMENTO BLANCO</v>
          </cell>
          <cell r="E253" t="str">
            <v>BLT 40 KG</v>
          </cell>
          <cell r="F253">
            <v>54125</v>
          </cell>
          <cell r="G253" t="str">
            <v>CEMENTBLANC</v>
          </cell>
          <cell r="H253">
            <v>54125</v>
          </cell>
        </row>
        <row r="254">
          <cell r="D254" t="str">
            <v>GRANITO No 2   x 40 KG</v>
          </cell>
          <cell r="E254" t="str">
            <v>BLT 40 KG</v>
          </cell>
          <cell r="F254">
            <v>34000</v>
          </cell>
          <cell r="G254" t="str">
            <v>GRANIT#2</v>
          </cell>
          <cell r="H254">
            <v>34000</v>
          </cell>
        </row>
        <row r="255">
          <cell r="D255" t="str">
            <v>ACIDO SALICO</v>
          </cell>
          <cell r="E255" t="str">
            <v>KG</v>
          </cell>
          <cell r="F255">
            <v>9000</v>
          </cell>
          <cell r="G255" t="str">
            <v>ACIDO</v>
          </cell>
          <cell r="H255">
            <v>9000</v>
          </cell>
        </row>
        <row r="256">
          <cell r="D256" t="str">
            <v>ARILCOR 50 CORONA</v>
          </cell>
          <cell r="E256" t="str">
            <v>GL</v>
          </cell>
          <cell r="F256">
            <v>59000</v>
          </cell>
          <cell r="G256" t="str">
            <v>CRISTALIZ</v>
          </cell>
          <cell r="H256">
            <v>59000</v>
          </cell>
        </row>
        <row r="257">
          <cell r="D257" t="str">
            <v>COPAS</v>
          </cell>
          <cell r="E257" t="str">
            <v>UND</v>
          </cell>
          <cell r="F257">
            <v>44000</v>
          </cell>
          <cell r="G257" t="str">
            <v>COPA</v>
          </cell>
          <cell r="H257">
            <v>44000</v>
          </cell>
        </row>
        <row r="258">
          <cell r="D258" t="str">
            <v>CONO O TROMPO</v>
          </cell>
          <cell r="E258" t="str">
            <v>UND</v>
          </cell>
          <cell r="F258">
            <v>52000</v>
          </cell>
          <cell r="G258" t="str">
            <v>CONO</v>
          </cell>
          <cell r="H258">
            <v>52000</v>
          </cell>
        </row>
        <row r="259">
          <cell r="D259" t="str">
            <v>DISCO ABRASIVO DIAMANTADO</v>
          </cell>
          <cell r="E259" t="str">
            <v>UND</v>
          </cell>
          <cell r="F259">
            <v>17400</v>
          </cell>
          <cell r="G259" t="str">
            <v>DISCABRASGRANIT</v>
          </cell>
          <cell r="H259">
            <v>17400</v>
          </cell>
        </row>
        <row r="260">
          <cell r="D260" t="str">
            <v>CERAMICA BLANCA .30x.30</v>
          </cell>
          <cell r="E260" t="str">
            <v>M2</v>
          </cell>
          <cell r="F260">
            <v>17000</v>
          </cell>
          <cell r="G260" t="str">
            <v>CERAM</v>
          </cell>
          <cell r="H260">
            <v>17000</v>
          </cell>
        </row>
        <row r="261">
          <cell r="D261" t="str">
            <v>FIJAMIX</v>
          </cell>
          <cell r="E261" t="str">
            <v>KG</v>
          </cell>
          <cell r="F261">
            <v>11600</v>
          </cell>
          <cell r="G261" t="str">
            <v>FIJAM</v>
          </cell>
          <cell r="H261">
            <v>11600</v>
          </cell>
        </row>
        <row r="262">
          <cell r="D262" t="str">
            <v>GUARDAESCOBA EN PORCELANATO 50X10 cm</v>
          </cell>
          <cell r="E262" t="str">
            <v>UND</v>
          </cell>
          <cell r="F262">
            <v>7312.5</v>
          </cell>
          <cell r="G262" t="str">
            <v>ZOCALPORC</v>
          </cell>
          <cell r="H262">
            <v>7312.5</v>
          </cell>
        </row>
        <row r="263">
          <cell r="D263" t="str">
            <v>MARMOL CREMA MARFIL BRILLADO</v>
          </cell>
          <cell r="E263" t="str">
            <v>M2</v>
          </cell>
          <cell r="F263">
            <v>375000</v>
          </cell>
          <cell r="G263" t="str">
            <v>MARMMARFIL</v>
          </cell>
          <cell r="H263">
            <v>375000</v>
          </cell>
        </row>
        <row r="264">
          <cell r="D264" t="str">
            <v>PEGACOR</v>
          </cell>
          <cell r="E264" t="str">
            <v>KG</v>
          </cell>
          <cell r="F264">
            <v>1885</v>
          </cell>
          <cell r="G264" t="str">
            <v>PEGAC</v>
          </cell>
          <cell r="H264">
            <v>1885</v>
          </cell>
        </row>
        <row r="265">
          <cell r="D265" t="str">
            <v>BALDOSA P2-30x30</v>
          </cell>
          <cell r="E265" t="str">
            <v>M2</v>
          </cell>
          <cell r="F265">
            <v>54000</v>
          </cell>
          <cell r="G265" t="str">
            <v>BALDALFA</v>
          </cell>
          <cell r="H265">
            <v>54000</v>
          </cell>
        </row>
        <row r="266">
          <cell r="D266" t="str">
            <v>CERRADURAS</v>
          </cell>
          <cell r="E266" t="str">
            <v>UNIDAD</v>
          </cell>
          <cell r="F266" t="str">
            <v>PRECIO</v>
          </cell>
          <cell r="G266">
            <v>0</v>
          </cell>
          <cell r="H266">
            <v>0</v>
          </cell>
        </row>
        <row r="267">
          <cell r="D267" t="str">
            <v>CHAPA CON LLAVE PARA TABLERO</v>
          </cell>
          <cell r="E267" t="str">
            <v>UND</v>
          </cell>
          <cell r="F267">
            <v>7250</v>
          </cell>
          <cell r="G267" t="str">
            <v>CHAPA_LLAV</v>
          </cell>
          <cell r="H267">
            <v>7250</v>
          </cell>
        </row>
        <row r="268">
          <cell r="D268" t="str">
            <v>CERRADURA CERROJO LLAVE VOLTEADOR TIPO SCHALAGE O SIMILAR</v>
          </cell>
          <cell r="E268" t="str">
            <v>UND</v>
          </cell>
          <cell r="F268">
            <v>31900</v>
          </cell>
          <cell r="G268" t="str">
            <v>CERRADSCHAL</v>
          </cell>
          <cell r="H268">
            <v>31900</v>
          </cell>
        </row>
        <row r="269">
          <cell r="D269" t="str">
            <v>CERRADURA PARA ACCESO</v>
          </cell>
          <cell r="E269" t="str">
            <v>UND</v>
          </cell>
          <cell r="F269">
            <v>31900</v>
          </cell>
          <cell r="G269" t="str">
            <v>CERRADACC</v>
          </cell>
          <cell r="H269">
            <v>31900</v>
          </cell>
        </row>
        <row r="270">
          <cell r="D270" t="str">
            <v>CERRADURA BELL WOOD PPAL</v>
          </cell>
          <cell r="E270" t="str">
            <v>UND</v>
          </cell>
          <cell r="F270">
            <v>27375</v>
          </cell>
          <cell r="G270" t="str">
            <v>CERRBELL</v>
          </cell>
          <cell r="H270">
            <v>27375</v>
          </cell>
        </row>
        <row r="271">
          <cell r="D271" t="str">
            <v>CERRADURA POMO MADERA PPAL</v>
          </cell>
          <cell r="E271" t="str">
            <v>UND</v>
          </cell>
          <cell r="F271">
            <v>29875</v>
          </cell>
          <cell r="G271" t="str">
            <v>CERRADPOM</v>
          </cell>
          <cell r="H271">
            <v>29875</v>
          </cell>
        </row>
        <row r="272">
          <cell r="D272" t="str">
            <v>CERRADURA MANIJA 3000</v>
          </cell>
          <cell r="E272" t="str">
            <v>UND</v>
          </cell>
          <cell r="F272">
            <v>64000</v>
          </cell>
          <cell r="G272" t="str">
            <v>CERRADPOM3000</v>
          </cell>
          <cell r="H272">
            <v>64000</v>
          </cell>
        </row>
        <row r="273">
          <cell r="D273" t="str">
            <v>CERRADURA DE MANIJA PPAL</v>
          </cell>
          <cell r="E273" t="str">
            <v>UND</v>
          </cell>
          <cell r="F273">
            <v>49000</v>
          </cell>
          <cell r="G273" t="str">
            <v>CERRADMANIJ</v>
          </cell>
          <cell r="H273">
            <v>49000</v>
          </cell>
        </row>
        <row r="274">
          <cell r="D274" t="str">
            <v>CERRADURA POMO BOLA PPAL</v>
          </cell>
          <cell r="E274" t="str">
            <v>UND</v>
          </cell>
          <cell r="F274">
            <v>34875</v>
          </cell>
          <cell r="G274" t="str">
            <v>CERRADPOMBOL</v>
          </cell>
          <cell r="H274">
            <v>34875</v>
          </cell>
        </row>
        <row r="275">
          <cell r="D275" t="str">
            <v>CERRADURA YALE PATIO</v>
          </cell>
          <cell r="E275" t="str">
            <v>UND</v>
          </cell>
          <cell r="F275">
            <v>46400</v>
          </cell>
          <cell r="G275" t="str">
            <v>CERRADYAL</v>
          </cell>
          <cell r="H275">
            <v>46400</v>
          </cell>
        </row>
        <row r="276">
          <cell r="D276" t="str">
            <v xml:space="preserve"> CONCRETOS Y MORTEROS</v>
          </cell>
          <cell r="E276" t="str">
            <v>UNIDAD</v>
          </cell>
          <cell r="F276" t="str">
            <v>PRECIO</v>
          </cell>
          <cell r="G276">
            <v>0</v>
          </cell>
          <cell r="H276">
            <v>0</v>
          </cell>
        </row>
        <row r="277">
          <cell r="D277" t="str">
            <v>CONCRETO 4000 PSI</v>
          </cell>
          <cell r="E277" t="str">
            <v>M3</v>
          </cell>
          <cell r="F277">
            <v>500000</v>
          </cell>
          <cell r="G277" t="str">
            <v>CONCPREM4Ksi</v>
          </cell>
          <cell r="H277">
            <v>500000</v>
          </cell>
        </row>
        <row r="278">
          <cell r="D278" t="str">
            <v>CONCRETO 3500 PSI</v>
          </cell>
          <cell r="E278" t="str">
            <v>M3</v>
          </cell>
          <cell r="F278">
            <v>440000</v>
          </cell>
          <cell r="G278" t="str">
            <v>CONCPREM3,5Ksi</v>
          </cell>
          <cell r="H278">
            <v>440000</v>
          </cell>
        </row>
        <row r="279">
          <cell r="D279" t="str">
            <v>CONCRETO 3000 PSI</v>
          </cell>
          <cell r="E279" t="str">
            <v>M3</v>
          </cell>
          <cell r="F279">
            <v>420000</v>
          </cell>
          <cell r="G279" t="str">
            <v>CONCPREM3Ksi</v>
          </cell>
          <cell r="H279">
            <v>420000</v>
          </cell>
        </row>
        <row r="280">
          <cell r="D280" t="str">
            <v>CONCRETO 2500 PSI</v>
          </cell>
          <cell r="E280" t="str">
            <v>M3</v>
          </cell>
          <cell r="F280">
            <v>365000</v>
          </cell>
          <cell r="G280" t="str">
            <v>CONCPREM2,5Ksi</v>
          </cell>
          <cell r="H280">
            <v>365000</v>
          </cell>
        </row>
        <row r="281">
          <cell r="D281" t="str">
            <v>CONCRETO 2000 PSI</v>
          </cell>
          <cell r="E281" t="str">
            <v>M3</v>
          </cell>
          <cell r="F281">
            <v>335000</v>
          </cell>
          <cell r="G281" t="str">
            <v>CONCPREM2Ksi</v>
          </cell>
          <cell r="H281">
            <v>335000</v>
          </cell>
        </row>
        <row r="282">
          <cell r="D282" t="str">
            <v>CONCRETO MR 39</v>
          </cell>
          <cell r="E282" t="str">
            <v>M3</v>
          </cell>
          <cell r="F282">
            <v>365000</v>
          </cell>
          <cell r="G282" t="str">
            <v>CONCPAVIM</v>
          </cell>
          <cell r="H282">
            <v>365000</v>
          </cell>
        </row>
        <row r="283">
          <cell r="D283" t="str">
            <v>MORTERO  1:4</v>
          </cell>
          <cell r="E283" t="str">
            <v>M3</v>
          </cell>
          <cell r="F283">
            <v>365000</v>
          </cell>
          <cell r="G283" t="str">
            <v>MORT1:4</v>
          </cell>
          <cell r="H283">
            <v>365000</v>
          </cell>
        </row>
        <row r="284">
          <cell r="D284" t="str">
            <v>MORTERO  1:3</v>
          </cell>
          <cell r="E284" t="str">
            <v>M3</v>
          </cell>
          <cell r="F284">
            <v>365000</v>
          </cell>
          <cell r="G284" t="str">
            <v>MORT1:3</v>
          </cell>
          <cell r="H284">
            <v>365000</v>
          </cell>
        </row>
        <row r="285">
          <cell r="D285" t="str">
            <v>MORTERO  1:2</v>
          </cell>
          <cell r="E285" t="str">
            <v>M3</v>
          </cell>
          <cell r="F285">
            <v>380000</v>
          </cell>
          <cell r="G285" t="str">
            <v>MORT1:2</v>
          </cell>
          <cell r="H285">
            <v>380000</v>
          </cell>
        </row>
        <row r="286">
          <cell r="D286" t="str">
            <v>MORTERO  1:5</v>
          </cell>
          <cell r="E286" t="str">
            <v>M3</v>
          </cell>
          <cell r="F286">
            <v>357000</v>
          </cell>
          <cell r="G286" t="str">
            <v>MORT1:5</v>
          </cell>
          <cell r="H286">
            <v>357000</v>
          </cell>
        </row>
        <row r="287">
          <cell r="D287" t="str">
            <v>MORTERO  1:4  IMPERMEABILIZADO e=2.5 cm</v>
          </cell>
          <cell r="E287" t="str">
            <v>M3</v>
          </cell>
          <cell r="F287">
            <v>370000</v>
          </cell>
          <cell r="G287" t="str">
            <v>MORT1:4IMPERM</v>
          </cell>
          <cell r="H287">
            <v>370000</v>
          </cell>
        </row>
        <row r="288">
          <cell r="D288" t="str">
            <v>CUBIERTAS</v>
          </cell>
          <cell r="E288" t="str">
            <v>UNIDAD</v>
          </cell>
          <cell r="F288" t="str">
            <v>PRECIO</v>
          </cell>
          <cell r="G288">
            <v>0</v>
          </cell>
          <cell r="H288">
            <v>0</v>
          </cell>
        </row>
        <row r="289">
          <cell r="D289" t="str">
            <v>CUBIERTA EN POLICARBONATO</v>
          </cell>
          <cell r="E289" t="str">
            <v>M2</v>
          </cell>
          <cell r="F289">
            <v>72355</v>
          </cell>
          <cell r="G289" t="str">
            <v>CUBPOLIC</v>
          </cell>
          <cell r="H289">
            <v>72355</v>
          </cell>
        </row>
        <row r="290">
          <cell r="D290" t="str">
            <v>CUBIERTA SANDWICH DECK TIPO HUNTER DOUGLAS O SIMILAR</v>
          </cell>
          <cell r="E290" t="str">
            <v>M2</v>
          </cell>
          <cell r="F290">
            <v>87744</v>
          </cell>
          <cell r="G290" t="str">
            <v>CUBSANDW</v>
          </cell>
          <cell r="H290">
            <v>87744</v>
          </cell>
        </row>
        <row r="291">
          <cell r="D291" t="str">
            <v>CUBIERTA CABALLETE ARTICULADO INFERIOR</v>
          </cell>
          <cell r="E291" t="str">
            <v>UND</v>
          </cell>
          <cell r="F291">
            <v>18625</v>
          </cell>
          <cell r="G291" t="str">
            <v>CABINF</v>
          </cell>
          <cell r="H291">
            <v>18625</v>
          </cell>
        </row>
        <row r="292">
          <cell r="D292" t="str">
            <v>CUBIERTA CABALLETE ARTICULADO SUPERIOR</v>
          </cell>
          <cell r="E292" t="str">
            <v>UND</v>
          </cell>
          <cell r="F292">
            <v>18625</v>
          </cell>
          <cell r="G292" t="str">
            <v>CABSUP</v>
          </cell>
          <cell r="H292">
            <v>18625</v>
          </cell>
        </row>
        <row r="293">
          <cell r="D293" t="str">
            <v>CUBIERTA CABALLETE FIJO 15</v>
          </cell>
          <cell r="E293" t="str">
            <v>UND</v>
          </cell>
          <cell r="F293">
            <v>24875</v>
          </cell>
          <cell r="G293" t="str">
            <v>CABFIJ15</v>
          </cell>
          <cell r="H293">
            <v>24875</v>
          </cell>
        </row>
        <row r="294">
          <cell r="D294" t="str">
            <v>CUBIERTA UNION CABALLETE LIMATESA 15</v>
          </cell>
          <cell r="E294" t="str">
            <v>UND</v>
          </cell>
          <cell r="F294">
            <v>22375</v>
          </cell>
          <cell r="G294" t="str">
            <v>CABUNIONLIMAT15</v>
          </cell>
          <cell r="H294">
            <v>22375</v>
          </cell>
        </row>
        <row r="295">
          <cell r="D295" t="str">
            <v>CUBIERTA CABALLETE G15</v>
          </cell>
          <cell r="E295" t="str">
            <v>UND</v>
          </cell>
          <cell r="F295">
            <v>24875</v>
          </cell>
          <cell r="G295" t="str">
            <v>CABG15</v>
          </cell>
          <cell r="H295">
            <v>24875</v>
          </cell>
        </row>
        <row r="296">
          <cell r="D296" t="str">
            <v>CUBIERTA UNION CABALLETE G15 LIMATESA</v>
          </cell>
          <cell r="E296" t="str">
            <v>UND</v>
          </cell>
          <cell r="F296">
            <v>24875</v>
          </cell>
          <cell r="G296" t="str">
            <v>CABUNIONLIMATG15</v>
          </cell>
          <cell r="H296">
            <v>24875</v>
          </cell>
        </row>
        <row r="297">
          <cell r="D297" t="str">
            <v>CUBIERTA TEJA ONDULADA ETERNIT N°4  A=0,92X1,22</v>
          </cell>
          <cell r="E297" t="str">
            <v>UND</v>
          </cell>
          <cell r="F297">
            <v>20400</v>
          </cell>
          <cell r="G297" t="str">
            <v>ETERNIT#4</v>
          </cell>
          <cell r="H297">
            <v>20400</v>
          </cell>
        </row>
        <row r="298">
          <cell r="D298" t="str">
            <v>CUBIERTA TEJA ONDULADA ETERNIT N°5  A=0,92X1,52</v>
          </cell>
          <cell r="E298" t="str">
            <v>UND</v>
          </cell>
          <cell r="F298">
            <v>25500</v>
          </cell>
          <cell r="G298" t="str">
            <v>ETERNIT#5</v>
          </cell>
          <cell r="H298">
            <v>25500</v>
          </cell>
        </row>
        <row r="299">
          <cell r="D299" t="str">
            <v>CUBIERTA TEJA ONDULADA ETERNIT N°6  A=0,92X1,83</v>
          </cell>
          <cell r="E299" t="str">
            <v>UND</v>
          </cell>
          <cell r="F299">
            <v>30750</v>
          </cell>
          <cell r="G299" t="str">
            <v>ETERNIT#6</v>
          </cell>
          <cell r="H299">
            <v>30750</v>
          </cell>
        </row>
        <row r="300">
          <cell r="D300" t="str">
            <v>CUBIERTA TEJA ONDULADA ETERNIT N°8  A=0,92X2,44</v>
          </cell>
          <cell r="E300" t="str">
            <v>UND</v>
          </cell>
          <cell r="F300">
            <v>40950</v>
          </cell>
          <cell r="G300" t="str">
            <v>ETERNIT#8</v>
          </cell>
          <cell r="H300">
            <v>40950</v>
          </cell>
        </row>
        <row r="301">
          <cell r="D301" t="str">
            <v>TEJA DE ZINC ONDULADA CAL 34  0,8X2,134</v>
          </cell>
          <cell r="E301" t="str">
            <v>M2</v>
          </cell>
          <cell r="F301">
            <v>19350</v>
          </cell>
          <cell r="G301" t="str">
            <v>ZINC2,1</v>
          </cell>
          <cell r="H301">
            <v>19350</v>
          </cell>
        </row>
        <row r="302">
          <cell r="D302" t="str">
            <v>TEJA DE ZINC ONDULADA CAL 34  0,8X2,438</v>
          </cell>
          <cell r="E302" t="str">
            <v>M2</v>
          </cell>
          <cell r="F302">
            <v>22350</v>
          </cell>
          <cell r="G302" t="str">
            <v>ZINC2,4</v>
          </cell>
          <cell r="H302">
            <v>22350</v>
          </cell>
        </row>
        <row r="303">
          <cell r="D303" t="str">
            <v>TEJA DE ZINC ONDULADA CAL 34  0,8X3,048</v>
          </cell>
          <cell r="E303" t="str">
            <v>M2</v>
          </cell>
          <cell r="F303">
            <v>28350</v>
          </cell>
          <cell r="G303" t="str">
            <v>ZINC3,0</v>
          </cell>
          <cell r="H303">
            <v>28350</v>
          </cell>
        </row>
        <row r="304">
          <cell r="D304" t="str">
            <v>TEJA DE ZINC ONDULADA CAL 34  0,8X3,648</v>
          </cell>
          <cell r="E304" t="str">
            <v>M2</v>
          </cell>
          <cell r="F304">
            <v>31350</v>
          </cell>
          <cell r="G304" t="str">
            <v>ZINC3,6</v>
          </cell>
          <cell r="H304">
            <v>31350</v>
          </cell>
        </row>
        <row r="305">
          <cell r="D305" t="str">
            <v>TEJA A-360 MARINA TRAPEZOIDAL AJOVER  FOIL, LAM ACERO y ASFALTO e=1,8 mm  0,82X6,0</v>
          </cell>
          <cell r="E305" t="str">
            <v>M2</v>
          </cell>
          <cell r="F305">
            <v>49390.243902438997</v>
          </cell>
          <cell r="G305" t="str">
            <v>MARINAA_360</v>
          </cell>
          <cell r="H305">
            <v>49390.243902438997</v>
          </cell>
        </row>
        <row r="306">
          <cell r="D306" t="str">
            <v>CABALLETE  A-360 MARINA TRAPEZOIDAL AJOVER  FOIL, LAM ACERO y ASFALTO e=1,8 mm  2 m</v>
          </cell>
          <cell r="E306" t="str">
            <v>ML</v>
          </cell>
          <cell r="F306">
            <v>56925</v>
          </cell>
          <cell r="G306" t="str">
            <v>CABALLA_360</v>
          </cell>
          <cell r="H306">
            <v>56925</v>
          </cell>
        </row>
        <row r="307">
          <cell r="D307" t="str">
            <v>CUBIERTA DE ALUMINIO CAL 0.5 DE POLIURETANO EXPANDIDO 50 MM T-ARIZONA</v>
          </cell>
          <cell r="E307" t="str">
            <v>M2</v>
          </cell>
          <cell r="F307">
            <v>125000</v>
          </cell>
          <cell r="G307" t="str">
            <v>CUBIERTAPOL</v>
          </cell>
          <cell r="H307">
            <v>125000</v>
          </cell>
        </row>
        <row r="308">
          <cell r="D308" t="str">
            <v xml:space="preserve">CABALLETE PARA LAMINA DE ALUMINIO CAL 0.5 DE POLIURETANO EXPANDIDO 50 MM </v>
          </cell>
          <cell r="E308" t="str">
            <v>ML</v>
          </cell>
          <cell r="F308">
            <v>60000</v>
          </cell>
          <cell r="G308" t="str">
            <v>CABAPOL</v>
          </cell>
          <cell r="H308">
            <v>60000</v>
          </cell>
        </row>
        <row r="309">
          <cell r="D309" t="str">
            <v>DIVISIONES EN DRYAWALL</v>
          </cell>
          <cell r="E309" t="str">
            <v>M2</v>
          </cell>
          <cell r="F309">
            <v>50000</v>
          </cell>
          <cell r="G309" t="str">
            <v>DIVIDRY</v>
          </cell>
          <cell r="H309">
            <v>50000</v>
          </cell>
        </row>
        <row r="310">
          <cell r="D310" t="str">
            <v>PARAL 1800X220 A PISO</v>
          </cell>
          <cell r="E310" t="str">
            <v>UND</v>
          </cell>
          <cell r="F310">
            <v>435975</v>
          </cell>
          <cell r="G310" t="str">
            <v>PARAL1800X220</v>
          </cell>
          <cell r="H310">
            <v>435975</v>
          </cell>
        </row>
        <row r="311">
          <cell r="D311" t="str">
            <v>PARAL 1800X370 A PISO</v>
          </cell>
          <cell r="E311" t="str">
            <v>UND</v>
          </cell>
          <cell r="F311">
            <v>551865</v>
          </cell>
          <cell r="G311" t="str">
            <v>PARAL1800X370</v>
          </cell>
          <cell r="H311">
            <v>551865</v>
          </cell>
        </row>
        <row r="312">
          <cell r="D312" t="str">
            <v>PARAL 1800X570 A PISO</v>
          </cell>
          <cell r="E312" t="str">
            <v>UND</v>
          </cell>
          <cell r="F312">
            <v>682892</v>
          </cell>
          <cell r="G312" t="str">
            <v>PARAL180X570</v>
          </cell>
          <cell r="H312">
            <v>682892</v>
          </cell>
        </row>
        <row r="313">
          <cell r="D313" t="str">
            <v>C EXTREMA DE 45 X 1800</v>
          </cell>
          <cell r="E313" t="str">
            <v>UND</v>
          </cell>
          <cell r="F313">
            <v>124805</v>
          </cell>
          <cell r="G313" t="str">
            <v>CEXTREMA45X1800</v>
          </cell>
          <cell r="H313">
            <v>124805</v>
          </cell>
        </row>
        <row r="314">
          <cell r="D314" t="str">
            <v>C EXTREMA DE 90 X 1800</v>
          </cell>
          <cell r="E314" t="str">
            <v>UND</v>
          </cell>
          <cell r="F314">
            <v>130000</v>
          </cell>
          <cell r="G314" t="str">
            <v>CEXTREMA90X1800</v>
          </cell>
          <cell r="H314">
            <v>130000</v>
          </cell>
        </row>
        <row r="315">
          <cell r="D315" t="str">
            <v>PAG C 305X80 CALIBRE 14</v>
          </cell>
          <cell r="E315" t="str">
            <v>UND</v>
          </cell>
          <cell r="F315">
            <v>335000</v>
          </cell>
          <cell r="G315" t="str">
            <v>PAG305X80X2</v>
          </cell>
          <cell r="H315">
            <v>335000</v>
          </cell>
        </row>
        <row r="316">
          <cell r="D316" t="str">
            <v>CHANNEL C8X11.5" L=6 mt.</v>
          </cell>
          <cell r="E316" t="str">
            <v>UND</v>
          </cell>
          <cell r="F316">
            <v>350000</v>
          </cell>
          <cell r="G316" t="str">
            <v>C8X11.5</v>
          </cell>
          <cell r="H316">
            <v>350000</v>
          </cell>
        </row>
        <row r="317">
          <cell r="D317" t="str">
            <v>ELECTRICOS INSTALACIONES</v>
          </cell>
          <cell r="E317" t="str">
            <v>UNIDAD</v>
          </cell>
          <cell r="F317" t="str">
            <v>PRECIO</v>
          </cell>
          <cell r="G317">
            <v>0</v>
          </cell>
          <cell r="H317">
            <v>0</v>
          </cell>
        </row>
        <row r="318">
          <cell r="D318" t="str">
            <v>ABRAZADERA PARA POSTE</v>
          </cell>
          <cell r="E318" t="str">
            <v>UND</v>
          </cell>
          <cell r="F318">
            <v>15000</v>
          </cell>
          <cell r="G318" t="str">
            <v>ABRAPOSTE</v>
          </cell>
          <cell r="H318">
            <v>15000</v>
          </cell>
        </row>
        <row r="319">
          <cell r="D319" t="str">
            <v>ACCESORIOS DE FIJACION (CHANEL, GRAPAS, VARILLAS ROSCADAS)</v>
          </cell>
          <cell r="E319" t="str">
            <v>UND</v>
          </cell>
          <cell r="F319">
            <v>480</v>
          </cell>
          <cell r="G319" t="str">
            <v>ACCEFIJA</v>
          </cell>
          <cell r="H319">
            <v>480</v>
          </cell>
        </row>
        <row r="320">
          <cell r="D320" t="str">
            <v>ADAPTADOR TERMINAL CONDUIT Ø 1/2"</v>
          </cell>
          <cell r="E320" t="str">
            <v>UND</v>
          </cell>
          <cell r="F320">
            <v>214</v>
          </cell>
          <cell r="G320" t="str">
            <v>ADAPTCOND1/2</v>
          </cell>
          <cell r="H320">
            <v>214</v>
          </cell>
        </row>
        <row r="321">
          <cell r="D321" t="str">
            <v>ADAPTADOR TERMINAL CONDUIT Ø 3/4"</v>
          </cell>
          <cell r="E321" t="str">
            <v>UND</v>
          </cell>
          <cell r="F321">
            <v>808</v>
          </cell>
          <cell r="G321" t="str">
            <v>ADAPTCOND3/4</v>
          </cell>
          <cell r="H321">
            <v>808</v>
          </cell>
        </row>
        <row r="322">
          <cell r="D322" t="str">
            <v>ADAPTADOR TERMINAL CONDUIT Ø 1"</v>
          </cell>
          <cell r="E322" t="str">
            <v>UND</v>
          </cell>
          <cell r="F322">
            <v>806.25</v>
          </cell>
          <cell r="G322" t="str">
            <v>ADAPTCOND1</v>
          </cell>
          <cell r="H322">
            <v>806.25</v>
          </cell>
        </row>
        <row r="323">
          <cell r="D323" t="str">
            <v>ADAPTADOR TERMINAL CONDUIT Ø 1 1/4"</v>
          </cell>
          <cell r="E323" t="str">
            <v>UND</v>
          </cell>
          <cell r="F323">
            <v>2062.5</v>
          </cell>
          <cell r="G323" t="str">
            <v>ADAPTCOND1_1/4</v>
          </cell>
          <cell r="H323">
            <v>2062.5</v>
          </cell>
        </row>
        <row r="324">
          <cell r="D324" t="str">
            <v>ADAPTADOR TERMINAL CONDUIT Ø 1 1/2"</v>
          </cell>
          <cell r="E324" t="str">
            <v>UND</v>
          </cell>
          <cell r="F324">
            <v>3375</v>
          </cell>
          <cell r="G324" t="str">
            <v>ADAPTCOND1_1/2</v>
          </cell>
          <cell r="H324">
            <v>3375</v>
          </cell>
        </row>
        <row r="325">
          <cell r="D325" t="str">
            <v>ADAPTADOR EMT DE Ø 1/2"</v>
          </cell>
          <cell r="E325" t="str">
            <v>UND</v>
          </cell>
          <cell r="F325">
            <v>740</v>
          </cell>
          <cell r="G325" t="str">
            <v>ADAPTEMT1/2</v>
          </cell>
          <cell r="H325">
            <v>740</v>
          </cell>
        </row>
        <row r="326">
          <cell r="D326" t="str">
            <v>ADAPTADOR EMT DE Ø 3/4"</v>
          </cell>
          <cell r="E326" t="str">
            <v>UND</v>
          </cell>
          <cell r="F326">
            <v>1000</v>
          </cell>
          <cell r="G326" t="str">
            <v>ADAPTEMT3/4</v>
          </cell>
          <cell r="H326">
            <v>1000</v>
          </cell>
        </row>
        <row r="327">
          <cell r="D327" t="str">
            <v>ADAPTADOR TERMINAL CONDUIT Ø 3"</v>
          </cell>
          <cell r="E327" t="str">
            <v>UND</v>
          </cell>
          <cell r="F327">
            <v>2424</v>
          </cell>
          <cell r="G327" t="str">
            <v>ADAPTCOND3</v>
          </cell>
          <cell r="H327">
            <v>2424</v>
          </cell>
        </row>
        <row r="328">
          <cell r="D328" t="str">
            <v>AISLADOR SUSPENSIÓN CERAMICA</v>
          </cell>
          <cell r="E328" t="str">
            <v>UND</v>
          </cell>
          <cell r="F328">
            <v>22400</v>
          </cell>
          <cell r="G328" t="str">
            <v>AISLCERAM</v>
          </cell>
          <cell r="H328">
            <v>22400</v>
          </cell>
        </row>
        <row r="329">
          <cell r="D329" t="str">
            <v>ALAMBRE cobre Thhn-Thwn No 4/0 AWG</v>
          </cell>
          <cell r="E329" t="str">
            <v>ML</v>
          </cell>
          <cell r="F329">
            <v>88000</v>
          </cell>
          <cell r="G329" t="str">
            <v>ALAMCu4/0</v>
          </cell>
          <cell r="H329">
            <v>88000</v>
          </cell>
        </row>
        <row r="330">
          <cell r="D330" t="str">
            <v>ALAMBRE cobre Thhn-Thwn No 2/0 AWG</v>
          </cell>
          <cell r="E330" t="str">
            <v>ML</v>
          </cell>
          <cell r="F330">
            <v>68000</v>
          </cell>
          <cell r="G330" t="str">
            <v>ALAMCu2/0</v>
          </cell>
          <cell r="H330">
            <v>68000</v>
          </cell>
        </row>
        <row r="331">
          <cell r="D331" t="str">
            <v>ALAMBRE cobre Thhn-Thwn No 1/0 AWG</v>
          </cell>
          <cell r="E331" t="str">
            <v>ML</v>
          </cell>
          <cell r="F331">
            <v>52227</v>
          </cell>
          <cell r="G331" t="str">
            <v>ALAMCu1/0</v>
          </cell>
          <cell r="H331">
            <v>52227</v>
          </cell>
        </row>
        <row r="332">
          <cell r="D332" t="str">
            <v>ALAMBRE COBRE THW 10 AWG</v>
          </cell>
          <cell r="E332" t="str">
            <v>ML</v>
          </cell>
          <cell r="F332">
            <v>4240</v>
          </cell>
          <cell r="G332" t="str">
            <v>ALAMCu10AWG</v>
          </cell>
          <cell r="H332">
            <v>4240</v>
          </cell>
        </row>
        <row r="333">
          <cell r="D333" t="str">
            <v>ALAMBRE COBRE THW 12 AWG</v>
          </cell>
          <cell r="E333" t="str">
            <v>ML</v>
          </cell>
          <cell r="F333">
            <v>2670</v>
          </cell>
          <cell r="G333" t="str">
            <v>ALAMCu12AWG</v>
          </cell>
          <cell r="H333">
            <v>2670</v>
          </cell>
        </row>
        <row r="334">
          <cell r="D334" t="str">
            <v>ALAMBRE COBRE THW 14 AWG</v>
          </cell>
          <cell r="E334" t="str">
            <v>ML</v>
          </cell>
          <cell r="F334">
            <v>1700</v>
          </cell>
          <cell r="G334" t="str">
            <v>ALAMCu14AWG</v>
          </cell>
          <cell r="H334">
            <v>1700</v>
          </cell>
        </row>
        <row r="335">
          <cell r="D335" t="str">
            <v>ALAMBRE COBRE THW 18 AWG</v>
          </cell>
          <cell r="E335" t="str">
            <v>ML</v>
          </cell>
          <cell r="F335">
            <v>858</v>
          </cell>
          <cell r="G335" t="str">
            <v>ALAMCu18AWG</v>
          </cell>
          <cell r="H335">
            <v>858</v>
          </cell>
        </row>
        <row r="336">
          <cell r="D336" t="str">
            <v>ALAMBRE COBRE THW 8 AWG</v>
          </cell>
          <cell r="E336" t="str">
            <v>ML</v>
          </cell>
          <cell r="F336">
            <v>4400</v>
          </cell>
          <cell r="G336" t="str">
            <v>ALAMCu8AWG</v>
          </cell>
          <cell r="H336">
            <v>4400</v>
          </cell>
        </row>
        <row r="337">
          <cell r="D337" t="str">
            <v>AMARRES PARA CABLES</v>
          </cell>
          <cell r="E337" t="str">
            <v>UND</v>
          </cell>
          <cell r="F337">
            <v>150</v>
          </cell>
          <cell r="G337" t="str">
            <v>AMARRPLAST</v>
          </cell>
          <cell r="H337">
            <v>150</v>
          </cell>
        </row>
        <row r="338">
          <cell r="D338" t="str">
            <v>ARGOLLA O PERNO DE OJO 5/8" x 2,54 PARA ANCLAJE EN ROCA O MURO</v>
          </cell>
          <cell r="E338" t="str">
            <v>UND</v>
          </cell>
          <cell r="F338">
            <v>7105</v>
          </cell>
          <cell r="G338" t="str">
            <v>ARGANCLAJ</v>
          </cell>
          <cell r="H338">
            <v>7105</v>
          </cell>
        </row>
        <row r="339">
          <cell r="D339" t="str">
            <v>ANCLAJE VARIILA 3/4"x 2,4 DE RIENDA</v>
          </cell>
          <cell r="E339" t="str">
            <v>UND</v>
          </cell>
          <cell r="F339">
            <v>107000</v>
          </cell>
          <cell r="G339" t="str">
            <v>ANCLAJVAR3/4</v>
          </cell>
          <cell r="H339">
            <v>107000</v>
          </cell>
        </row>
        <row r="340">
          <cell r="D340" t="str">
            <v>ANCLAJE VARIILA 5/8"x 2,4 DE RIENDA</v>
          </cell>
          <cell r="E340" t="str">
            <v>UND</v>
          </cell>
          <cell r="F340">
            <v>47543.75</v>
          </cell>
          <cell r="G340" t="str">
            <v>ANCLAJVAR5/8</v>
          </cell>
          <cell r="H340">
            <v>47543.75</v>
          </cell>
        </row>
        <row r="341">
          <cell r="D341" t="str">
            <v>BANDEJA PORTABABLE 30X8 CM 2,4 TRAMO RECTO CON TAPA Y ACCESORIOS</v>
          </cell>
          <cell r="E341" t="str">
            <v>ML</v>
          </cell>
          <cell r="F341">
            <v>121875</v>
          </cell>
          <cell r="G341" t="str">
            <v>BANDPORTA</v>
          </cell>
          <cell r="H341">
            <v>121875</v>
          </cell>
        </row>
        <row r="342">
          <cell r="D342" t="str">
            <v>BOMBILLA AHORRADORA 20W</v>
          </cell>
          <cell r="E342" t="str">
            <v>UND</v>
          </cell>
          <cell r="F342">
            <v>9000</v>
          </cell>
          <cell r="G342" t="str">
            <v>BOMB20W</v>
          </cell>
          <cell r="H342">
            <v>9000</v>
          </cell>
        </row>
        <row r="343">
          <cell r="D343" t="str">
            <v>BORNA TERMINAL 4 3M</v>
          </cell>
          <cell r="E343" t="str">
            <v>UND</v>
          </cell>
          <cell r="F343">
            <v>5075</v>
          </cell>
          <cell r="G343" t="str">
            <v>BORNTERM4</v>
          </cell>
          <cell r="H343">
            <v>5075</v>
          </cell>
        </row>
        <row r="344">
          <cell r="D344" t="str">
            <v>BORNA TERMINAL 6 3M</v>
          </cell>
          <cell r="E344" t="str">
            <v>UND</v>
          </cell>
          <cell r="F344">
            <v>5510</v>
          </cell>
          <cell r="G344" t="str">
            <v>BORNTERM6</v>
          </cell>
          <cell r="H344">
            <v>5510</v>
          </cell>
        </row>
        <row r="345">
          <cell r="D345" t="str">
            <v>BRAZO LUMINARIA 3/4</v>
          </cell>
          <cell r="E345" t="str">
            <v>UND</v>
          </cell>
          <cell r="F345">
            <v>395800</v>
          </cell>
          <cell r="G345" t="str">
            <v>BRAZLUMIN</v>
          </cell>
          <cell r="H345">
            <v>395800</v>
          </cell>
        </row>
        <row r="346">
          <cell r="D346" t="str">
            <v>BREAKER 3 x 30 AMPERIOS</v>
          </cell>
          <cell r="E346" t="str">
            <v>UND</v>
          </cell>
          <cell r="F346">
            <v>149000</v>
          </cell>
          <cell r="G346" t="str">
            <v>BREAK3X30</v>
          </cell>
          <cell r="H346">
            <v>149000</v>
          </cell>
        </row>
        <row r="347">
          <cell r="D347" t="str">
            <v>BREAKER 3 x 40 AMPERIOS</v>
          </cell>
          <cell r="E347" t="str">
            <v>UND</v>
          </cell>
          <cell r="F347">
            <v>160000</v>
          </cell>
          <cell r="G347" t="str">
            <v>BREAK3X40</v>
          </cell>
          <cell r="H347">
            <v>160000</v>
          </cell>
        </row>
        <row r="348">
          <cell r="D348" t="str">
            <v>BREAKER 3 x 60 AMPERIOS</v>
          </cell>
          <cell r="E348" t="str">
            <v>UND</v>
          </cell>
          <cell r="F348">
            <v>170000</v>
          </cell>
          <cell r="G348" t="str">
            <v>BREAK3X60</v>
          </cell>
          <cell r="H348">
            <v>170000</v>
          </cell>
        </row>
        <row r="349">
          <cell r="D349" t="str">
            <v>BREAKER 3 x 120 AMPERIOS</v>
          </cell>
          <cell r="E349" t="str">
            <v>UND</v>
          </cell>
          <cell r="F349">
            <v>290000</v>
          </cell>
          <cell r="G349" t="str">
            <v>BREAK3X120</v>
          </cell>
          <cell r="H349">
            <v>290000</v>
          </cell>
        </row>
        <row r="350">
          <cell r="D350" t="str">
            <v>BREAKER 3 x 20 AMPERIOS</v>
          </cell>
          <cell r="E350" t="str">
            <v>UND</v>
          </cell>
          <cell r="F350">
            <v>127948</v>
          </cell>
          <cell r="G350" t="str">
            <v>BREAK3X20</v>
          </cell>
          <cell r="H350">
            <v>127948</v>
          </cell>
        </row>
        <row r="351">
          <cell r="D351" t="str">
            <v>BREAKER 3 x 140 AMPERIOS</v>
          </cell>
          <cell r="E351" t="str">
            <v>UND</v>
          </cell>
          <cell r="F351">
            <v>320000</v>
          </cell>
          <cell r="G351" t="str">
            <v>BREAK3X140</v>
          </cell>
          <cell r="H351">
            <v>320000</v>
          </cell>
        </row>
        <row r="352">
          <cell r="D352" t="str">
            <v>BREAKER 1 x 20 AMPERIOS</v>
          </cell>
          <cell r="E352" t="str">
            <v>UND</v>
          </cell>
          <cell r="F352">
            <v>9425</v>
          </cell>
          <cell r="G352" t="str">
            <v>BREAK1X20</v>
          </cell>
          <cell r="H352">
            <v>9425</v>
          </cell>
        </row>
        <row r="353">
          <cell r="D353" t="str">
            <v>BREAKER 2 x 20 AMPERIOS</v>
          </cell>
          <cell r="E353" t="str">
            <v>UND</v>
          </cell>
          <cell r="F353">
            <v>47000</v>
          </cell>
          <cell r="G353" t="str">
            <v>BREAK2X20</v>
          </cell>
          <cell r="H353">
            <v>47000</v>
          </cell>
        </row>
        <row r="354">
          <cell r="D354" t="str">
            <v>BREAKER 2 x 15 AMPERIOS</v>
          </cell>
          <cell r="E354" t="str">
            <v>UND</v>
          </cell>
          <cell r="F354">
            <v>22000</v>
          </cell>
          <cell r="G354" t="str">
            <v>BREAK2X15</v>
          </cell>
          <cell r="H354">
            <v>22000</v>
          </cell>
        </row>
        <row r="355">
          <cell r="D355" t="str">
            <v>BREAKER 2 x 40 AMPERIOS</v>
          </cell>
          <cell r="E355" t="str">
            <v>UND</v>
          </cell>
          <cell r="F355">
            <v>51272</v>
          </cell>
          <cell r="G355" t="str">
            <v>BREAK2X40</v>
          </cell>
          <cell r="H355">
            <v>51272</v>
          </cell>
        </row>
        <row r="356">
          <cell r="D356" t="str">
            <v>BREAKER 3 x 120 AMPERIOS</v>
          </cell>
          <cell r="E356" t="str">
            <v>UND</v>
          </cell>
          <cell r="F356">
            <v>340000</v>
          </cell>
          <cell r="G356" t="str">
            <v>BREAK3X120</v>
          </cell>
          <cell r="H356">
            <v>340000</v>
          </cell>
        </row>
        <row r="357">
          <cell r="D357" t="str">
            <v>BREAKER 3 x 950 AMPERIOS</v>
          </cell>
          <cell r="E357" t="str">
            <v>UND</v>
          </cell>
          <cell r="F357">
            <v>7890000</v>
          </cell>
          <cell r="G357" t="str">
            <v>BREAK3X950</v>
          </cell>
          <cell r="H357">
            <v>7890000</v>
          </cell>
        </row>
        <row r="358">
          <cell r="D358" t="str">
            <v>BREAKER 2 x 100 AMPERIOS</v>
          </cell>
          <cell r="E358" t="str">
            <v>UND</v>
          </cell>
          <cell r="F358">
            <v>139000</v>
          </cell>
          <cell r="G358" t="str">
            <v>BREAK2X100</v>
          </cell>
          <cell r="H358">
            <v>139000</v>
          </cell>
        </row>
        <row r="359">
          <cell r="D359" t="str">
            <v>BREAKER 3 x 80 AMPERIOS</v>
          </cell>
          <cell r="E359" t="str">
            <v>UND</v>
          </cell>
          <cell r="F359">
            <v>190000</v>
          </cell>
          <cell r="G359" t="str">
            <v>BREAK3X80</v>
          </cell>
          <cell r="H359">
            <v>190000</v>
          </cell>
        </row>
        <row r="360">
          <cell r="D360" t="str">
            <v>BREAKER 3 x 50 AMPERIOS</v>
          </cell>
          <cell r="E360" t="str">
            <v>UND</v>
          </cell>
          <cell r="F360">
            <v>149000</v>
          </cell>
          <cell r="G360" t="str">
            <v>BREAK3X50</v>
          </cell>
          <cell r="H360">
            <v>149000</v>
          </cell>
        </row>
        <row r="361">
          <cell r="D361" t="str">
            <v>BREAKER 3 x 200 AMPERIOS</v>
          </cell>
          <cell r="E361" t="str">
            <v>UND</v>
          </cell>
          <cell r="F361">
            <v>340000</v>
          </cell>
          <cell r="G361" t="str">
            <v>BREAK3X200</v>
          </cell>
          <cell r="H361">
            <v>340000</v>
          </cell>
        </row>
        <row r="362">
          <cell r="D362" t="str">
            <v>BREAKER 3 x 350 AMPERIOS</v>
          </cell>
          <cell r="E362" t="str">
            <v>UND</v>
          </cell>
          <cell r="F362">
            <v>790000</v>
          </cell>
          <cell r="G362" t="str">
            <v>BREAK3X350</v>
          </cell>
          <cell r="H362">
            <v>790000</v>
          </cell>
        </row>
        <row r="363">
          <cell r="D363" t="str">
            <v>BUJE 6X4</v>
          </cell>
          <cell r="E363" t="str">
            <v>UND</v>
          </cell>
          <cell r="F363">
            <v>28000</v>
          </cell>
          <cell r="G363" t="str">
            <v>BUJ6X4</v>
          </cell>
          <cell r="H363">
            <v>28000</v>
          </cell>
        </row>
        <row r="364">
          <cell r="D364" t="str">
            <v>CAJA RADWELT 10*10</v>
          </cell>
          <cell r="E364" t="str">
            <v>UND</v>
          </cell>
          <cell r="F364">
            <v>1640</v>
          </cell>
          <cell r="G364" t="str">
            <v>CAJRADW10X10</v>
          </cell>
          <cell r="H364">
            <v>1640</v>
          </cell>
        </row>
        <row r="365">
          <cell r="D365" t="str">
            <v xml:space="preserve">CABLE XPLE 1/0 </v>
          </cell>
          <cell r="E365" t="str">
            <v>ML</v>
          </cell>
          <cell r="F365">
            <v>52000</v>
          </cell>
          <cell r="G365" t="str">
            <v>CABLEXPLE</v>
          </cell>
          <cell r="H365">
            <v>52000</v>
          </cell>
        </row>
        <row r="366">
          <cell r="D366" t="str">
            <v>CABLE 1/0 ASCR</v>
          </cell>
          <cell r="E366" t="str">
            <v>ML</v>
          </cell>
          <cell r="F366">
            <v>23050</v>
          </cell>
          <cell r="G366" t="str">
            <v>CABL1/0</v>
          </cell>
          <cell r="H366">
            <v>23050</v>
          </cell>
        </row>
        <row r="367">
          <cell r="D367" t="str">
            <v>CABLE 2 ASCR</v>
          </cell>
          <cell r="E367" t="str">
            <v>ML</v>
          </cell>
          <cell r="F367">
            <v>1840</v>
          </cell>
          <cell r="G367" t="str">
            <v>CABL 2 ASCR</v>
          </cell>
          <cell r="H367">
            <v>1840</v>
          </cell>
        </row>
        <row r="368">
          <cell r="D368" t="str">
            <v xml:space="preserve">CABLE No 250 CU THHN/THWN </v>
          </cell>
          <cell r="E368" t="str">
            <v>ML</v>
          </cell>
          <cell r="F368">
            <v>64000</v>
          </cell>
          <cell r="G368" t="str">
            <v xml:space="preserve">CABLE 250 MCM </v>
          </cell>
          <cell r="H368">
            <v>64000</v>
          </cell>
        </row>
        <row r="369">
          <cell r="D369" t="str">
            <v>CABLE 2/0 DESNUDO DE COBRE 19 HILOS</v>
          </cell>
          <cell r="E369" t="str">
            <v>ML</v>
          </cell>
          <cell r="F369">
            <v>54000</v>
          </cell>
          <cell r="G369" t="str">
            <v>CABL2/0DESN</v>
          </cell>
          <cell r="H369">
            <v>54000</v>
          </cell>
        </row>
        <row r="370">
          <cell r="D370" t="str">
            <v>CABLE ACERO GALVANIZADO1/4"</v>
          </cell>
          <cell r="E370" t="str">
            <v>ML</v>
          </cell>
          <cell r="F370">
            <v>4406.25</v>
          </cell>
          <cell r="G370" t="str">
            <v>CABLGALV1/4</v>
          </cell>
          <cell r="H370">
            <v>4406.25</v>
          </cell>
        </row>
        <row r="371">
          <cell r="D371" t="str">
            <v>CABLE ACERO GALVANIZADO 5/16"</v>
          </cell>
          <cell r="E371" t="str">
            <v>ML</v>
          </cell>
          <cell r="F371">
            <v>8343.75</v>
          </cell>
          <cell r="G371" t="str">
            <v>CABLGALV5/16</v>
          </cell>
          <cell r="H371">
            <v>8343.75</v>
          </cell>
        </row>
        <row r="372">
          <cell r="D372" t="str">
            <v>Cable 123,3 AAAC, para red aerea.</v>
          </cell>
          <cell r="E372" t="str">
            <v>ML</v>
          </cell>
          <cell r="F372">
            <v>2784</v>
          </cell>
          <cell r="G372" t="str">
            <v>CABLREDAIR</v>
          </cell>
          <cell r="H372">
            <v>2784</v>
          </cell>
        </row>
        <row r="373">
          <cell r="D373" t="str">
            <v>CABLE ACOMETIDA ANTIFRAUDE TSEC 3X8 + 8 WAG</v>
          </cell>
          <cell r="E373" t="str">
            <v>ML</v>
          </cell>
          <cell r="F373">
            <v>20437.5</v>
          </cell>
          <cell r="G373" t="str">
            <v>ACOMFRAUDE3X8</v>
          </cell>
          <cell r="H373">
            <v>20437.5</v>
          </cell>
        </row>
        <row r="374">
          <cell r="D374" t="str">
            <v>CABLE ACOMETIDA ANTIFRAUDE TSEC 8 + 8 WAG</v>
          </cell>
          <cell r="E374" t="str">
            <v>ML</v>
          </cell>
          <cell r="F374">
            <v>8812.5</v>
          </cell>
          <cell r="G374" t="str">
            <v>ACOMFRAUDE8</v>
          </cell>
          <cell r="H374">
            <v>8812.5</v>
          </cell>
        </row>
        <row r="375">
          <cell r="D375" t="str">
            <v>CABLE ACOMETIDA ANTIFRAUDE TSEC PL 2X8 + 8 WAG</v>
          </cell>
          <cell r="E375" t="str">
            <v>ML</v>
          </cell>
          <cell r="F375">
            <v>14062.5</v>
          </cell>
          <cell r="G375" t="str">
            <v>ACOMFRAUDE2X8</v>
          </cell>
          <cell r="H375">
            <v>14062.5</v>
          </cell>
        </row>
        <row r="376">
          <cell r="D376" t="str">
            <v>CABLE ACOMETIDA ANTIFRAUDE TSEC 2X4 + 4 WAG</v>
          </cell>
          <cell r="E376" t="str">
            <v>ML</v>
          </cell>
          <cell r="F376">
            <v>29812.5</v>
          </cell>
          <cell r="G376" t="str">
            <v>ACOMFRAUDE2X4</v>
          </cell>
          <cell r="H376">
            <v>29812.5</v>
          </cell>
        </row>
        <row r="377">
          <cell r="D377" t="str">
            <v>CABLE ACOMETIDA ANTIFRAUDE TSEC 2X6 + 6 WAG</v>
          </cell>
          <cell r="E377" t="str">
            <v>ML</v>
          </cell>
          <cell r="F377">
            <v>21562.5</v>
          </cell>
          <cell r="G377" t="str">
            <v>ACOMFRAUDE2X6</v>
          </cell>
          <cell r="H377">
            <v>21562.5</v>
          </cell>
        </row>
        <row r="378">
          <cell r="D378" t="str">
            <v>CABLE DESNUDO DURO 1/0 AWG</v>
          </cell>
          <cell r="E378" t="str">
            <v>ML</v>
          </cell>
          <cell r="F378">
            <v>28000</v>
          </cell>
          <cell r="G378" t="str">
            <v>CABLDESNDUR1/0AW</v>
          </cell>
          <cell r="H378">
            <v>28000</v>
          </cell>
        </row>
        <row r="379">
          <cell r="D379" t="str">
            <v>CABLE DESNUDO DURO 2/0 AWG</v>
          </cell>
          <cell r="E379" t="str">
            <v>ML</v>
          </cell>
          <cell r="F379">
            <v>54000</v>
          </cell>
          <cell r="G379" t="str">
            <v>CABLDESNDUR2/0AW</v>
          </cell>
          <cell r="H379">
            <v>54000</v>
          </cell>
        </row>
        <row r="380">
          <cell r="D380" t="str">
            <v>CABLE ENCAUCHETADO 3X14 AWG</v>
          </cell>
          <cell r="E380" t="str">
            <v>MT</v>
          </cell>
          <cell r="F380">
            <v>5800</v>
          </cell>
          <cell r="G380" t="str">
            <v>CABCAUCH3X14AW</v>
          </cell>
          <cell r="H380">
            <v>5800</v>
          </cell>
        </row>
        <row r="381">
          <cell r="D381" t="str">
            <v>CABLE Cu AWG THHN/THWN No. 4/0</v>
          </cell>
          <cell r="E381" t="str">
            <v>ML</v>
          </cell>
          <cell r="F381">
            <v>88000</v>
          </cell>
          <cell r="G381" t="str">
            <v>CABLCu#4/0</v>
          </cell>
          <cell r="H381">
            <v>88000</v>
          </cell>
        </row>
        <row r="382">
          <cell r="D382" t="str">
            <v>CABLE Cu AWG THHN/THWN No. 12</v>
          </cell>
          <cell r="E382" t="str">
            <v>ML</v>
          </cell>
          <cell r="F382">
            <v>1951</v>
          </cell>
          <cell r="G382" t="str">
            <v>CABLCu#12</v>
          </cell>
          <cell r="H382">
            <v>1951</v>
          </cell>
        </row>
        <row r="383">
          <cell r="D383" t="str">
            <v>CABLE Cu AWG THHN/THWN No. 10</v>
          </cell>
          <cell r="E383" t="str">
            <v>ML</v>
          </cell>
          <cell r="F383">
            <v>2900</v>
          </cell>
          <cell r="G383" t="str">
            <v>CABLCu#10</v>
          </cell>
          <cell r="H383">
            <v>2900</v>
          </cell>
        </row>
        <row r="384">
          <cell r="D384" t="str">
            <v>CABLE Cu AWG THHN/THWN No. 8</v>
          </cell>
          <cell r="E384" t="str">
            <v>ML</v>
          </cell>
          <cell r="F384">
            <v>4400</v>
          </cell>
          <cell r="G384" t="str">
            <v>CABLCu#8</v>
          </cell>
          <cell r="H384">
            <v>4400</v>
          </cell>
        </row>
        <row r="385">
          <cell r="D385" t="str">
            <v>CABLE Cu AWG THHN/THWN No. 6</v>
          </cell>
          <cell r="E385" t="str">
            <v>ML</v>
          </cell>
          <cell r="F385">
            <v>7400</v>
          </cell>
          <cell r="G385" t="str">
            <v>CABLCu#6</v>
          </cell>
          <cell r="H385">
            <v>7400</v>
          </cell>
        </row>
        <row r="386">
          <cell r="D386" t="str">
            <v>CABLE Cu AWG THHN/THWN No. 4</v>
          </cell>
          <cell r="E386" t="str">
            <v>ML</v>
          </cell>
          <cell r="F386">
            <v>17000</v>
          </cell>
          <cell r="G386" t="str">
            <v>CABLCu#4</v>
          </cell>
          <cell r="H386">
            <v>17000</v>
          </cell>
        </row>
        <row r="387">
          <cell r="D387" t="str">
            <v>CABLE Cu AWG THHN/THWN No. 2</v>
          </cell>
          <cell r="E387" t="str">
            <v>ML</v>
          </cell>
          <cell r="F387">
            <v>25400</v>
          </cell>
          <cell r="G387" t="str">
            <v>CABLCu#2</v>
          </cell>
          <cell r="H387">
            <v>25400</v>
          </cell>
        </row>
        <row r="388">
          <cell r="D388" t="str">
            <v>CABLE COBRE DESNUDO No. 8</v>
          </cell>
          <cell r="E388" t="str">
            <v>ML</v>
          </cell>
          <cell r="F388">
            <v>3856</v>
          </cell>
          <cell r="G388" t="str">
            <v>CABLCuDESN#8</v>
          </cell>
          <cell r="H388">
            <v>3856</v>
          </cell>
        </row>
        <row r="389">
          <cell r="D389" t="str">
            <v>CABLE COBRE DESNUDO No. 1/0</v>
          </cell>
          <cell r="E389" t="str">
            <v>ML</v>
          </cell>
          <cell r="F389">
            <v>23050</v>
          </cell>
          <cell r="G389" t="str">
            <v>CABLCuDESN#1/0</v>
          </cell>
          <cell r="H389">
            <v>23050</v>
          </cell>
        </row>
        <row r="390">
          <cell r="D390" t="str">
            <v>CABLE COBRE THHN/THWN No 2/0 AWG</v>
          </cell>
          <cell r="E390" t="str">
            <v>ML</v>
          </cell>
          <cell r="F390">
            <v>57000</v>
          </cell>
          <cell r="G390" t="str">
            <v>CABLCu#2/0</v>
          </cell>
          <cell r="H390">
            <v>57000</v>
          </cell>
        </row>
        <row r="391">
          <cell r="D391" t="str">
            <v>CABLE COBRE THHN/THWN No 1/0 AWG</v>
          </cell>
          <cell r="E391" t="str">
            <v>ML</v>
          </cell>
          <cell r="F391">
            <v>49000</v>
          </cell>
          <cell r="G391" t="str">
            <v>CABLCu#1/0</v>
          </cell>
          <cell r="H391">
            <v>49000</v>
          </cell>
        </row>
        <row r="392">
          <cell r="D392" t="str">
            <v>CABLE COBRE THHN/THWN No 4/0 AWG</v>
          </cell>
          <cell r="E392" t="str">
            <v>ML</v>
          </cell>
          <cell r="F392">
            <v>88000</v>
          </cell>
          <cell r="G392" t="str">
            <v>CABLCu#4/0</v>
          </cell>
          <cell r="H392">
            <v>88000</v>
          </cell>
        </row>
        <row r="393">
          <cell r="D393" t="str">
            <v>CABLE COAXIAL RG 6</v>
          </cell>
          <cell r="E393" t="str">
            <v>ML</v>
          </cell>
          <cell r="F393">
            <v>640</v>
          </cell>
          <cell r="G393" t="str">
            <v>CABLCOAXRG6</v>
          </cell>
          <cell r="H393">
            <v>640</v>
          </cell>
        </row>
        <row r="394">
          <cell r="D394" t="str">
            <v>CABLE COAXIAL RG 59 75 OHM</v>
          </cell>
          <cell r="E394" t="str">
            <v>ML</v>
          </cell>
          <cell r="F394">
            <v>1125</v>
          </cell>
          <cell r="G394" t="str">
            <v>CABLCOAXRG59</v>
          </cell>
          <cell r="H394">
            <v>1125</v>
          </cell>
        </row>
        <row r="395">
          <cell r="D395" t="str">
            <v>CABLE TELEFONICO 2X2X0,5</v>
          </cell>
          <cell r="E395" t="str">
            <v>ML</v>
          </cell>
          <cell r="F395">
            <v>1125</v>
          </cell>
          <cell r="G395" t="str">
            <v>CABLTEL2X2</v>
          </cell>
          <cell r="H395">
            <v>1125</v>
          </cell>
        </row>
        <row r="396">
          <cell r="D396" t="str">
            <v>CABLE TELEFONICO 3X2X0,5</v>
          </cell>
          <cell r="E396" t="str">
            <v>ML</v>
          </cell>
          <cell r="F396">
            <v>1500</v>
          </cell>
          <cell r="G396" t="str">
            <v>CABLTEL3X2</v>
          </cell>
          <cell r="H396">
            <v>1500</v>
          </cell>
        </row>
        <row r="397">
          <cell r="D397" t="str">
            <v>CABLE TELEFONICO 6X2X0,5</v>
          </cell>
          <cell r="E397" t="str">
            <v>ML</v>
          </cell>
          <cell r="F397">
            <v>1740</v>
          </cell>
          <cell r="G397" t="str">
            <v>CABLTEL6X2</v>
          </cell>
          <cell r="H397">
            <v>1740</v>
          </cell>
        </row>
        <row r="398">
          <cell r="D398" t="str">
            <v>CABLE UTP CAT 6 - 4 PARES</v>
          </cell>
          <cell r="E398" t="str">
            <v>ML</v>
          </cell>
          <cell r="F398">
            <v>7540</v>
          </cell>
          <cell r="G398" t="str">
            <v>CABLUTPCAT6_4PAR</v>
          </cell>
          <cell r="H398">
            <v>7540</v>
          </cell>
        </row>
        <row r="399">
          <cell r="D399" t="str">
            <v>CABLE UTP CAT 6</v>
          </cell>
          <cell r="E399" t="str">
            <v>ML</v>
          </cell>
          <cell r="F399">
            <v>1900</v>
          </cell>
          <cell r="G399" t="str">
            <v>CABLUTPCAT6</v>
          </cell>
          <cell r="H399">
            <v>1900</v>
          </cell>
        </row>
        <row r="400">
          <cell r="D400" t="str">
            <v>CAJA DE DISTRIBUCIÓN CON PUERTA (40x40x20) CAL 18 CALL ROLLED</v>
          </cell>
          <cell r="E400" t="str">
            <v>UND</v>
          </cell>
          <cell r="F400">
            <v>859725</v>
          </cell>
          <cell r="G400" t="str">
            <v>CAJDIST40X40X20</v>
          </cell>
          <cell r="H400">
            <v>859725</v>
          </cell>
        </row>
        <row r="401">
          <cell r="D401" t="str">
            <v>CAJA DE PASO DE .20MX.25MX.10M</v>
          </cell>
          <cell r="E401" t="str">
            <v>UND</v>
          </cell>
          <cell r="F401">
            <v>47000</v>
          </cell>
          <cell r="G401" t="str">
            <v>CAJMET20X25</v>
          </cell>
          <cell r="H401">
            <v>47000</v>
          </cell>
        </row>
        <row r="402">
          <cell r="D402" t="str">
            <v>CAJA DE PASO DE .30MX.30MX.10M</v>
          </cell>
          <cell r="E402" t="str">
            <v>UND</v>
          </cell>
          <cell r="F402">
            <v>39000</v>
          </cell>
          <cell r="G402" t="str">
            <v>CAJMET28X28</v>
          </cell>
          <cell r="H402">
            <v>39000</v>
          </cell>
        </row>
        <row r="403">
          <cell r="D403" t="str">
            <v>CAJA METALICA 2x4"</v>
          </cell>
          <cell r="E403" t="str">
            <v>UND</v>
          </cell>
          <cell r="F403">
            <v>2400</v>
          </cell>
          <cell r="G403" t="str">
            <v>CAJMET2X4</v>
          </cell>
          <cell r="H403">
            <v>2400</v>
          </cell>
        </row>
        <row r="404">
          <cell r="D404" t="str">
            <v>CAJA METALICA 4x4"</v>
          </cell>
          <cell r="E404" t="str">
            <v>UND</v>
          </cell>
          <cell r="F404">
            <v>2400</v>
          </cell>
          <cell r="G404" t="str">
            <v>CAJMET4X4</v>
          </cell>
          <cell r="H404">
            <v>2400</v>
          </cell>
        </row>
        <row r="405">
          <cell r="D405" t="str">
            <v>CAJA PVC 2400</v>
          </cell>
          <cell r="E405" t="str">
            <v>UND</v>
          </cell>
          <cell r="F405">
            <v>1700</v>
          </cell>
          <cell r="G405" t="str">
            <v>CAJPVC2400</v>
          </cell>
          <cell r="H405">
            <v>1700</v>
          </cell>
        </row>
        <row r="406">
          <cell r="D406" t="str">
            <v>CAJA PVC 5800</v>
          </cell>
          <cell r="E406" t="str">
            <v>UND</v>
          </cell>
          <cell r="F406">
            <v>2500</v>
          </cell>
          <cell r="G406" t="str">
            <v>CAJPVC5800</v>
          </cell>
          <cell r="H406">
            <v>2500</v>
          </cell>
        </row>
        <row r="407">
          <cell r="D407" t="str">
            <v>CAJA OCTOGONAL EN PVC</v>
          </cell>
          <cell r="E407" t="str">
            <v>UND</v>
          </cell>
          <cell r="F407">
            <v>1240</v>
          </cell>
          <cell r="G407" t="str">
            <v>CAJOCTOGPVC</v>
          </cell>
          <cell r="H407">
            <v>1240</v>
          </cell>
        </row>
        <row r="408">
          <cell r="D408" t="str">
            <v>CANALETA 20X12 PVC 2 m</v>
          </cell>
          <cell r="E408" t="str">
            <v>ML</v>
          </cell>
          <cell r="F408">
            <v>7500</v>
          </cell>
          <cell r="G408" t="str">
            <v>CANLT20X12PVC</v>
          </cell>
          <cell r="H408">
            <v>7500</v>
          </cell>
        </row>
        <row r="409">
          <cell r="D409" t="str">
            <v>CANALETA 20X20 PVC 2 m</v>
          </cell>
          <cell r="E409" t="str">
            <v>ML</v>
          </cell>
          <cell r="F409">
            <v>11250</v>
          </cell>
          <cell r="G409" t="str">
            <v>CANLT20X20PVC</v>
          </cell>
          <cell r="H409">
            <v>11250</v>
          </cell>
        </row>
        <row r="410">
          <cell r="D410" t="str">
            <v>CANALETA 40X25 PVC 2 m</v>
          </cell>
          <cell r="E410" t="str">
            <v>ML</v>
          </cell>
          <cell r="F410">
            <v>22500</v>
          </cell>
          <cell r="G410" t="str">
            <v>CANLT40X25PVC</v>
          </cell>
          <cell r="H410">
            <v>22500</v>
          </cell>
        </row>
        <row r="411">
          <cell r="D411" t="str">
            <v>CINTA AISLANTE</v>
          </cell>
          <cell r="E411" t="str">
            <v>ROLLO</v>
          </cell>
          <cell r="F411">
            <v>2000</v>
          </cell>
          <cell r="G411" t="str">
            <v>GUSTAPERCH</v>
          </cell>
          <cell r="H411">
            <v>2000</v>
          </cell>
        </row>
        <row r="412">
          <cell r="D412" t="str">
            <v>CLAVIJA CON POLO A TIERRA</v>
          </cell>
          <cell r="E412" t="str">
            <v>UND</v>
          </cell>
          <cell r="F412">
            <v>6525</v>
          </cell>
          <cell r="G412" t="str">
            <v>CLAVyPOLTIERR</v>
          </cell>
          <cell r="H412">
            <v>6525</v>
          </cell>
        </row>
        <row r="413">
          <cell r="D413" t="str">
            <v>CORREA PLASTICA DE 15 CM</v>
          </cell>
          <cell r="E413" t="str">
            <v>UND</v>
          </cell>
          <cell r="F413">
            <v>5800</v>
          </cell>
          <cell r="G413" t="str">
            <v>CORREAPVC</v>
          </cell>
          <cell r="H413">
            <v>5800</v>
          </cell>
        </row>
        <row r="414">
          <cell r="D414" t="str">
            <v>CONECTOR BIMETALICO CAL 4</v>
          </cell>
          <cell r="E414" t="str">
            <v>UND</v>
          </cell>
          <cell r="F414">
            <v>4350</v>
          </cell>
          <cell r="G414" t="str">
            <v>CONECTBI</v>
          </cell>
          <cell r="H414">
            <v>4350</v>
          </cell>
        </row>
        <row r="415">
          <cell r="D415" t="str">
            <v>CORTA CIRCUITOS</v>
          </cell>
          <cell r="E415" t="str">
            <v>UND</v>
          </cell>
          <cell r="F415">
            <v>507500</v>
          </cell>
          <cell r="G415" t="str">
            <v>CORTCIRC</v>
          </cell>
          <cell r="H415">
            <v>507500</v>
          </cell>
        </row>
        <row r="416">
          <cell r="D416" t="str">
            <v>CONECTORES DE EMPALME</v>
          </cell>
          <cell r="E416" t="str">
            <v>UND</v>
          </cell>
          <cell r="F416">
            <v>1240</v>
          </cell>
          <cell r="G416" t="str">
            <v>CONECTEMP</v>
          </cell>
          <cell r="H416">
            <v>1240</v>
          </cell>
        </row>
        <row r="417">
          <cell r="D417" t="str">
            <v>CONECTORES TIPO RESORTE</v>
          </cell>
          <cell r="E417" t="str">
            <v>UND</v>
          </cell>
          <cell r="F417">
            <v>2755</v>
          </cell>
          <cell r="G417" t="str">
            <v>CONECRESORT</v>
          </cell>
          <cell r="H417">
            <v>2755</v>
          </cell>
        </row>
        <row r="418">
          <cell r="D418" t="str">
            <v>CONECTOR TERM COMP TIPO VASTAGO</v>
          </cell>
          <cell r="E418" t="str">
            <v>UND</v>
          </cell>
          <cell r="F418">
            <v>47000</v>
          </cell>
          <cell r="G418" t="str">
            <v>CONECAMOB</v>
          </cell>
          <cell r="H418">
            <v>47000</v>
          </cell>
        </row>
        <row r="419">
          <cell r="D419" t="str">
            <v>CRUSETA EN MADERA INMUNIZADA L=2.00</v>
          </cell>
          <cell r="E419" t="str">
            <v>UND</v>
          </cell>
          <cell r="F419">
            <v>79000</v>
          </cell>
          <cell r="G419" t="str">
            <v>CRUCETMAD</v>
          </cell>
          <cell r="H419">
            <v>79000</v>
          </cell>
        </row>
        <row r="420">
          <cell r="D420" t="str">
            <v>CRUSETA EN ANGULO GALVANIZADO L=1.5</v>
          </cell>
          <cell r="E420" t="str">
            <v>UND</v>
          </cell>
          <cell r="F420">
            <v>54000</v>
          </cell>
          <cell r="G420" t="str">
            <v>CRUCETGALV</v>
          </cell>
          <cell r="H420">
            <v>54000</v>
          </cell>
        </row>
        <row r="421">
          <cell r="D421" t="str">
            <v>CURVA CONDUIT 1/2"</v>
          </cell>
          <cell r="E421" t="str">
            <v>UND</v>
          </cell>
          <cell r="F421">
            <v>540</v>
          </cell>
          <cell r="G421" t="str">
            <v>CURVPVC1/2</v>
          </cell>
          <cell r="H421">
            <v>540</v>
          </cell>
        </row>
        <row r="422">
          <cell r="D422" t="str">
            <v>CURVA CONDUIT 3/4"</v>
          </cell>
          <cell r="E422" t="str">
            <v>UND</v>
          </cell>
          <cell r="F422">
            <v>890</v>
          </cell>
          <cell r="G422" t="str">
            <v>CURVPVC3/4</v>
          </cell>
          <cell r="H422">
            <v>890</v>
          </cell>
        </row>
        <row r="423">
          <cell r="D423" t="str">
            <v>CURVA CONDUIT 1"</v>
          </cell>
          <cell r="E423" t="str">
            <v>UND</v>
          </cell>
          <cell r="F423">
            <v>2000</v>
          </cell>
          <cell r="G423" t="str">
            <v>CURVPVC1</v>
          </cell>
          <cell r="H423">
            <v>2000</v>
          </cell>
        </row>
        <row r="424">
          <cell r="D424" t="str">
            <v>CURVA CONDUIT DE 1 1/4"</v>
          </cell>
          <cell r="E424" t="str">
            <v>UND</v>
          </cell>
          <cell r="F424">
            <v>6525</v>
          </cell>
          <cell r="G424" t="str">
            <v>CURVPVC1_1/4</v>
          </cell>
          <cell r="H424">
            <v>6525</v>
          </cell>
        </row>
        <row r="425">
          <cell r="D425" t="str">
            <v>CURVA CONDUIT DE 1 1/2"</v>
          </cell>
          <cell r="E425" t="str">
            <v>UND</v>
          </cell>
          <cell r="F425">
            <v>9800</v>
          </cell>
          <cell r="G425" t="str">
            <v>CURVPVC1_1/2</v>
          </cell>
          <cell r="H425">
            <v>9800</v>
          </cell>
        </row>
        <row r="426">
          <cell r="D426" t="str">
            <v>CURVA CONDUIT DE 2"</v>
          </cell>
          <cell r="E426" t="str">
            <v>UND</v>
          </cell>
          <cell r="F426">
            <v>18000</v>
          </cell>
          <cell r="G426" t="str">
            <v>CURVPVC2</v>
          </cell>
          <cell r="H426">
            <v>18000</v>
          </cell>
        </row>
        <row r="427">
          <cell r="D427" t="str">
            <v>CURVA CONDUIT Ø 3"</v>
          </cell>
          <cell r="E427" t="str">
            <v>UND</v>
          </cell>
          <cell r="F427">
            <v>34000</v>
          </cell>
          <cell r="G427" t="str">
            <v>CURVPVC3</v>
          </cell>
          <cell r="H427">
            <v>34000</v>
          </cell>
        </row>
        <row r="428">
          <cell r="D428" t="str">
            <v>CURVA CONDUIT Ø 4"</v>
          </cell>
          <cell r="E428" t="str">
            <v>UND</v>
          </cell>
          <cell r="F428">
            <v>59000</v>
          </cell>
          <cell r="G428" t="str">
            <v>CURVPVC4</v>
          </cell>
          <cell r="H428">
            <v>59000</v>
          </cell>
        </row>
        <row r="429">
          <cell r="D429" t="str">
            <v>CURVA  EMT 1/2"</v>
          </cell>
          <cell r="E429" t="str">
            <v>UND</v>
          </cell>
          <cell r="F429">
            <v>1540</v>
          </cell>
          <cell r="G429" t="str">
            <v>CURVEMT1/2</v>
          </cell>
          <cell r="H429">
            <v>1540</v>
          </cell>
        </row>
        <row r="430">
          <cell r="D430" t="str">
            <v>CURVA  EMT 3/4"</v>
          </cell>
          <cell r="E430" t="str">
            <v>UND</v>
          </cell>
          <cell r="F430">
            <v>2500</v>
          </cell>
          <cell r="G430" t="str">
            <v>CURVEMT3/4</v>
          </cell>
          <cell r="H430">
            <v>2500</v>
          </cell>
        </row>
        <row r="431">
          <cell r="D431" t="str">
            <v>CURVA  EMT 1"</v>
          </cell>
          <cell r="E431" t="str">
            <v>UND</v>
          </cell>
          <cell r="F431">
            <v>3900</v>
          </cell>
          <cell r="G431" t="str">
            <v>CURVEMT1</v>
          </cell>
          <cell r="H431">
            <v>3900</v>
          </cell>
        </row>
        <row r="432">
          <cell r="D432" t="str">
            <v>CURVA  DE EMT 1 1/4"</v>
          </cell>
          <cell r="E432" t="str">
            <v>UND</v>
          </cell>
          <cell r="F432">
            <v>4000</v>
          </cell>
          <cell r="G432" t="str">
            <v>CURVEMT1_1/4</v>
          </cell>
          <cell r="H432">
            <v>4000</v>
          </cell>
        </row>
        <row r="433">
          <cell r="D433" t="str">
            <v>CURVA  DE EMT 1 1/2"</v>
          </cell>
          <cell r="E433" t="str">
            <v>UND</v>
          </cell>
          <cell r="F433">
            <v>9700</v>
          </cell>
          <cell r="G433" t="str">
            <v>CURVEMT1_1/2</v>
          </cell>
          <cell r="H433">
            <v>9700</v>
          </cell>
        </row>
        <row r="434">
          <cell r="D434" t="str">
            <v>CURVA  DE EMT 2"</v>
          </cell>
          <cell r="E434" t="str">
            <v>UND</v>
          </cell>
          <cell r="F434">
            <v>16400</v>
          </cell>
          <cell r="G434" t="str">
            <v>CURVEMT2</v>
          </cell>
          <cell r="H434">
            <v>16400</v>
          </cell>
        </row>
        <row r="435">
          <cell r="D435" t="str">
            <v>CURVA  EMT Ø 3"</v>
          </cell>
          <cell r="E435" t="str">
            <v>UND</v>
          </cell>
          <cell r="F435">
            <v>125000</v>
          </cell>
          <cell r="G435" t="str">
            <v>CURVEMT3</v>
          </cell>
          <cell r="H435">
            <v>125000</v>
          </cell>
        </row>
        <row r="436">
          <cell r="D436" t="str">
            <v>DUCTODOBLE PARED 3/4"</v>
          </cell>
          <cell r="E436" t="str">
            <v>ML</v>
          </cell>
          <cell r="F436">
            <v>24000</v>
          </cell>
          <cell r="G436" t="str">
            <v>DUCTMURO3/4</v>
          </cell>
          <cell r="H436">
            <v>24000</v>
          </cell>
        </row>
        <row r="437">
          <cell r="D437" t="str">
            <v>ESTRIBO VERTICAL</v>
          </cell>
          <cell r="E437" t="str">
            <v>UND</v>
          </cell>
          <cell r="F437">
            <v>50750</v>
          </cell>
          <cell r="G437" t="str">
            <v>ESTRBVERT</v>
          </cell>
          <cell r="H437">
            <v>50750</v>
          </cell>
        </row>
        <row r="438">
          <cell r="D438" t="str">
            <v>GABINETE DE 7 PIES,  210x55 45U</v>
          </cell>
          <cell r="E438" t="str">
            <v>UN</v>
          </cell>
          <cell r="F438">
            <v>1000000</v>
          </cell>
          <cell r="G438" t="str">
            <v>GABINT7'</v>
          </cell>
          <cell r="H438">
            <v>1000000</v>
          </cell>
        </row>
        <row r="439">
          <cell r="D439" t="str">
            <v>HILO FLEXIBLE 50 AT 13,2</v>
          </cell>
          <cell r="E439" t="str">
            <v>UND</v>
          </cell>
          <cell r="F439">
            <v>5800</v>
          </cell>
          <cell r="G439" t="str">
            <v>HILOFLEX</v>
          </cell>
          <cell r="H439">
            <v>5800</v>
          </cell>
        </row>
        <row r="440">
          <cell r="D440" t="str">
            <v>INTERRUPTOR SENCILLO 15A, 120V LEVITON BLANCO</v>
          </cell>
          <cell r="E440" t="str">
            <v>UND</v>
          </cell>
          <cell r="F440">
            <v>7240</v>
          </cell>
          <cell r="G440" t="str">
            <v>S1</v>
          </cell>
          <cell r="H440">
            <v>7240</v>
          </cell>
        </row>
        <row r="441">
          <cell r="D441" t="str">
            <v>LISTON CEIBA  2"X2"X15'</v>
          </cell>
          <cell r="E441" t="str">
            <v>UND</v>
          </cell>
          <cell r="F441">
            <v>20700</v>
          </cell>
          <cell r="G441" t="str">
            <v>S3</v>
          </cell>
          <cell r="H441">
            <v>20700</v>
          </cell>
        </row>
        <row r="442">
          <cell r="D442" t="str">
            <v>LUMINARIA BAKO SMALL LED</v>
          </cell>
          <cell r="E442" t="str">
            <v>UND</v>
          </cell>
          <cell r="F442">
            <v>471364</v>
          </cell>
          <cell r="G442" t="str">
            <v>LUMBAKO</v>
          </cell>
          <cell r="H442">
            <v>471364</v>
          </cell>
        </row>
        <row r="443">
          <cell r="D443" t="str">
            <v>LAMPARA ILTELUX H IM PC ESP 1X4/2T83241/EUNV</v>
          </cell>
          <cell r="E443" t="str">
            <v>UND</v>
          </cell>
          <cell r="F443">
            <v>180000</v>
          </cell>
          <cell r="G443" t="str">
            <v>ILTELUXH1X4</v>
          </cell>
          <cell r="H443">
            <v>180000</v>
          </cell>
        </row>
        <row r="444">
          <cell r="D444" t="str">
            <v>LAMPARA ILTELUX IP  ESP 1X4/2T83241/EUNV</v>
          </cell>
          <cell r="E444" t="str">
            <v>UND</v>
          </cell>
          <cell r="F444">
            <v>205000</v>
          </cell>
          <cell r="G444" t="str">
            <v>ILTELUXIP1X4</v>
          </cell>
          <cell r="H444">
            <v>205000</v>
          </cell>
        </row>
        <row r="445">
          <cell r="D445" t="str">
            <v>LAMPARA ILTELUX IP  ESP 2X2/4T81741/EUNV</v>
          </cell>
          <cell r="E445" t="str">
            <v>UND</v>
          </cell>
          <cell r="F445">
            <v>270000</v>
          </cell>
          <cell r="G445" t="str">
            <v>ILTELUXIP1X2</v>
          </cell>
          <cell r="H445">
            <v>270000</v>
          </cell>
        </row>
        <row r="446">
          <cell r="D446" t="str">
            <v>LAMPARA TIPO BALA -ITD32P/2T43241 4P/EUNV</v>
          </cell>
          <cell r="E446" t="str">
            <v>UND</v>
          </cell>
          <cell r="F446">
            <v>190000</v>
          </cell>
          <cell r="G446" t="str">
            <v>LAMPBALA</v>
          </cell>
          <cell r="H446">
            <v>190000</v>
          </cell>
        </row>
        <row r="447">
          <cell r="D447" t="str">
            <v>LAMPARA ILTELUZ H IM PC ESP 1X1/2T43241/EUNV</v>
          </cell>
          <cell r="E447" t="str">
            <v>UND</v>
          </cell>
          <cell r="F447">
            <v>260000</v>
          </cell>
          <cell r="G447" t="str">
            <v>ILTELUXH1X1</v>
          </cell>
          <cell r="H447">
            <v>260000</v>
          </cell>
        </row>
        <row r="448">
          <cell r="D448" t="str">
            <v>LAMPARA IT 100A QSPH1X4/2T83241/EUNV</v>
          </cell>
          <cell r="E448" t="str">
            <v>UND</v>
          </cell>
          <cell r="F448">
            <v>280000</v>
          </cell>
          <cell r="G448" t="str">
            <v>LAMPIT100A</v>
          </cell>
          <cell r="H448">
            <v>280000</v>
          </cell>
        </row>
        <row r="449">
          <cell r="D449" t="str">
            <v>LAMPARA BALASTO DE EMERGENCIA</v>
          </cell>
          <cell r="E449" t="str">
            <v>UND</v>
          </cell>
          <cell r="F449">
            <v>68000</v>
          </cell>
          <cell r="G449" t="str">
            <v>LAMPBALASTO</v>
          </cell>
          <cell r="H449">
            <v>68000</v>
          </cell>
        </row>
        <row r="450">
          <cell r="D450" t="str">
            <v>LUMINARIA BOLARDO EXTERIOR ONGROUND 26 W TIPO SYLVANIA O SIMILAR</v>
          </cell>
          <cell r="E450" t="str">
            <v>UND</v>
          </cell>
          <cell r="F450">
            <v>914188</v>
          </cell>
          <cell r="G450" t="str">
            <v>LUMBOLAR</v>
          </cell>
          <cell r="H450">
            <v>914188</v>
          </cell>
        </row>
        <row r="451">
          <cell r="D451" t="str">
            <v>LUMINARIA PANEL LED DE 49 W INTERIOR</v>
          </cell>
          <cell r="E451" t="str">
            <v>UND</v>
          </cell>
          <cell r="F451">
            <v>314000</v>
          </cell>
          <cell r="G451" t="str">
            <v>LUMINARPANELED</v>
          </cell>
          <cell r="H451">
            <v>314000</v>
          </cell>
        </row>
        <row r="452">
          <cell r="D452" t="str">
            <v>LUMINARIA MAGNUM 2 LED HERMETICA T8 2X18W SYLVANIA O SIMILAR</v>
          </cell>
          <cell r="E452" t="str">
            <v>UND</v>
          </cell>
          <cell r="F452">
            <v>164000</v>
          </cell>
          <cell r="G452" t="str">
            <v>LUMMAGN</v>
          </cell>
          <cell r="H452">
            <v>164000</v>
          </cell>
        </row>
        <row r="453">
          <cell r="D453" t="str">
            <v>LUMINARIA TIPO FLOOD LINE 28W - REFLRCTOR METALAR COMPLETO 250W</v>
          </cell>
          <cell r="E453" t="str">
            <v>UND</v>
          </cell>
          <cell r="F453">
            <v>740000</v>
          </cell>
          <cell r="G453" t="str">
            <v>LUMFOODLINE</v>
          </cell>
          <cell r="H453">
            <v>740000</v>
          </cell>
        </row>
        <row r="454">
          <cell r="D454" t="str">
            <v>LUMINARIA LYTEPANEL 49 W 1200X300 SYLVANIA O SIMILAR</v>
          </cell>
          <cell r="E454" t="str">
            <v>UND</v>
          </cell>
          <cell r="F454">
            <v>533896</v>
          </cell>
          <cell r="G454" t="str">
            <v>LUMLYTEPAN</v>
          </cell>
          <cell r="H454">
            <v>533896</v>
          </cell>
        </row>
        <row r="455">
          <cell r="D455" t="str">
            <v>LUMINARIA LED 20 W TIPO BAKO SMALL O SIMILAR</v>
          </cell>
          <cell r="E455" t="str">
            <v>UND</v>
          </cell>
          <cell r="F455">
            <v>530000</v>
          </cell>
          <cell r="G455" t="str">
            <v>LUMLED20W</v>
          </cell>
          <cell r="H455">
            <v>530000</v>
          </cell>
        </row>
        <row r="456">
          <cell r="D456" t="str">
            <v>LUMINARIA FLOODLINE SYLVANIA 1-14W</v>
          </cell>
          <cell r="E456" t="str">
            <v>UND</v>
          </cell>
          <cell r="F456">
            <v>40000</v>
          </cell>
          <cell r="G456" t="str">
            <v>LUMFLOODLINE</v>
          </cell>
          <cell r="H456">
            <v>40000</v>
          </cell>
        </row>
        <row r="457">
          <cell r="D457" t="str">
            <v>LUMINARIA OJO DE BUEY 20 W</v>
          </cell>
          <cell r="E457" t="str">
            <v>UND</v>
          </cell>
          <cell r="F457">
            <v>9000</v>
          </cell>
          <cell r="G457" t="str">
            <v>OJOBUEY20W</v>
          </cell>
          <cell r="H457">
            <v>9000</v>
          </cell>
        </row>
        <row r="458">
          <cell r="D458" t="str">
            <v>LUMINARIA OJO DE BUEY 12 W-6" INCLUYE BOMBILLA</v>
          </cell>
          <cell r="E458" t="str">
            <v>UND</v>
          </cell>
          <cell r="F458">
            <v>64000</v>
          </cell>
          <cell r="G458" t="str">
            <v>OJOBUEY13WBOMB</v>
          </cell>
          <cell r="H458">
            <v>64000</v>
          </cell>
        </row>
        <row r="459">
          <cell r="D459" t="str">
            <v>LUMINARIA AUTONOMA LED X2.</v>
          </cell>
          <cell r="E459" t="str">
            <v>UND</v>
          </cell>
          <cell r="F459">
            <v>112000</v>
          </cell>
          <cell r="G459" t="str">
            <v>LUMINAAUTON90MIN</v>
          </cell>
          <cell r="H459">
            <v>112000</v>
          </cell>
        </row>
        <row r="460">
          <cell r="D460" t="str">
            <v>PATCH CHANNEL DE 48 PTOS CATEGORIA 6A</v>
          </cell>
          <cell r="E460" t="str">
            <v>UND</v>
          </cell>
          <cell r="F460">
            <v>640000</v>
          </cell>
          <cell r="G460" t="str">
            <v>PACHTCHAN</v>
          </cell>
          <cell r="H460">
            <v>640000</v>
          </cell>
        </row>
        <row r="461">
          <cell r="D461" t="str">
            <v>PERRO DE ACERO GALVANIZAD 5/8"</v>
          </cell>
          <cell r="E461" t="str">
            <v>UND</v>
          </cell>
          <cell r="F461">
            <v>23437.5</v>
          </cell>
          <cell r="G461" t="str">
            <v>PERRGALV5/8</v>
          </cell>
          <cell r="H461">
            <v>23437.5</v>
          </cell>
        </row>
        <row r="462">
          <cell r="D462" t="str">
            <v>PERRO GUIA ACERO GALVANIZADO 3/8"</v>
          </cell>
          <cell r="E462" t="str">
            <v>UND</v>
          </cell>
          <cell r="F462">
            <v>1700</v>
          </cell>
          <cell r="G462" t="str">
            <v>PERRGUIAGALV5/8</v>
          </cell>
          <cell r="H462">
            <v>1700</v>
          </cell>
        </row>
        <row r="463">
          <cell r="D463" t="str">
            <v>PLANTA ELETCRICA 40 KVA KIPOR TRIFASICO PARA 220/127 V.</v>
          </cell>
          <cell r="E463" t="str">
            <v>UND</v>
          </cell>
          <cell r="F463">
            <v>64000000</v>
          </cell>
          <cell r="G463" t="str">
            <v>PLANTA10KW</v>
          </cell>
          <cell r="H463">
            <v>64000000</v>
          </cell>
        </row>
        <row r="464">
          <cell r="D464" t="str">
            <v>PLANTA ELETCRICA 5 KW</v>
          </cell>
          <cell r="E464" t="str">
            <v>UND</v>
          </cell>
          <cell r="F464">
            <v>2772226</v>
          </cell>
          <cell r="G464" t="str">
            <v>PLANTA5KW</v>
          </cell>
          <cell r="H464">
            <v>2772226</v>
          </cell>
        </row>
        <row r="465">
          <cell r="D465" t="str">
            <v>POSTE DE CONCRETO AP 12 m  1050 Kg</v>
          </cell>
          <cell r="E465" t="str">
            <v>UND</v>
          </cell>
          <cell r="F465">
            <v>1290000</v>
          </cell>
          <cell r="G465" t="str">
            <v>POSTECONC7</v>
          </cell>
          <cell r="H465">
            <v>1290000</v>
          </cell>
        </row>
        <row r="466">
          <cell r="D466" t="str">
            <v>POSTE DE CONCRETO AP 8 m  510 Kg</v>
          </cell>
          <cell r="E466" t="str">
            <v>UND</v>
          </cell>
          <cell r="F466">
            <v>656989.19999999995</v>
          </cell>
          <cell r="G466" t="str">
            <v>POSTECONC8</v>
          </cell>
          <cell r="H466">
            <v>656989.19999999995</v>
          </cell>
        </row>
        <row r="467">
          <cell r="D467" t="str">
            <v>POSTE DE CONCRETO AP 10 m  510 Kg</v>
          </cell>
          <cell r="E467" t="str">
            <v>UND</v>
          </cell>
          <cell r="F467">
            <v>932500.8</v>
          </cell>
          <cell r="G467" t="str">
            <v>POSTECONC10</v>
          </cell>
          <cell r="H467">
            <v>932500.8</v>
          </cell>
        </row>
        <row r="468">
          <cell r="D468" t="str">
            <v>POSTE DE CONCRETO AP 12 m  510 Kg</v>
          </cell>
          <cell r="E468" t="str">
            <v>UND</v>
          </cell>
          <cell r="F468">
            <v>840000</v>
          </cell>
          <cell r="G468" t="str">
            <v>POSTECONC12</v>
          </cell>
          <cell r="H468">
            <v>840000</v>
          </cell>
        </row>
        <row r="469">
          <cell r="D469" t="str">
            <v>POSTE DE CONCRETO AP 14 m  750 Kg</v>
          </cell>
          <cell r="E469" t="str">
            <v>UND</v>
          </cell>
          <cell r="F469">
            <v>2013180</v>
          </cell>
          <cell r="G469" t="str">
            <v>POSTECONC14</v>
          </cell>
          <cell r="H469">
            <v>2013180</v>
          </cell>
        </row>
        <row r="470">
          <cell r="D470" t="str">
            <v>POSTE DE CONCRETO AP 12 m  750 Kg</v>
          </cell>
          <cell r="E470" t="str">
            <v>UND</v>
          </cell>
          <cell r="F470">
            <v>657720</v>
          </cell>
          <cell r="G470" t="str">
            <v>POSTECONC12</v>
          </cell>
          <cell r="H470">
            <v>657720</v>
          </cell>
        </row>
        <row r="471">
          <cell r="D471" t="str">
            <v>POSTES DE MADERA INMUNIZADAS x 10MT</v>
          </cell>
          <cell r="E471" t="str">
            <v>UND</v>
          </cell>
          <cell r="F471">
            <v>1233805</v>
          </cell>
          <cell r="G471" t="str">
            <v>POSTEMAD</v>
          </cell>
          <cell r="H471">
            <v>1233805</v>
          </cell>
        </row>
        <row r="472">
          <cell r="D472" t="str">
            <v>POSTE TIPO TAURUA EN ACERO GALVANIZADO</v>
          </cell>
          <cell r="E472" t="str">
            <v>UND</v>
          </cell>
          <cell r="F472">
            <v>638000</v>
          </cell>
          <cell r="G472" t="str">
            <v>POSTEGALV</v>
          </cell>
          <cell r="H472">
            <v>638000</v>
          </cell>
        </row>
        <row r="473">
          <cell r="D473" t="str">
            <v>POSTE METALICO GALVANIZADO DE 510KG X 12 MT.</v>
          </cell>
          <cell r="E473" t="str">
            <v>UND</v>
          </cell>
          <cell r="F473">
            <v>1134000</v>
          </cell>
          <cell r="G473" t="str">
            <v>POSTEMETGALV</v>
          </cell>
          <cell r="H473">
            <v>1134000</v>
          </cell>
        </row>
        <row r="474">
          <cell r="D474" t="str">
            <v>PUNTAS FRANKLIN</v>
          </cell>
          <cell r="E474" t="str">
            <v>UND</v>
          </cell>
          <cell r="F474">
            <v>187500</v>
          </cell>
          <cell r="G474" t="str">
            <v>FRANKLINPTA</v>
          </cell>
          <cell r="H474">
            <v>187500</v>
          </cell>
        </row>
        <row r="475">
          <cell r="D475" t="str">
            <v>PULSADOR TIMBRE</v>
          </cell>
          <cell r="E475" t="str">
            <v>UND</v>
          </cell>
          <cell r="F475">
            <v>11062.5</v>
          </cell>
          <cell r="G475" t="str">
            <v>TIMBRE</v>
          </cell>
          <cell r="H475">
            <v>11062.5</v>
          </cell>
        </row>
        <row r="476">
          <cell r="D476" t="str">
            <v>RACK ABIERTO DE 78" 210X55 NEGRO ALUMINIO DE 45 U</v>
          </cell>
          <cell r="E476" t="str">
            <v>UND</v>
          </cell>
          <cell r="F476">
            <v>950000</v>
          </cell>
          <cell r="G476" t="str">
            <v>RACK</v>
          </cell>
          <cell r="H476">
            <v>950000</v>
          </cell>
        </row>
        <row r="477">
          <cell r="D477" t="str">
            <v>REFLECTOR TIPO ARTEMIS 200W-4X50W  AC85-265W</v>
          </cell>
          <cell r="E477" t="str">
            <v>UND</v>
          </cell>
          <cell r="F477">
            <v>754000</v>
          </cell>
          <cell r="G477" t="str">
            <v>REFLECARTEM</v>
          </cell>
          <cell r="H477">
            <v>754000</v>
          </cell>
        </row>
        <row r="478">
          <cell r="D478" t="str">
            <v>ROSETA DE PORCELANA</v>
          </cell>
          <cell r="E478" t="str">
            <v>UND</v>
          </cell>
          <cell r="F478">
            <v>1450</v>
          </cell>
          <cell r="G478" t="str">
            <v>ROSET</v>
          </cell>
          <cell r="H478">
            <v>1450</v>
          </cell>
        </row>
        <row r="479">
          <cell r="D479" t="str">
            <v>REFLECTOR DE MERGENCIA AUTOM 2 LUCES</v>
          </cell>
          <cell r="E479" t="str">
            <v>UND</v>
          </cell>
          <cell r="F479">
            <v>156000</v>
          </cell>
          <cell r="G479" t="str">
            <v>REFLECEMERG</v>
          </cell>
          <cell r="H479">
            <v>156000</v>
          </cell>
        </row>
        <row r="480">
          <cell r="D480" t="str">
            <v>REFLECTOR HALOGENO</v>
          </cell>
          <cell r="E480" t="str">
            <v>UND</v>
          </cell>
          <cell r="F480">
            <v>116000</v>
          </cell>
          <cell r="G480" t="str">
            <v>REFLECHALO</v>
          </cell>
          <cell r="H480">
            <v>116000</v>
          </cell>
        </row>
        <row r="481">
          <cell r="D481" t="str">
            <v>REFLECTOR LED ILUMAX</v>
          </cell>
          <cell r="E481" t="str">
            <v>UND</v>
          </cell>
          <cell r="F481">
            <v>124000</v>
          </cell>
          <cell r="G481" t="str">
            <v>REFLECLED</v>
          </cell>
          <cell r="H481">
            <v>124000</v>
          </cell>
        </row>
        <row r="482">
          <cell r="D482" t="str">
            <v>SENSOR DE MOVIMIENTO PARA CIELO RASO MD</v>
          </cell>
          <cell r="E482" t="str">
            <v>UND</v>
          </cell>
          <cell r="F482">
            <v>40400</v>
          </cell>
          <cell r="G482" t="str">
            <v>SENSORMOV</v>
          </cell>
          <cell r="H482">
            <v>40400</v>
          </cell>
        </row>
        <row r="483">
          <cell r="D483" t="str">
            <v>SOLDADURA EXOTERMICA CADWELL</v>
          </cell>
          <cell r="E483" t="str">
            <v>UND</v>
          </cell>
          <cell r="F483">
            <v>21400</v>
          </cell>
          <cell r="G483" t="str">
            <v>SOLDCADW</v>
          </cell>
          <cell r="H483">
            <v>21400</v>
          </cell>
        </row>
        <row r="484">
          <cell r="D484" t="str">
            <v xml:space="preserve">SOLDADURA LIQUIDA PVC  </v>
          </cell>
          <cell r="E484" t="str">
            <v>GALON</v>
          </cell>
          <cell r="F484">
            <v>310000</v>
          </cell>
          <cell r="G484" t="str">
            <v>SOLDPVC</v>
          </cell>
          <cell r="H484">
            <v>310000</v>
          </cell>
        </row>
        <row r="485">
          <cell r="D485" t="str">
            <v>TABIQUE LISO 1370X1600</v>
          </cell>
          <cell r="E485" t="str">
            <v>UND</v>
          </cell>
          <cell r="F485">
            <v>1161421</v>
          </cell>
          <cell r="G485" t="str">
            <v>TABIQLISO</v>
          </cell>
          <cell r="H485">
            <v>1161421</v>
          </cell>
        </row>
        <row r="486">
          <cell r="D486" t="str">
            <v>TABIQUE PARAL 1600X1370</v>
          </cell>
          <cell r="E486" t="str">
            <v>UND</v>
          </cell>
          <cell r="F486">
            <v>1693606</v>
          </cell>
          <cell r="G486" t="str">
            <v>TABIQPARA</v>
          </cell>
          <cell r="H486">
            <v>1693606</v>
          </cell>
        </row>
        <row r="487">
          <cell r="D487" t="str">
            <v>TABLERO BIFASICO 12 CIRCUITOS</v>
          </cell>
          <cell r="E487" t="str">
            <v>UND</v>
          </cell>
          <cell r="F487">
            <v>226000</v>
          </cell>
          <cell r="G487" t="str">
            <v>TABBIFASE12</v>
          </cell>
          <cell r="H487">
            <v>226000</v>
          </cell>
        </row>
        <row r="488">
          <cell r="D488" t="str">
            <v>TABLERO BIFASICO 18 CIRCUITOS</v>
          </cell>
          <cell r="E488" t="str">
            <v>UND</v>
          </cell>
          <cell r="F488">
            <v>347246</v>
          </cell>
          <cell r="G488" t="str">
            <v>TABBIFASE18</v>
          </cell>
          <cell r="H488">
            <v>347246</v>
          </cell>
        </row>
        <row r="489">
          <cell r="D489" t="str">
            <v>TABLERO TRIFASICO 18 CIRCUITOS  CON PUERTA</v>
          </cell>
          <cell r="E489" t="str">
            <v>UND</v>
          </cell>
          <cell r="F489">
            <v>370000</v>
          </cell>
          <cell r="G489" t="str">
            <v>TABBIFASE18PUERT</v>
          </cell>
          <cell r="H489">
            <v>370000</v>
          </cell>
        </row>
        <row r="490">
          <cell r="D490" t="str">
            <v>TABLERO BIFASICO 24 CIRCUITOS</v>
          </cell>
          <cell r="E490" t="str">
            <v>UND</v>
          </cell>
          <cell r="F490">
            <v>464000</v>
          </cell>
          <cell r="G490" t="str">
            <v>TABBIFASE24</v>
          </cell>
          <cell r="H490">
            <v>464000</v>
          </cell>
        </row>
        <row r="491">
          <cell r="D491" t="str">
            <v>TABLERO TRIFASICO 24 CIRCUITOS  CON PUERTA 800 AMP</v>
          </cell>
          <cell r="E491" t="str">
            <v>UND</v>
          </cell>
          <cell r="F491">
            <v>2170000</v>
          </cell>
          <cell r="G491" t="str">
            <v>TABTRIFASE24PUERTx800</v>
          </cell>
          <cell r="H491">
            <v>2170000</v>
          </cell>
        </row>
        <row r="492">
          <cell r="D492" t="str">
            <v>TABLERO TRIFASICO 24 CIRCUITOS  CON PUERTA 200 AMP</v>
          </cell>
          <cell r="E492" t="str">
            <v>UND</v>
          </cell>
          <cell r="F492">
            <v>1307000</v>
          </cell>
          <cell r="G492" t="str">
            <v>TABTRIFASE24PUERTx200</v>
          </cell>
          <cell r="H492">
            <v>1307000</v>
          </cell>
        </row>
        <row r="493">
          <cell r="D493" t="str">
            <v>TAPA TOMA DOBLE BLANCA</v>
          </cell>
          <cell r="E493" t="str">
            <v>UND</v>
          </cell>
          <cell r="F493">
            <v>1800</v>
          </cell>
          <cell r="G493" t="str">
            <v>TAPTOMA</v>
          </cell>
          <cell r="H493">
            <v>1800</v>
          </cell>
        </row>
        <row r="494">
          <cell r="D494" t="str">
            <v>TAPA DE COLOR NARANJA AISLADA</v>
          </cell>
          <cell r="E494" t="str">
            <v>UND</v>
          </cell>
          <cell r="F494">
            <v>5100</v>
          </cell>
          <cell r="G494" t="str">
            <v>TAPTOMACOLOR</v>
          </cell>
          <cell r="H494">
            <v>5100</v>
          </cell>
        </row>
        <row r="495">
          <cell r="D495" t="str">
            <v>TENSOR PARA CABLES DE RIENDAS Y MENSAJEROS</v>
          </cell>
          <cell r="E495" t="str">
            <v>UND</v>
          </cell>
          <cell r="F495">
            <v>15000</v>
          </cell>
          <cell r="G495" t="str">
            <v>TENSORIENMEN</v>
          </cell>
          <cell r="H495">
            <v>15000</v>
          </cell>
        </row>
        <row r="496">
          <cell r="D496" t="str">
            <v>TABLERO TRIFASICO 42 CIRCUITOS  CON PUERTA 200 AMP</v>
          </cell>
          <cell r="E496" t="str">
            <v>UND</v>
          </cell>
          <cell r="F496">
            <v>812000</v>
          </cell>
          <cell r="G496" t="str">
            <v>TABBIFASE42x200AMP</v>
          </cell>
          <cell r="H496">
            <v>812000</v>
          </cell>
        </row>
        <row r="497">
          <cell r="D497" t="str">
            <v>TABLERO TRIFASICO 42 CIRCUITOS  CON PUERTA 500 AMP</v>
          </cell>
          <cell r="E497" t="str">
            <v>UND</v>
          </cell>
          <cell r="F497">
            <v>1970000</v>
          </cell>
          <cell r="G497" t="str">
            <v>TABBIFASE42X500AMP</v>
          </cell>
          <cell r="H497">
            <v>1970000</v>
          </cell>
        </row>
        <row r="498">
          <cell r="D498" t="str">
            <v>TABLERO TRIFASICO 32 CIRCUITOS  CON PUERTA 100 AMP</v>
          </cell>
          <cell r="E498" t="str">
            <v>UND</v>
          </cell>
          <cell r="F498">
            <v>700000</v>
          </cell>
          <cell r="G498" t="str">
            <v>TABBIFASE32X100AMP</v>
          </cell>
          <cell r="H498">
            <v>700000</v>
          </cell>
        </row>
        <row r="499">
          <cell r="D499" t="str">
            <v>TABLERO TRIFASICO 36 CIRCUITOS  CON PUERTA 500 AMP</v>
          </cell>
          <cell r="E499" t="str">
            <v>UND</v>
          </cell>
          <cell r="F499">
            <v>1940000</v>
          </cell>
          <cell r="G499" t="str">
            <v>TABBIFASE36X500AMP</v>
          </cell>
          <cell r="H499">
            <v>1940000</v>
          </cell>
        </row>
        <row r="500">
          <cell r="D500" t="str">
            <v>TERMINAL DE PONCHAR NO 4</v>
          </cell>
          <cell r="E500" t="str">
            <v>UND</v>
          </cell>
          <cell r="F500">
            <v>2920</v>
          </cell>
          <cell r="G500" t="str">
            <v>TERMPONCH#4</v>
          </cell>
          <cell r="H500">
            <v>2920</v>
          </cell>
        </row>
        <row r="501">
          <cell r="D501" t="str">
            <v>TERMINAL DE PONCHAR NO 2</v>
          </cell>
          <cell r="E501" t="str">
            <v>UND</v>
          </cell>
          <cell r="F501">
            <v>2450</v>
          </cell>
          <cell r="G501" t="str">
            <v>TERMPONCH#2</v>
          </cell>
          <cell r="H501">
            <v>2450</v>
          </cell>
        </row>
        <row r="502">
          <cell r="D502" t="str">
            <v>TOMA CORRIENTE PATA TRABADA CON POLO A TIERRA</v>
          </cell>
          <cell r="E502" t="str">
            <v>UND</v>
          </cell>
          <cell r="F502">
            <v>8880</v>
          </cell>
          <cell r="G502" t="str">
            <v>TOMATRABTIERRA</v>
          </cell>
          <cell r="H502">
            <v>8880</v>
          </cell>
        </row>
        <row r="503">
          <cell r="D503" t="str">
            <v>TOMA CORRIENTE DOBLE CON POLO</v>
          </cell>
          <cell r="E503" t="str">
            <v>UND</v>
          </cell>
          <cell r="F503">
            <v>5500</v>
          </cell>
          <cell r="G503" t="str">
            <v>TOMADOBTIERRA</v>
          </cell>
          <cell r="H503">
            <v>5500</v>
          </cell>
        </row>
        <row r="504">
          <cell r="D504" t="str">
            <v>TOMA FALLA A TIERRA 20A GFCI</v>
          </cell>
          <cell r="E504" t="str">
            <v>UND</v>
          </cell>
          <cell r="F504">
            <v>64000</v>
          </cell>
          <cell r="G504" t="str">
            <v>TOMAGFCI</v>
          </cell>
          <cell r="H504">
            <v>64000</v>
          </cell>
        </row>
        <row r="505">
          <cell r="D505" t="str">
            <v>TOMA TAMPER RESISTANCE</v>
          </cell>
          <cell r="E505" t="str">
            <v>UND</v>
          </cell>
          <cell r="F505">
            <v>18000</v>
          </cell>
          <cell r="G505" t="str">
            <v>TOMATR</v>
          </cell>
          <cell r="H505">
            <v>18000</v>
          </cell>
        </row>
        <row r="506">
          <cell r="D506" t="str">
            <v>TOMA DE SONIDO</v>
          </cell>
          <cell r="E506" t="str">
            <v>UND</v>
          </cell>
          <cell r="F506">
            <v>35700</v>
          </cell>
          <cell r="G506" t="str">
            <v>TOMASONID</v>
          </cell>
          <cell r="H506">
            <v>35700</v>
          </cell>
        </row>
        <row r="507">
          <cell r="D507" t="str">
            <v>TOMA SALIDA SENCILLA RJ-45</v>
          </cell>
          <cell r="E507" t="str">
            <v>UND</v>
          </cell>
          <cell r="F507">
            <v>14355</v>
          </cell>
          <cell r="G507" t="str">
            <v>TOMARJ45</v>
          </cell>
          <cell r="H507">
            <v>14355</v>
          </cell>
        </row>
        <row r="508">
          <cell r="D508" t="str">
            <v>TOMA CORRIENTE DOBLE CON POLO COLOR NARANJA</v>
          </cell>
          <cell r="E508" t="str">
            <v>UND</v>
          </cell>
          <cell r="F508">
            <v>16400</v>
          </cell>
          <cell r="G508" t="str">
            <v>TOMANARANJA</v>
          </cell>
          <cell r="H508">
            <v>16400</v>
          </cell>
        </row>
        <row r="509">
          <cell r="D509" t="str">
            <v>TOMA COAXIAL</v>
          </cell>
          <cell r="E509" t="str">
            <v>UND</v>
          </cell>
          <cell r="F509">
            <v>7250</v>
          </cell>
          <cell r="G509" t="str">
            <v>TOMACOAX</v>
          </cell>
          <cell r="H509">
            <v>7250</v>
          </cell>
        </row>
        <row r="510">
          <cell r="D510" t="str">
            <v>TOMA DE VOZ Y DATOS (TELEFONICA + COAXIAL)</v>
          </cell>
          <cell r="E510" t="str">
            <v>UND</v>
          </cell>
          <cell r="F510">
            <v>20000</v>
          </cell>
          <cell r="G510" t="str">
            <v>TOMAVyD</v>
          </cell>
          <cell r="H510">
            <v>20000</v>
          </cell>
        </row>
        <row r="511">
          <cell r="D511" t="str">
            <v>TOMA PARA TV</v>
          </cell>
          <cell r="E511" t="str">
            <v>UND</v>
          </cell>
          <cell r="F511">
            <v>7900</v>
          </cell>
          <cell r="G511" t="str">
            <v>TOMAtv</v>
          </cell>
          <cell r="H511">
            <v>7900</v>
          </cell>
        </row>
        <row r="512">
          <cell r="D512" t="str">
            <v>TORNILLOS</v>
          </cell>
          <cell r="E512" t="str">
            <v>GL</v>
          </cell>
          <cell r="F512">
            <v>7975</v>
          </cell>
          <cell r="G512" t="str">
            <v>TORNILL</v>
          </cell>
          <cell r="H512">
            <v>7975</v>
          </cell>
        </row>
        <row r="513">
          <cell r="D513" t="str">
            <v>TRASFORMADOR DE 150 KVA TRIFASICO 220 V</v>
          </cell>
          <cell r="E513" t="str">
            <v>UND</v>
          </cell>
          <cell r="F513">
            <v>7740000</v>
          </cell>
          <cell r="G513" t="str">
            <v>TRANSFORM150KV</v>
          </cell>
          <cell r="H513">
            <v>7740000</v>
          </cell>
        </row>
        <row r="514">
          <cell r="D514" t="str">
            <v>TRASFORMADOR DE 300 KVA TRIFASICO PAD MOUNTED 13200/220-127v. RADIAL MAGNETRON</v>
          </cell>
          <cell r="E514" t="str">
            <v>UND</v>
          </cell>
          <cell r="F514">
            <v>45000000</v>
          </cell>
          <cell r="G514" t="str">
            <v>TRANSFORM300TRIF</v>
          </cell>
          <cell r="H514">
            <v>45000000</v>
          </cell>
        </row>
        <row r="515">
          <cell r="D515" t="str">
            <v>TRASFORMADOR DE POSTE DE 25 KVA TRIFASICO</v>
          </cell>
          <cell r="E515" t="str">
            <v>UND</v>
          </cell>
          <cell r="F515">
            <v>3770095</v>
          </cell>
          <cell r="G515" t="str">
            <v>TRANSFORM25POSTE</v>
          </cell>
          <cell r="H515">
            <v>3770095</v>
          </cell>
        </row>
        <row r="516">
          <cell r="D516" t="str">
            <v>TUBERIA CONDUIT Ø1/2"</v>
          </cell>
          <cell r="E516" t="str">
            <v>ML</v>
          </cell>
          <cell r="F516">
            <v>3040</v>
          </cell>
          <cell r="G516" t="str">
            <v>TUBCOND1/2</v>
          </cell>
          <cell r="H516">
            <v>3040</v>
          </cell>
        </row>
        <row r="517">
          <cell r="D517" t="str">
            <v>TUBERIA CONDUIT Ø3/4"</v>
          </cell>
          <cell r="E517" t="str">
            <v>ML</v>
          </cell>
          <cell r="F517">
            <v>5400</v>
          </cell>
          <cell r="G517" t="str">
            <v>TUBCOND3/4</v>
          </cell>
          <cell r="H517">
            <v>5400</v>
          </cell>
        </row>
        <row r="518">
          <cell r="D518" t="str">
            <v>TUBERIA CONDUIT Ø1"</v>
          </cell>
          <cell r="E518" t="str">
            <v>ML</v>
          </cell>
          <cell r="F518">
            <v>4900</v>
          </cell>
          <cell r="G518" t="str">
            <v>TUBCOND1</v>
          </cell>
          <cell r="H518">
            <v>4900</v>
          </cell>
        </row>
        <row r="519">
          <cell r="D519" t="str">
            <v>TUBERIA CONDUIT DE 1 1/4"</v>
          </cell>
          <cell r="E519" t="str">
            <v>ML</v>
          </cell>
          <cell r="F519">
            <v>7395</v>
          </cell>
          <cell r="G519" t="str">
            <v>TUBCOND1_1/4</v>
          </cell>
          <cell r="H519">
            <v>7395</v>
          </cell>
        </row>
        <row r="520">
          <cell r="D520" t="str">
            <v>TUBERIA CONDUIT DE 1 1/2"</v>
          </cell>
          <cell r="E520" t="str">
            <v>ML</v>
          </cell>
          <cell r="F520">
            <v>3700</v>
          </cell>
          <cell r="G520" t="str">
            <v>TUBCOND1_1/2</v>
          </cell>
          <cell r="H520">
            <v>3700</v>
          </cell>
        </row>
        <row r="521">
          <cell r="D521" t="str">
            <v>TUBERIA CONDUIT DE Ø2"</v>
          </cell>
          <cell r="E521" t="str">
            <v>ML</v>
          </cell>
          <cell r="F521">
            <v>5700</v>
          </cell>
          <cell r="G521" t="str">
            <v>TUBCOND2</v>
          </cell>
          <cell r="H521">
            <v>5700</v>
          </cell>
        </row>
        <row r="522">
          <cell r="D522" t="str">
            <v>TUBERIA CONDUIT DE Ø3"</v>
          </cell>
          <cell r="E522" t="str">
            <v>ML</v>
          </cell>
          <cell r="F522">
            <v>8700</v>
          </cell>
          <cell r="G522" t="str">
            <v>TUBCOND3</v>
          </cell>
          <cell r="H522">
            <v>8700</v>
          </cell>
        </row>
        <row r="523">
          <cell r="D523" t="str">
            <v>TUBERIA CONDUIT DE Ø4"</v>
          </cell>
          <cell r="E523" t="str">
            <v>ML</v>
          </cell>
          <cell r="F523">
            <v>12000</v>
          </cell>
          <cell r="G523" t="str">
            <v>TUBCOND4</v>
          </cell>
          <cell r="H523">
            <v>12000</v>
          </cell>
        </row>
        <row r="524">
          <cell r="D524" t="str">
            <v>TUBERIA EMT Ø 1/2"</v>
          </cell>
          <cell r="E524" t="str">
            <v>ML</v>
          </cell>
          <cell r="F524">
            <v>3700</v>
          </cell>
          <cell r="G524" t="str">
            <v>TUBEMT1/2</v>
          </cell>
          <cell r="H524">
            <v>3700</v>
          </cell>
        </row>
        <row r="525">
          <cell r="D525" t="str">
            <v>TUBERIA EMT Ø 3/4"</v>
          </cell>
          <cell r="E525" t="str">
            <v>ML</v>
          </cell>
          <cell r="F525">
            <v>3700</v>
          </cell>
          <cell r="G525" t="str">
            <v>TUBEMT3/4</v>
          </cell>
          <cell r="H525">
            <v>3700</v>
          </cell>
        </row>
        <row r="526">
          <cell r="D526" t="str">
            <v>TUBERIA EMT Ø 1"</v>
          </cell>
          <cell r="E526" t="str">
            <v>ML</v>
          </cell>
          <cell r="F526">
            <v>9900</v>
          </cell>
          <cell r="G526" t="str">
            <v>TUBEMT1</v>
          </cell>
          <cell r="H526">
            <v>9900</v>
          </cell>
        </row>
        <row r="527">
          <cell r="D527" t="str">
            <v xml:space="preserve">TUBERIA EMT Ø 1-1/2" </v>
          </cell>
          <cell r="E527" t="str">
            <v>ML</v>
          </cell>
          <cell r="F527">
            <v>15000</v>
          </cell>
          <cell r="G527" t="str">
            <v>TUBEMT1-1/2</v>
          </cell>
          <cell r="H527">
            <v>15000</v>
          </cell>
        </row>
        <row r="528">
          <cell r="D528" t="str">
            <v>TUBERIA EMT Ø 3" UL x 3.05 M</v>
          </cell>
          <cell r="E528" t="str">
            <v>ML</v>
          </cell>
          <cell r="F528">
            <v>43000</v>
          </cell>
          <cell r="G528" t="str">
            <v>TUBEMT3</v>
          </cell>
          <cell r="H528">
            <v>43000</v>
          </cell>
        </row>
        <row r="529">
          <cell r="D529" t="str">
            <v>TUBERIA EMT Ø 1-1/4" UL x 3.05 M</v>
          </cell>
          <cell r="E529" t="str">
            <v>ML</v>
          </cell>
          <cell r="F529">
            <v>9500</v>
          </cell>
          <cell r="G529" t="str">
            <v>TUBEMT1-1/4</v>
          </cell>
          <cell r="H529">
            <v>9500</v>
          </cell>
        </row>
        <row r="530">
          <cell r="D530" t="str">
            <v>TUBERIA EMT Ø 2"</v>
          </cell>
          <cell r="E530" t="str">
            <v>ML</v>
          </cell>
          <cell r="F530">
            <v>19500</v>
          </cell>
          <cell r="G530" t="str">
            <v>TUBEMT2</v>
          </cell>
          <cell r="H530">
            <v>19500</v>
          </cell>
        </row>
        <row r="531">
          <cell r="D531" t="str">
            <v>TUBERIA IMC 3"</v>
          </cell>
          <cell r="E531" t="str">
            <v>ML</v>
          </cell>
          <cell r="F531">
            <v>74000</v>
          </cell>
          <cell r="G531" t="str">
            <v>TUBIMC3</v>
          </cell>
          <cell r="H531">
            <v>74000</v>
          </cell>
        </row>
        <row r="532">
          <cell r="D532" t="str">
            <v>UNION Ø 1/2" EMT</v>
          </cell>
          <cell r="E532" t="str">
            <v>UND</v>
          </cell>
          <cell r="F532">
            <v>600</v>
          </cell>
          <cell r="G532" t="str">
            <v>UNI1/2EMT</v>
          </cell>
          <cell r="H532">
            <v>600</v>
          </cell>
        </row>
        <row r="533">
          <cell r="D533" t="str">
            <v>UNION Ø 3/4" EMT</v>
          </cell>
          <cell r="E533" t="str">
            <v>UND</v>
          </cell>
          <cell r="F533">
            <v>900</v>
          </cell>
          <cell r="G533" t="str">
            <v>UNI3/4EMT</v>
          </cell>
          <cell r="H533">
            <v>900</v>
          </cell>
        </row>
        <row r="534">
          <cell r="D534" t="str">
            <v>UNION Ø 1" EMT</v>
          </cell>
          <cell r="E534" t="str">
            <v>UND</v>
          </cell>
          <cell r="F534">
            <v>4350</v>
          </cell>
          <cell r="G534" t="str">
            <v>UNI1"EMT</v>
          </cell>
          <cell r="H534">
            <v>4350</v>
          </cell>
        </row>
        <row r="535">
          <cell r="D535" t="str">
            <v>UNION Ø 1 1/4" EMT</v>
          </cell>
          <cell r="E535" t="str">
            <v>UND</v>
          </cell>
          <cell r="F535">
            <v>5850</v>
          </cell>
          <cell r="G535" t="str">
            <v>UNI1_1/4EMT</v>
          </cell>
          <cell r="H535">
            <v>5850</v>
          </cell>
        </row>
        <row r="536">
          <cell r="D536" t="str">
            <v>UNION CONDUIT Ø1/2"</v>
          </cell>
          <cell r="E536" t="str">
            <v>UND</v>
          </cell>
          <cell r="F536">
            <v>1540</v>
          </cell>
          <cell r="G536" t="str">
            <v>UNICONDUI1/2</v>
          </cell>
          <cell r="H536">
            <v>1540</v>
          </cell>
        </row>
        <row r="537">
          <cell r="D537" t="str">
            <v>UNION CONDUIT Ø3/4"</v>
          </cell>
          <cell r="E537" t="str">
            <v>UND</v>
          </cell>
          <cell r="F537">
            <v>438</v>
          </cell>
          <cell r="G537" t="str">
            <v>UNICONDUI3/4</v>
          </cell>
          <cell r="H537">
            <v>438</v>
          </cell>
        </row>
        <row r="538">
          <cell r="D538" t="str">
            <v>UNION CONDUIT Ø1"</v>
          </cell>
          <cell r="E538" t="str">
            <v>UND</v>
          </cell>
          <cell r="F538">
            <v>843.75</v>
          </cell>
          <cell r="G538" t="str">
            <v>UNICONDUI1</v>
          </cell>
          <cell r="H538">
            <v>843.75</v>
          </cell>
        </row>
        <row r="539">
          <cell r="D539" t="str">
            <v>UNION CONDUIT Ø1 1/4"</v>
          </cell>
          <cell r="E539" t="str">
            <v>UND</v>
          </cell>
          <cell r="F539">
            <v>1200</v>
          </cell>
          <cell r="G539" t="str">
            <v>UNICONDUI1_1/4</v>
          </cell>
          <cell r="H539">
            <v>1200</v>
          </cell>
        </row>
        <row r="540">
          <cell r="D540" t="str">
            <v>UNION CONDUIT Ø1 1/2"</v>
          </cell>
          <cell r="E540" t="str">
            <v>UND</v>
          </cell>
          <cell r="F540">
            <v>1468.5</v>
          </cell>
          <cell r="G540" t="str">
            <v>UNICONDUI1_1/2</v>
          </cell>
          <cell r="H540">
            <v>1468.5</v>
          </cell>
        </row>
        <row r="541">
          <cell r="D541" t="str">
            <v>UNION CONDUIT Ø3"</v>
          </cell>
          <cell r="E541" t="str">
            <v>UND</v>
          </cell>
          <cell r="F541">
            <v>4670</v>
          </cell>
          <cell r="G541" t="str">
            <v>UNICONDUI3</v>
          </cell>
          <cell r="H541">
            <v>4670</v>
          </cell>
        </row>
        <row r="542">
          <cell r="D542" t="str">
            <v>UPS 4 SALIDAS</v>
          </cell>
          <cell r="E542" t="str">
            <v>UND</v>
          </cell>
          <cell r="F542">
            <v>267937.5</v>
          </cell>
          <cell r="G542" t="str">
            <v>UPS4</v>
          </cell>
          <cell r="H542">
            <v>267937.5</v>
          </cell>
        </row>
        <row r="543">
          <cell r="D543" t="str">
            <v>UPS DE 30  KVA 3Ø 208V CON TIEMPO DE SOPORTE DE 30 MINUTOS</v>
          </cell>
          <cell r="E543" t="str">
            <v>UND</v>
          </cell>
          <cell r="F543">
            <v>47000000</v>
          </cell>
          <cell r="G543" t="str">
            <v>UPS30</v>
          </cell>
          <cell r="H543">
            <v>47000000</v>
          </cell>
        </row>
        <row r="544">
          <cell r="D544" t="str">
            <v>PARARAYO POLIMERICO DE 15 KVA</v>
          </cell>
          <cell r="E544" t="str">
            <v>UND</v>
          </cell>
          <cell r="F544">
            <v>74000</v>
          </cell>
          <cell r="G544" t="str">
            <v>PARA15KVA</v>
          </cell>
          <cell r="H544">
            <v>74000</v>
          </cell>
        </row>
        <row r="545">
          <cell r="D545" t="str">
            <v>VENTILADOR DE TECHO</v>
          </cell>
          <cell r="E545" t="str">
            <v>UND</v>
          </cell>
          <cell r="F545">
            <v>264000</v>
          </cell>
          <cell r="G545" t="str">
            <v>VENTTECHO</v>
          </cell>
          <cell r="H545">
            <v>264000</v>
          </cell>
        </row>
        <row r="546">
          <cell r="D546" t="str">
            <v>VARILLA COOPERWELD DE 2,44X5/8"</v>
          </cell>
          <cell r="E546" t="str">
            <v>UND</v>
          </cell>
          <cell r="F546">
            <v>377000</v>
          </cell>
          <cell r="G546" t="str">
            <v>VARCOPERW5/8</v>
          </cell>
          <cell r="H546">
            <v>377000</v>
          </cell>
        </row>
        <row r="547">
          <cell r="D547" t="str">
            <v>CORTACIRCTUITOS 27 KVA/200 A</v>
          </cell>
          <cell r="E547" t="str">
            <v>UND</v>
          </cell>
          <cell r="F547">
            <v>314000</v>
          </cell>
          <cell r="G547" t="str">
            <v>CORTRACTO27KVA</v>
          </cell>
          <cell r="H547">
            <v>314000</v>
          </cell>
        </row>
        <row r="548">
          <cell r="D548" t="str">
            <v>TABLERO GENERAL TRIFASICO 18 CIRCUITOS  CON PUERTA 2x1x0.5</v>
          </cell>
          <cell r="E548" t="str">
            <v>UND</v>
          </cell>
          <cell r="F548">
            <v>5204000</v>
          </cell>
          <cell r="G548" t="str">
            <v>TABLEROGRAL</v>
          </cell>
          <cell r="H548">
            <v>5204000</v>
          </cell>
        </row>
        <row r="549">
          <cell r="D549" t="str">
            <v>TRANSFERENCIA AUTOMATICA PARA PLANTA DE EMERGENCIA 40 KVA</v>
          </cell>
          <cell r="E549" t="str">
            <v>UND</v>
          </cell>
          <cell r="F549">
            <v>2400000</v>
          </cell>
          <cell r="G549" t="str">
            <v>TRANSFAUTO</v>
          </cell>
          <cell r="H549">
            <v>2400000</v>
          </cell>
        </row>
        <row r="550">
          <cell r="D550" t="str">
            <v>EQUIPOS MECANICOS Y MAQUINARIA</v>
          </cell>
          <cell r="E550" t="str">
            <v>UNIDAD</v>
          </cell>
          <cell r="F550" t="str">
            <v>PRECIO</v>
          </cell>
          <cell r="G550">
            <v>0</v>
          </cell>
          <cell r="H550">
            <v>0</v>
          </cell>
        </row>
        <row r="551">
          <cell r="D551" t="str">
            <v>BOMBA DE ESPADA</v>
          </cell>
          <cell r="E551" t="str">
            <v>DIA</v>
          </cell>
          <cell r="F551">
            <v>40000</v>
          </cell>
          <cell r="G551" t="str">
            <v>BOMBESP</v>
          </cell>
          <cell r="H551">
            <v>40000</v>
          </cell>
        </row>
        <row r="552">
          <cell r="D552" t="str">
            <v>ALLANADORA TIPO HELICOPTERO</v>
          </cell>
          <cell r="E552" t="str">
            <v>DIA</v>
          </cell>
          <cell r="F552">
            <v>60000</v>
          </cell>
          <cell r="G552" t="str">
            <v>ALLANHELICOP</v>
          </cell>
          <cell r="H552">
            <v>60000</v>
          </cell>
        </row>
        <row r="553">
          <cell r="D553" t="str">
            <v>SISTEMA COMPLETO DE 2 BOMBAS DE PRESION CONSTANTE Q = 87 GPM H = 28 M POT = 4 HP PRESION 20-40 PSI O SIMILAR</v>
          </cell>
          <cell r="E553" t="str">
            <v>UND</v>
          </cell>
          <cell r="F553">
            <v>16000000</v>
          </cell>
          <cell r="G553" t="str">
            <v>BOMBCTE2</v>
          </cell>
          <cell r="H553">
            <v>16000000</v>
          </cell>
        </row>
        <row r="554">
          <cell r="D554" t="str">
            <v>SISTEMA COMPLETO DE 2 BOMBAS DE PRESION CONSTANTE Q = 87 GPM H = 28 M POT = 5 HP PRESION 20-40 PSI Y 2 TANQUES WM-WB25 O SIMILAR</v>
          </cell>
          <cell r="E554" t="str">
            <v>UND</v>
          </cell>
          <cell r="F554">
            <v>15750000</v>
          </cell>
          <cell r="G554" t="str">
            <v>BOMBOMA5HP</v>
          </cell>
          <cell r="H554">
            <v>15750000</v>
          </cell>
        </row>
        <row r="555">
          <cell r="D555" t="str">
            <v>BOMBA ESTACIONARIA</v>
          </cell>
          <cell r="E555" t="str">
            <v>DIA</v>
          </cell>
          <cell r="F555">
            <v>90000</v>
          </cell>
          <cell r="G555" t="str">
            <v>BOMBEST</v>
          </cell>
          <cell r="H555">
            <v>90000</v>
          </cell>
        </row>
        <row r="556">
          <cell r="D556" t="str">
            <v>BOMBA CENTRIFUGA 1 HP</v>
          </cell>
          <cell r="E556" t="str">
            <v>UND</v>
          </cell>
          <cell r="F556">
            <v>420000</v>
          </cell>
          <cell r="G556" t="str">
            <v>BOMBCENT1HP</v>
          </cell>
          <cell r="H556">
            <v>420000</v>
          </cell>
        </row>
        <row r="557">
          <cell r="D557" t="str">
            <v>BOMBA CENTRIFUGA 1.0 HP CP-600 PEDROLLO O SIMILAR</v>
          </cell>
          <cell r="E557" t="str">
            <v>UND</v>
          </cell>
          <cell r="F557">
            <v>989310</v>
          </cell>
          <cell r="G557" t="str">
            <v>BOMBCENT1HPCP600</v>
          </cell>
          <cell r="H557">
            <v>989310</v>
          </cell>
        </row>
        <row r="558">
          <cell r="D558" t="str">
            <v>BOMBA SUMERGIBLE TIPO LAPICERO MODELO: 3SE DE 3" MARCA BARMESA 3F 220V POTENCIA 1.5 HP</v>
          </cell>
          <cell r="E558" t="str">
            <v>UND</v>
          </cell>
          <cell r="F558">
            <v>8400000</v>
          </cell>
          <cell r="G558" t="str">
            <v>BOMBSUMERG</v>
          </cell>
          <cell r="H558">
            <v>8400000</v>
          </cell>
        </row>
        <row r="559">
          <cell r="D559" t="str">
            <v>BOT CAT CARGADOR FRONTAL</v>
          </cell>
          <cell r="E559" t="str">
            <v>DIA</v>
          </cell>
          <cell r="F559">
            <v>690000</v>
          </cell>
          <cell r="G559" t="str">
            <v>CARG</v>
          </cell>
          <cell r="H559">
            <v>690000</v>
          </cell>
        </row>
        <row r="560">
          <cell r="D560" t="str">
            <v>BULLDOZER D6</v>
          </cell>
          <cell r="E560" t="str">
            <v>DIA</v>
          </cell>
          <cell r="F560">
            <v>1500000</v>
          </cell>
          <cell r="G560" t="str">
            <v>BULLD</v>
          </cell>
          <cell r="H560">
            <v>1500000</v>
          </cell>
        </row>
        <row r="561">
          <cell r="D561" t="str">
            <v>CORTADORA DE PISOS DUROS</v>
          </cell>
          <cell r="E561" t="str">
            <v>DIA</v>
          </cell>
          <cell r="F561">
            <v>55000</v>
          </cell>
          <cell r="G561" t="str">
            <v>CORTPAV</v>
          </cell>
          <cell r="H561">
            <v>55000</v>
          </cell>
        </row>
        <row r="562">
          <cell r="D562" t="str">
            <v>COMPACTADOR TIPO CANGURO</v>
          </cell>
          <cell r="E562" t="str">
            <v>DIA</v>
          </cell>
          <cell r="F562">
            <v>55000</v>
          </cell>
          <cell r="G562" t="str">
            <v>CANGURO</v>
          </cell>
          <cell r="H562">
            <v>55000</v>
          </cell>
        </row>
        <row r="563">
          <cell r="D563" t="str">
            <v>COMPACTADOR TIPO RANA</v>
          </cell>
          <cell r="E563" t="str">
            <v>DIA</v>
          </cell>
          <cell r="F563">
            <v>45000</v>
          </cell>
          <cell r="G563" t="str">
            <v>RANA</v>
          </cell>
          <cell r="H563">
            <v>45000</v>
          </cell>
        </row>
        <row r="564">
          <cell r="D564" t="str">
            <v>COMPRESOR</v>
          </cell>
          <cell r="E564" t="str">
            <v>DIA</v>
          </cell>
          <cell r="F564">
            <v>50000</v>
          </cell>
          <cell r="G564" t="str">
            <v>COMPRES</v>
          </cell>
          <cell r="H564">
            <v>50000</v>
          </cell>
        </row>
        <row r="565">
          <cell r="D565" t="str">
            <v>EQUIPO DE SOLDADURA DE 300 AMP</v>
          </cell>
          <cell r="E565" t="str">
            <v>DIA</v>
          </cell>
          <cell r="F565">
            <v>47000</v>
          </cell>
          <cell r="G565" t="str">
            <v>SOLDEQUIP300AMP</v>
          </cell>
          <cell r="H565">
            <v>47000</v>
          </cell>
        </row>
        <row r="566">
          <cell r="D566" t="str">
            <v>EQUIPO DE HINCADA DE PILOTES(PALAGRUA , BARRENO HELICOIDADL)</v>
          </cell>
          <cell r="E566" t="str">
            <v>DIA</v>
          </cell>
          <cell r="F566">
            <v>2250000</v>
          </cell>
          <cell r="G566" t="str">
            <v>PLUMA</v>
          </cell>
          <cell r="H566">
            <v>2250000</v>
          </cell>
        </row>
        <row r="567">
          <cell r="D567" t="str">
            <v>PLUMA GRUA</v>
          </cell>
          <cell r="E567" t="str">
            <v>DIA</v>
          </cell>
          <cell r="F567">
            <v>200000</v>
          </cell>
          <cell r="G567" t="str">
            <v>PILOTEQUIP</v>
          </cell>
          <cell r="H567">
            <v>200000</v>
          </cell>
        </row>
        <row r="568">
          <cell r="D568" t="str">
            <v>GASOLINA CORRIENTE</v>
          </cell>
          <cell r="E568" t="str">
            <v>GL</v>
          </cell>
          <cell r="F568">
            <v>9500</v>
          </cell>
          <cell r="G568" t="str">
            <v>GASOLIN</v>
          </cell>
          <cell r="H568">
            <v>9500</v>
          </cell>
        </row>
        <row r="569">
          <cell r="D569" t="str">
            <v>GRUA</v>
          </cell>
          <cell r="E569" t="str">
            <v>DIA</v>
          </cell>
          <cell r="F569">
            <v>1500000</v>
          </cell>
          <cell r="G569" t="str">
            <v>GRUA</v>
          </cell>
          <cell r="H569">
            <v>1500000</v>
          </cell>
        </row>
        <row r="570">
          <cell r="D570" t="str">
            <v>GUARDERAS</v>
          </cell>
          <cell r="E570" t="str">
            <v>UND</v>
          </cell>
          <cell r="F570">
            <v>12500</v>
          </cell>
          <cell r="G570" t="str">
            <v>GUARD</v>
          </cell>
          <cell r="H570">
            <v>12500</v>
          </cell>
        </row>
        <row r="571">
          <cell r="D571" t="str">
            <v>MINICARGADOR BOTCAT S 185</v>
          </cell>
          <cell r="E571" t="str">
            <v>HORA</v>
          </cell>
          <cell r="F571">
            <v>25000</v>
          </cell>
          <cell r="G571" t="str">
            <v>MINICARG</v>
          </cell>
          <cell r="H571">
            <v>25000</v>
          </cell>
        </row>
        <row r="572">
          <cell r="D572" t="str">
            <v>MARTILLO MECANICO</v>
          </cell>
          <cell r="E572" t="str">
            <v>DIA</v>
          </cell>
          <cell r="F572">
            <v>85000</v>
          </cell>
          <cell r="G572" t="str">
            <v>MARTILLMEC</v>
          </cell>
          <cell r="H572">
            <v>85000</v>
          </cell>
        </row>
        <row r="573">
          <cell r="D573" t="str">
            <v>MEZCLADORA 2 BLT 50 Kg</v>
          </cell>
          <cell r="E573" t="str">
            <v>DIA</v>
          </cell>
          <cell r="F573">
            <v>90000</v>
          </cell>
          <cell r="G573" t="str">
            <v>TROMPO2BLT</v>
          </cell>
          <cell r="H573">
            <v>90000</v>
          </cell>
        </row>
        <row r="574">
          <cell r="D574" t="str">
            <v>MEZCLADORA CONCRETO PORTABLE ELEC CON ELEV (jzm 350)</v>
          </cell>
          <cell r="E574" t="str">
            <v>DIA</v>
          </cell>
          <cell r="F574">
            <v>800000</v>
          </cell>
          <cell r="G574" t="str">
            <v>TROMPORTELECT</v>
          </cell>
          <cell r="H574">
            <v>800000</v>
          </cell>
        </row>
        <row r="575">
          <cell r="D575" t="str">
            <v>MOTOSIERRA</v>
          </cell>
          <cell r="E575" t="str">
            <v>DIA</v>
          </cell>
          <cell r="F575">
            <v>50000</v>
          </cell>
          <cell r="G575" t="str">
            <v>MOTOSIERR</v>
          </cell>
          <cell r="H575">
            <v>50000</v>
          </cell>
        </row>
        <row r="576">
          <cell r="D576" t="str">
            <v>PLANTA ELETCRICA 5 KW</v>
          </cell>
          <cell r="E576" t="str">
            <v>DIA</v>
          </cell>
          <cell r="F576">
            <v>60000</v>
          </cell>
          <cell r="G576" t="str">
            <v>PLANT5KW</v>
          </cell>
          <cell r="H576">
            <v>60000</v>
          </cell>
        </row>
        <row r="577">
          <cell r="D577" t="str">
            <v>PULIDORA</v>
          </cell>
          <cell r="E577" t="str">
            <v>DIA</v>
          </cell>
          <cell r="F577">
            <v>15000</v>
          </cell>
          <cell r="G577" t="str">
            <v>PULIDRA</v>
          </cell>
          <cell r="H577">
            <v>15000</v>
          </cell>
        </row>
        <row r="578">
          <cell r="D578" t="str">
            <v>REGLA VIBRATORIA TIPO CERCHA</v>
          </cell>
          <cell r="E578" t="str">
            <v>DIA</v>
          </cell>
          <cell r="F578">
            <v>70000</v>
          </cell>
          <cell r="G578" t="str">
            <v>REGLAVIB</v>
          </cell>
          <cell r="H578">
            <v>70000</v>
          </cell>
        </row>
        <row r="579">
          <cell r="D579" t="str">
            <v>RETROCARGADOR CAT 320D</v>
          </cell>
          <cell r="E579" t="str">
            <v>DIA</v>
          </cell>
          <cell r="F579">
            <v>1500000</v>
          </cell>
          <cell r="G579" t="str">
            <v>PAJARITA</v>
          </cell>
          <cell r="H579">
            <v>1500000</v>
          </cell>
        </row>
        <row r="580">
          <cell r="D580" t="str">
            <v>TALADRO DEWALT</v>
          </cell>
          <cell r="E580" t="str">
            <v>DIA</v>
          </cell>
          <cell r="F580">
            <v>22000</v>
          </cell>
          <cell r="G580" t="str">
            <v>TALADEW</v>
          </cell>
          <cell r="H580">
            <v>22000</v>
          </cell>
        </row>
        <row r="581">
          <cell r="D581" t="str">
            <v>TALADRO DEMOLEDOR DW</v>
          </cell>
          <cell r="E581" t="str">
            <v>DIA</v>
          </cell>
          <cell r="F581">
            <v>50000</v>
          </cell>
          <cell r="G581" t="str">
            <v>TALROTHILTI</v>
          </cell>
          <cell r="H581">
            <v>50000</v>
          </cell>
        </row>
        <row r="582">
          <cell r="D582" t="str">
            <v>VIBROCOMPACTADOR DE RODILLO LISO</v>
          </cell>
          <cell r="E582" t="str">
            <v>HORA</v>
          </cell>
          <cell r="F582">
            <v>90000</v>
          </cell>
          <cell r="G582" t="str">
            <v>BENITIN</v>
          </cell>
          <cell r="H582">
            <v>90000</v>
          </cell>
        </row>
        <row r="583">
          <cell r="D583" t="str">
            <v>VIBRADOR A GASOLINA O ELECTRICO</v>
          </cell>
          <cell r="E583" t="str">
            <v>DIA</v>
          </cell>
          <cell r="F583">
            <v>30000</v>
          </cell>
          <cell r="G583" t="str">
            <v>VIBRADCONC</v>
          </cell>
          <cell r="H583">
            <v>30000</v>
          </cell>
        </row>
        <row r="584">
          <cell r="D584" t="str">
            <v>VOLQUETA 15 M3-10KM</v>
          </cell>
          <cell r="E584" t="str">
            <v>DIA</v>
          </cell>
          <cell r="F584">
            <v>800000</v>
          </cell>
          <cell r="G584" t="str">
            <v>VOLTEO15</v>
          </cell>
          <cell r="H584">
            <v>800000</v>
          </cell>
        </row>
        <row r="585">
          <cell r="D585" t="str">
            <v>VOLQUETA 6 M3-10KM</v>
          </cell>
          <cell r="E585" t="str">
            <v>DIA</v>
          </cell>
          <cell r="F585">
            <v>750000</v>
          </cell>
          <cell r="G585" t="str">
            <v>VOLTEO6</v>
          </cell>
          <cell r="H585">
            <v>750000</v>
          </cell>
        </row>
        <row r="586">
          <cell r="D586" t="str">
            <v>EQUIPO ESTATICO</v>
          </cell>
          <cell r="E586" t="str">
            <v>UNIDAD</v>
          </cell>
          <cell r="F586" t="str">
            <v>PRECIO</v>
          </cell>
          <cell r="G586">
            <v>0</v>
          </cell>
          <cell r="H586">
            <v>0</v>
          </cell>
        </row>
        <row r="587">
          <cell r="D587" t="str">
            <v>CERCHAS METALICAS</v>
          </cell>
          <cell r="E587" t="str">
            <v>DIA</v>
          </cell>
          <cell r="F587">
            <v>435</v>
          </cell>
          <cell r="G587" t="str">
            <v>CERCH3m</v>
          </cell>
          <cell r="H587">
            <v>435</v>
          </cell>
        </row>
        <row r="588">
          <cell r="D588" t="str">
            <v>EQUIPO DE ANDAMIOS</v>
          </cell>
          <cell r="E588" t="str">
            <v>DIA</v>
          </cell>
          <cell r="F588">
            <v>1800</v>
          </cell>
          <cell r="G588" t="str">
            <v>ANDAM1,5m</v>
          </cell>
          <cell r="H588">
            <v>1800</v>
          </cell>
        </row>
        <row r="589">
          <cell r="D589" t="str">
            <v>FORMALETA ENTREPISO CON PARAL CORTO</v>
          </cell>
          <cell r="E589" t="str">
            <v>M2/DIA</v>
          </cell>
          <cell r="F589">
            <v>7000</v>
          </cell>
          <cell r="G589" t="str">
            <v>FORMENTREP</v>
          </cell>
          <cell r="H589">
            <v>7000</v>
          </cell>
        </row>
        <row r="590">
          <cell r="D590" t="str">
            <v>GATOS METALICOS</v>
          </cell>
          <cell r="E590" t="str">
            <v>DIA</v>
          </cell>
          <cell r="F590">
            <v>1065</v>
          </cell>
          <cell r="G590" t="str">
            <v>GATO</v>
          </cell>
          <cell r="H590">
            <v>1065</v>
          </cell>
        </row>
        <row r="591">
          <cell r="D591" t="str">
            <v>FORMALETA</v>
          </cell>
          <cell r="E591" t="str">
            <v>CANT/DIA</v>
          </cell>
          <cell r="F591">
            <v>35000</v>
          </cell>
          <cell r="G591" t="str">
            <v>FORMAL</v>
          </cell>
          <cell r="H591">
            <v>35000</v>
          </cell>
        </row>
        <row r="592">
          <cell r="D592" t="str">
            <v>FORMALETA PARA COLUMNAS METALICAS</v>
          </cell>
          <cell r="E592" t="str">
            <v>CANT/DIA</v>
          </cell>
          <cell r="F592">
            <v>6350</v>
          </cell>
          <cell r="G592" t="str">
            <v>FORMALCOL</v>
          </cell>
          <cell r="H592">
            <v>6350</v>
          </cell>
        </row>
        <row r="593">
          <cell r="D593" t="str">
            <v>FORMALETA PARA COLUMNAS CIRCULAR .6 X H=1.20</v>
          </cell>
          <cell r="E593" t="str">
            <v>DIA</v>
          </cell>
          <cell r="F593">
            <v>20000</v>
          </cell>
          <cell r="G593" t="str">
            <v>FORMALCOLCIRCU</v>
          </cell>
          <cell r="H593">
            <v>20000</v>
          </cell>
        </row>
        <row r="594">
          <cell r="D594" t="str">
            <v>FORMALETA METALICA POR M2 ( &gt; 150 M2)</v>
          </cell>
          <cell r="E594" t="str">
            <v>DIA</v>
          </cell>
          <cell r="F594">
            <v>3700</v>
          </cell>
          <cell r="G594" t="str">
            <v>FORMALMET</v>
          </cell>
          <cell r="H594">
            <v>3700</v>
          </cell>
        </row>
        <row r="595">
          <cell r="D595" t="str">
            <v>RIELES METALICOS</v>
          </cell>
          <cell r="E595" t="str">
            <v>DIA</v>
          </cell>
          <cell r="F595">
            <v>3150</v>
          </cell>
          <cell r="G595" t="str">
            <v>RIEL</v>
          </cell>
          <cell r="H595">
            <v>3150</v>
          </cell>
        </row>
        <row r="596">
          <cell r="D596" t="str">
            <v>FERRETERIA</v>
          </cell>
          <cell r="E596" t="str">
            <v>UNIDAD</v>
          </cell>
          <cell r="F596" t="str">
            <v>PRECIO</v>
          </cell>
          <cell r="G596">
            <v>0</v>
          </cell>
          <cell r="H596">
            <v>0</v>
          </cell>
        </row>
        <row r="597">
          <cell r="D597" t="str">
            <v>ABRAZADERA ACERO 3"</v>
          </cell>
          <cell r="E597" t="str">
            <v>UN</v>
          </cell>
          <cell r="F597">
            <v>1890</v>
          </cell>
          <cell r="G597" t="str">
            <v>ABRAZGALV3"</v>
          </cell>
          <cell r="H597">
            <v>1890</v>
          </cell>
        </row>
        <row r="598">
          <cell r="D598" t="str">
            <v>ABRAZADERA ACERO 4"</v>
          </cell>
          <cell r="E598" t="str">
            <v>UN</v>
          </cell>
          <cell r="F598">
            <v>5593.75</v>
          </cell>
          <cell r="G598" t="str">
            <v>ABRAZGALV4"</v>
          </cell>
          <cell r="H598">
            <v>5593.75</v>
          </cell>
        </row>
        <row r="599">
          <cell r="D599" t="str">
            <v>BISAGRAS ARMILLAR 3"</v>
          </cell>
          <cell r="E599" t="str">
            <v>UN</v>
          </cell>
          <cell r="F599">
            <v>6000</v>
          </cell>
          <cell r="G599" t="str">
            <v>BISAGARM3"</v>
          </cell>
          <cell r="H599">
            <v>6000</v>
          </cell>
        </row>
        <row r="600">
          <cell r="D600" t="str">
            <v>BISAGRAS PARA PUERTAS ZINC LIN 84  3"</v>
          </cell>
          <cell r="E600" t="str">
            <v>UN</v>
          </cell>
          <cell r="F600">
            <v>1250</v>
          </cell>
          <cell r="G600" t="str">
            <v>BISAG3"</v>
          </cell>
          <cell r="H600">
            <v>1250</v>
          </cell>
        </row>
        <row r="601">
          <cell r="D601" t="str">
            <v>BOQUILLERAS DE ALUMINIO  1"x3"x3 m</v>
          </cell>
          <cell r="E601" t="str">
            <v>UN</v>
          </cell>
          <cell r="F601">
            <v>25000</v>
          </cell>
          <cell r="G601" t="str">
            <v>BOQUILL</v>
          </cell>
          <cell r="H601">
            <v>25000</v>
          </cell>
        </row>
        <row r="602">
          <cell r="D602" t="str">
            <v>CARTON CORRUGADO 12 m X 1,0</v>
          </cell>
          <cell r="E602" t="str">
            <v>Roll</v>
          </cell>
          <cell r="F602">
            <v>33750</v>
          </cell>
          <cell r="G602" t="str">
            <v>CARTON12m</v>
          </cell>
          <cell r="H602">
            <v>33750</v>
          </cell>
        </row>
        <row r="603">
          <cell r="D603" t="str">
            <v>CARTON CORRUGADO 24 m X 1,0</v>
          </cell>
          <cell r="E603" t="str">
            <v>Roll</v>
          </cell>
          <cell r="F603">
            <v>60000</v>
          </cell>
          <cell r="G603" t="str">
            <v>CARTON24m</v>
          </cell>
          <cell r="H603">
            <v>60000</v>
          </cell>
        </row>
        <row r="604">
          <cell r="D604" t="str">
            <v>CUERDA PVC  3mm  x  20 mts</v>
          </cell>
          <cell r="E604" t="str">
            <v>UN</v>
          </cell>
          <cell r="F604">
            <v>9500</v>
          </cell>
          <cell r="G604" t="str">
            <v>CUERDPVC</v>
          </cell>
          <cell r="H604">
            <v>9500</v>
          </cell>
        </row>
        <row r="605">
          <cell r="D605" t="str">
            <v>DISCOS DIAMANTADOS PARA CONCRETO 4-1/2</v>
          </cell>
          <cell r="E605" t="str">
            <v>UN</v>
          </cell>
          <cell r="F605">
            <v>25000</v>
          </cell>
          <cell r="G605" t="str">
            <v>DISCCONC41/2"</v>
          </cell>
          <cell r="H605">
            <v>25000</v>
          </cell>
        </row>
        <row r="606">
          <cell r="D606" t="str">
            <v>LIJA PLIEGO # 100</v>
          </cell>
          <cell r="E606" t="str">
            <v>UN</v>
          </cell>
          <cell r="F606">
            <v>1250</v>
          </cell>
          <cell r="G606" t="str">
            <v>LIJA100</v>
          </cell>
          <cell r="H606">
            <v>1250</v>
          </cell>
        </row>
        <row r="607">
          <cell r="D607" t="str">
            <v>LIJA PLIEGO # 120</v>
          </cell>
          <cell r="E607" t="str">
            <v>UN</v>
          </cell>
          <cell r="F607">
            <v>1250</v>
          </cell>
          <cell r="G607" t="str">
            <v>LIJA120</v>
          </cell>
          <cell r="H607">
            <v>1250</v>
          </cell>
        </row>
        <row r="608">
          <cell r="D608" t="str">
            <v>LIJA PLIEGO # 180</v>
          </cell>
          <cell r="E608" t="str">
            <v>UN</v>
          </cell>
          <cell r="F608">
            <v>1250</v>
          </cell>
          <cell r="G608" t="str">
            <v>LIJA180</v>
          </cell>
          <cell r="H608">
            <v>1250</v>
          </cell>
        </row>
        <row r="609">
          <cell r="D609" t="str">
            <v>PASADOR ALEMAN PARA PUERTA NEGRO 2"</v>
          </cell>
          <cell r="E609" t="str">
            <v>UN</v>
          </cell>
          <cell r="F609">
            <v>3125</v>
          </cell>
          <cell r="G609" t="str">
            <v>PASADALE2"</v>
          </cell>
          <cell r="H609">
            <v>3125</v>
          </cell>
        </row>
        <row r="610">
          <cell r="D610" t="str">
            <v>PASADOR ALEMAN PARA PUERTA NEGRO 3"</v>
          </cell>
          <cell r="E610" t="str">
            <v>UN</v>
          </cell>
          <cell r="F610">
            <v>4000</v>
          </cell>
          <cell r="G610" t="str">
            <v>PASADALE3"</v>
          </cell>
          <cell r="H610">
            <v>4000</v>
          </cell>
        </row>
        <row r="611">
          <cell r="D611" t="str">
            <v>PITA ALGODÓN No 18 x 76 mts</v>
          </cell>
          <cell r="E611" t="str">
            <v>UN</v>
          </cell>
          <cell r="F611">
            <v>7000</v>
          </cell>
          <cell r="G611" t="str">
            <v>PITA</v>
          </cell>
          <cell r="H611">
            <v>7000</v>
          </cell>
        </row>
        <row r="612">
          <cell r="D612" t="str">
            <v>SOGA PLASTICA 10 mm x 15 mts</v>
          </cell>
          <cell r="E612" t="str">
            <v>UN</v>
          </cell>
          <cell r="F612">
            <v>20000</v>
          </cell>
          <cell r="G612" t="str">
            <v>SOGAPVC10</v>
          </cell>
          <cell r="H612">
            <v>20000</v>
          </cell>
        </row>
        <row r="613">
          <cell r="D613" t="str">
            <v>SOGA PLASTICA 12 mm x 15 mts</v>
          </cell>
          <cell r="E613" t="str">
            <v>UN</v>
          </cell>
          <cell r="F613">
            <v>26000</v>
          </cell>
          <cell r="G613" t="str">
            <v>SOGAPVC12</v>
          </cell>
          <cell r="H613">
            <v>26000</v>
          </cell>
        </row>
        <row r="614">
          <cell r="D614" t="str">
            <v>SOGA FIQUE 10 mm x 15 mts</v>
          </cell>
          <cell r="E614" t="str">
            <v>UN</v>
          </cell>
          <cell r="F614">
            <v>19000</v>
          </cell>
          <cell r="G614" t="str">
            <v>SOGAFIQUE10</v>
          </cell>
          <cell r="H614">
            <v>19000</v>
          </cell>
        </row>
        <row r="615">
          <cell r="D615" t="str">
            <v>EPÓXICO ANCHORFIX-4 (600 cc)</v>
          </cell>
          <cell r="E615" t="str">
            <v>UN</v>
          </cell>
          <cell r="F615">
            <v>68850</v>
          </cell>
          <cell r="G615" t="str">
            <v>EPÓXICOANCHORFIX-4</v>
          </cell>
          <cell r="H615">
            <v>68850</v>
          </cell>
        </row>
        <row r="616">
          <cell r="D616" t="str">
            <v>SOGA FIQUE 6 mm x 15 mts</v>
          </cell>
          <cell r="E616" t="str">
            <v>UN</v>
          </cell>
          <cell r="F616">
            <v>12000</v>
          </cell>
          <cell r="G616" t="str">
            <v>SOGAFIQUE6</v>
          </cell>
          <cell r="H616">
            <v>12000</v>
          </cell>
        </row>
        <row r="617">
          <cell r="D617" t="str">
            <v>GAS TUBERIA Y ACCESORIOS</v>
          </cell>
          <cell r="E617" t="str">
            <v>UNIDAD</v>
          </cell>
          <cell r="F617" t="str">
            <v>PRECIO</v>
          </cell>
          <cell r="G617">
            <v>0</v>
          </cell>
          <cell r="H617">
            <v>0</v>
          </cell>
        </row>
        <row r="618">
          <cell r="D618" t="str">
            <v>PIPETA DE GAS 100 Lb INCLUYE REGULADOR</v>
          </cell>
          <cell r="E618" t="str">
            <v>UND</v>
          </cell>
          <cell r="F618">
            <v>290000</v>
          </cell>
          <cell r="G618" t="str">
            <v>PIPETA100</v>
          </cell>
          <cell r="H618">
            <v>290000</v>
          </cell>
        </row>
        <row r="619">
          <cell r="D619" t="str">
            <v>REGULADOR DE PRESIÓN</v>
          </cell>
          <cell r="E619" t="str">
            <v>UND</v>
          </cell>
          <cell r="F619">
            <v>102435</v>
          </cell>
          <cell r="G619" t="str">
            <v>REGUGAS</v>
          </cell>
          <cell r="H619">
            <v>102435</v>
          </cell>
        </row>
        <row r="620">
          <cell r="D620" t="str">
            <v>ADAPTADOR MACHO DE COBRE DE 1/2"</v>
          </cell>
          <cell r="E620" t="str">
            <v>UND</v>
          </cell>
          <cell r="F620">
            <v>1817</v>
          </cell>
          <cell r="G620" t="str">
            <v>ADAPTMACH1/2"</v>
          </cell>
          <cell r="H620">
            <v>1817</v>
          </cell>
        </row>
        <row r="621">
          <cell r="D621" t="str">
            <v>ADAPTADOR HEMBRA DE COBRE DE 1/2"</v>
          </cell>
          <cell r="E621" t="str">
            <v>UND</v>
          </cell>
          <cell r="F621">
            <v>2994</v>
          </cell>
          <cell r="G621" t="str">
            <v>ADAPTHEMB1/2"</v>
          </cell>
          <cell r="H621">
            <v>2994</v>
          </cell>
        </row>
        <row r="622">
          <cell r="D622" t="str">
            <v>CINTA SELLANTE DE 1/2"</v>
          </cell>
          <cell r="E622" t="str">
            <v>UND</v>
          </cell>
          <cell r="F622">
            <v>800</v>
          </cell>
          <cell r="G622" t="str">
            <v>TEFLON1/2</v>
          </cell>
          <cell r="H622">
            <v>800</v>
          </cell>
        </row>
        <row r="623">
          <cell r="D623" t="str">
            <v>CODO  MURO PeAlPe DE 1/2"</v>
          </cell>
          <cell r="E623" t="str">
            <v>UND</v>
          </cell>
          <cell r="F623">
            <v>8478</v>
          </cell>
          <cell r="G623" t="str">
            <v>CODOPEALPE1/2</v>
          </cell>
          <cell r="H623">
            <v>8478</v>
          </cell>
        </row>
        <row r="624">
          <cell r="D624" t="str">
            <v>CODO DE COBRE  DE 1/2"</v>
          </cell>
          <cell r="E624" t="str">
            <v>UND</v>
          </cell>
          <cell r="F624">
            <v>1616</v>
          </cell>
          <cell r="G624" t="str">
            <v>CODOCu1/2X90</v>
          </cell>
          <cell r="H624">
            <v>1616</v>
          </cell>
        </row>
        <row r="625">
          <cell r="D625" t="str">
            <v>CODO DE COBRE 45° 1/2"</v>
          </cell>
          <cell r="E625" t="str">
            <v>UND</v>
          </cell>
          <cell r="F625">
            <v>2100</v>
          </cell>
          <cell r="G625" t="str">
            <v>CODOCu1/2X45</v>
          </cell>
          <cell r="H625">
            <v>2100</v>
          </cell>
        </row>
        <row r="626">
          <cell r="D626" t="str">
            <v>EMBOQUILLADOR PeAlPe</v>
          </cell>
          <cell r="E626" t="str">
            <v>UND</v>
          </cell>
          <cell r="F626">
            <v>15000</v>
          </cell>
          <cell r="G626" t="str">
            <v>EMBOQPEALPE</v>
          </cell>
          <cell r="H626">
            <v>15000</v>
          </cell>
        </row>
        <row r="627">
          <cell r="D627" t="str">
            <v>MANGUERA FLEXIBLE 3/8"</v>
          </cell>
          <cell r="E627" t="str">
            <v>Ml</v>
          </cell>
          <cell r="F627">
            <v>8000</v>
          </cell>
          <cell r="G627" t="str">
            <v>MANGUER3/8"</v>
          </cell>
          <cell r="H627">
            <v>8000</v>
          </cell>
        </row>
        <row r="628">
          <cell r="D628" t="str">
            <v>PIPETA DE GAS 14 oz</v>
          </cell>
          <cell r="E628" t="str">
            <v>UND</v>
          </cell>
          <cell r="F628">
            <v>30000</v>
          </cell>
          <cell r="G628" t="str">
            <v>PIPETA30Lb</v>
          </cell>
          <cell r="H628">
            <v>30000</v>
          </cell>
        </row>
        <row r="629">
          <cell r="D629" t="str">
            <v>RACOR HEMBRA PeAlPe DE 1/2"</v>
          </cell>
          <cell r="E629" t="str">
            <v>UND</v>
          </cell>
          <cell r="F629">
            <v>6745</v>
          </cell>
          <cell r="G629" t="str">
            <v>RACORHEMB1/2</v>
          </cell>
          <cell r="H629">
            <v>6745</v>
          </cell>
        </row>
        <row r="630">
          <cell r="D630" t="str">
            <v>RACOR MACHO PeAlPe DE 1/2"</v>
          </cell>
          <cell r="E630" t="str">
            <v>UND</v>
          </cell>
          <cell r="F630">
            <v>7708</v>
          </cell>
          <cell r="G630" t="str">
            <v>RACORMACH1/2</v>
          </cell>
          <cell r="H630">
            <v>7708</v>
          </cell>
        </row>
        <row r="631">
          <cell r="D631" t="str">
            <v>REGULADOR 20 LBRS</v>
          </cell>
          <cell r="E631" t="str">
            <v>UND</v>
          </cell>
          <cell r="F631">
            <v>35693</v>
          </cell>
          <cell r="G631" t="str">
            <v>REGULAD20Lb</v>
          </cell>
          <cell r="H631">
            <v>35693</v>
          </cell>
        </row>
        <row r="632">
          <cell r="D632" t="str">
            <v>SOLDADURA DE PLATA</v>
          </cell>
          <cell r="E632" t="str">
            <v>KG</v>
          </cell>
          <cell r="F632">
            <v>143000</v>
          </cell>
          <cell r="G632" t="str">
            <v>SOLDPLATA</v>
          </cell>
          <cell r="H632">
            <v>143000</v>
          </cell>
        </row>
        <row r="633">
          <cell r="D633" t="str">
            <v>TAPON DE COBRE 1/2"</v>
          </cell>
          <cell r="E633" t="str">
            <v>UND</v>
          </cell>
          <cell r="F633">
            <v>747</v>
          </cell>
          <cell r="G633" t="str">
            <v>TAPONCu</v>
          </cell>
          <cell r="H633">
            <v>747</v>
          </cell>
        </row>
        <row r="634">
          <cell r="D634" t="str">
            <v>TEE PeAlPe DE 1/2"</v>
          </cell>
          <cell r="E634" t="str">
            <v>UND</v>
          </cell>
          <cell r="F634">
            <v>18839</v>
          </cell>
          <cell r="G634" t="str">
            <v>TEEPEALP1/2</v>
          </cell>
          <cell r="H634">
            <v>18839</v>
          </cell>
        </row>
        <row r="635">
          <cell r="D635" t="str">
            <v>TUBERIA PeAlPe 1216 1/2"</v>
          </cell>
          <cell r="E635" t="str">
            <v>ML</v>
          </cell>
          <cell r="F635">
            <v>2900</v>
          </cell>
          <cell r="G635" t="str">
            <v>TUBPEALP1216_1/2"</v>
          </cell>
          <cell r="H635">
            <v>2900</v>
          </cell>
        </row>
        <row r="636">
          <cell r="D636" t="str">
            <v>TUBO DE COBRE FLEXIBLE  1/2"</v>
          </cell>
          <cell r="E636" t="str">
            <v>Ml</v>
          </cell>
          <cell r="F636">
            <v>8400</v>
          </cell>
          <cell r="G636" t="str">
            <v>TUBCuFLEX1/2</v>
          </cell>
          <cell r="H636">
            <v>8400</v>
          </cell>
        </row>
        <row r="637">
          <cell r="D637" t="str">
            <v>TUBO DE COBRE TIPO L DE 1/2"</v>
          </cell>
          <cell r="E637" t="str">
            <v>Ml</v>
          </cell>
          <cell r="F637">
            <v>13148</v>
          </cell>
          <cell r="G637" t="str">
            <v>TUBCuL1/2</v>
          </cell>
          <cell r="H637">
            <v>13148</v>
          </cell>
        </row>
        <row r="638">
          <cell r="D638" t="str">
            <v>TUBO DE COBRE TIPO L DE 3/4"</v>
          </cell>
          <cell r="E638" t="str">
            <v>Ml</v>
          </cell>
          <cell r="F638">
            <v>14800</v>
          </cell>
          <cell r="G638" t="str">
            <v>TUBCuL3/4</v>
          </cell>
          <cell r="H638">
            <v>14800</v>
          </cell>
        </row>
        <row r="639">
          <cell r="D639" t="str">
            <v>TUBO DE COBRE TIPO M  DE 1/2"</v>
          </cell>
          <cell r="E639" t="str">
            <v>Ml</v>
          </cell>
          <cell r="F639">
            <v>10905</v>
          </cell>
          <cell r="G639" t="str">
            <v>TUBCuM1/2</v>
          </cell>
          <cell r="H639">
            <v>10905</v>
          </cell>
        </row>
        <row r="640">
          <cell r="D640" t="str">
            <v>TUBO DE COBRE TIPO M  DE 3/4"</v>
          </cell>
          <cell r="E640" t="str">
            <v>Ml</v>
          </cell>
          <cell r="F640">
            <v>9800</v>
          </cell>
          <cell r="G640" t="str">
            <v>TUBCuM3/4</v>
          </cell>
          <cell r="H640">
            <v>9800</v>
          </cell>
        </row>
        <row r="641">
          <cell r="D641" t="str">
            <v>UNION DE COBRE CON TOPE 1/2"</v>
          </cell>
          <cell r="E641" t="str">
            <v>UND</v>
          </cell>
          <cell r="F641">
            <v>1129</v>
          </cell>
          <cell r="G641" t="str">
            <v>UNICuTOPE1/2</v>
          </cell>
          <cell r="H641">
            <v>1129</v>
          </cell>
        </row>
        <row r="642">
          <cell r="D642" t="str">
            <v>UNION DE COBRE SIN TOPE 1/2"</v>
          </cell>
          <cell r="E642" t="str">
            <v>UND</v>
          </cell>
          <cell r="F642">
            <v>845</v>
          </cell>
          <cell r="G642" t="str">
            <v>UNICuSinTOPE1/2</v>
          </cell>
          <cell r="H642">
            <v>845</v>
          </cell>
        </row>
        <row r="643">
          <cell r="D643" t="str">
            <v>UNION NTP PeAlPe DE 1/2"</v>
          </cell>
          <cell r="E643" t="str">
            <v>UND</v>
          </cell>
          <cell r="F643">
            <v>3000</v>
          </cell>
          <cell r="G643" t="str">
            <v>UNINTP1/2</v>
          </cell>
          <cell r="H643">
            <v>3000</v>
          </cell>
        </row>
        <row r="644">
          <cell r="D644" t="str">
            <v>UNION MACHO PeAlPe DE 1/2"</v>
          </cell>
          <cell r="E644" t="str">
            <v>UND</v>
          </cell>
          <cell r="F644">
            <v>3558</v>
          </cell>
          <cell r="G644" t="str">
            <v>UNIMACHO1/2</v>
          </cell>
          <cell r="H644">
            <v>3558</v>
          </cell>
        </row>
        <row r="645">
          <cell r="D645" t="str">
            <v>TAPA Y ARO HD DE 24" CON BISAGRA PARA T.PESADO</v>
          </cell>
          <cell r="E645" t="str">
            <v>UND</v>
          </cell>
          <cell r="F645">
            <v>440000</v>
          </cell>
          <cell r="G645" t="str">
            <v>AROYTAPA24</v>
          </cell>
          <cell r="H645">
            <v>440000</v>
          </cell>
        </row>
        <row r="646">
          <cell r="D646" t="str">
            <v>VALVULA PeAlPe DE 1/2"</v>
          </cell>
          <cell r="E646" t="str">
            <v>UND</v>
          </cell>
          <cell r="F646">
            <v>17000</v>
          </cell>
          <cell r="G646" t="str">
            <v>VALVPEALP1/2</v>
          </cell>
          <cell r="H646">
            <v>17000</v>
          </cell>
        </row>
        <row r="647">
          <cell r="D647" t="str">
            <v>VALVULA DE BOLA ANTIFRAUDE 1/2"</v>
          </cell>
          <cell r="E647" t="str">
            <v>UND</v>
          </cell>
          <cell r="F647">
            <v>22375</v>
          </cell>
          <cell r="G647" t="str">
            <v>VALVBOLFRAUDE1/2</v>
          </cell>
          <cell r="H647">
            <v>22375</v>
          </cell>
        </row>
        <row r="648">
          <cell r="D648" t="str">
            <v>VALVULA DE BOLA ANTIFRAUDE 3/4"</v>
          </cell>
          <cell r="E648" t="str">
            <v>UND</v>
          </cell>
          <cell r="F648">
            <v>35000</v>
          </cell>
          <cell r="G648" t="str">
            <v>VALVBOLFRAUDE3/4</v>
          </cell>
          <cell r="H648">
            <v>35000</v>
          </cell>
        </row>
        <row r="649">
          <cell r="D649" t="str">
            <v>HIDRAULICOS Y SANITARIOS TUBERIA ACCESORIOS</v>
          </cell>
          <cell r="E649" t="str">
            <v>UNIDAD</v>
          </cell>
          <cell r="F649" t="str">
            <v>PRECIO</v>
          </cell>
          <cell r="G649">
            <v>0</v>
          </cell>
          <cell r="H649">
            <v>0</v>
          </cell>
        </row>
        <row r="650">
          <cell r="D650" t="str">
            <v>ADAPTADOR MACHO PRESION Ø 1/2"</v>
          </cell>
          <cell r="E650" t="str">
            <v>UND</v>
          </cell>
          <cell r="F650">
            <v>490</v>
          </cell>
          <cell r="G650" t="str">
            <v>ADAPTPVCMACH1/2"</v>
          </cell>
          <cell r="H650">
            <v>490</v>
          </cell>
        </row>
        <row r="651">
          <cell r="D651" t="str">
            <v>ADAPTADOR MACHO PRESION Ø 3/4"</v>
          </cell>
          <cell r="E651" t="str">
            <v>UND</v>
          </cell>
          <cell r="F651">
            <v>845</v>
          </cell>
          <cell r="G651" t="str">
            <v>ADAPTPVCMACH3/4"</v>
          </cell>
          <cell r="H651">
            <v>845</v>
          </cell>
        </row>
        <row r="652">
          <cell r="D652" t="str">
            <v>ADAPTADOR MACHO PRESION Ø 1"</v>
          </cell>
          <cell r="E652" t="str">
            <v>UND</v>
          </cell>
          <cell r="F652">
            <v>1060</v>
          </cell>
          <cell r="G652" t="str">
            <v>ADAPTPVCMACH1"</v>
          </cell>
          <cell r="H652">
            <v>1060</v>
          </cell>
        </row>
        <row r="653">
          <cell r="D653" t="str">
            <v>ADAPTADOR MACHO PRESION Ø 1 1/4"</v>
          </cell>
          <cell r="E653" t="str">
            <v>UND</v>
          </cell>
          <cell r="F653">
            <v>4000</v>
          </cell>
          <cell r="G653" t="str">
            <v>ADAPTPVCMACH11/4"</v>
          </cell>
          <cell r="H653">
            <v>4000</v>
          </cell>
        </row>
        <row r="654">
          <cell r="D654" t="str">
            <v>ADAPTADOR MACHO PRESION Ø 1 1/2"</v>
          </cell>
          <cell r="E654" t="str">
            <v>UND</v>
          </cell>
          <cell r="F654">
            <v>2950</v>
          </cell>
          <cell r="G654" t="str">
            <v>ADAPTPVCMACH11/2"</v>
          </cell>
          <cell r="H654">
            <v>2950</v>
          </cell>
        </row>
        <row r="655">
          <cell r="D655" t="str">
            <v>ADAPTADOR MACHO PRESION Ø 2"</v>
          </cell>
          <cell r="E655" t="str">
            <v>UND</v>
          </cell>
          <cell r="F655">
            <v>5800</v>
          </cell>
          <cell r="G655" t="str">
            <v>ADAPTPVCMACH2"</v>
          </cell>
          <cell r="H655">
            <v>5800</v>
          </cell>
        </row>
        <row r="656">
          <cell r="D656" t="str">
            <v>ADAPTADOR MACHO PRESION Ø 3"</v>
          </cell>
          <cell r="E656" t="str">
            <v>UND</v>
          </cell>
          <cell r="F656">
            <v>24000</v>
          </cell>
          <cell r="G656" t="str">
            <v>ADAPTPVCMACH3"</v>
          </cell>
          <cell r="H656">
            <v>24000</v>
          </cell>
        </row>
        <row r="657">
          <cell r="D657" t="str">
            <v>CINTA PVC V-15  L=30 m</v>
          </cell>
          <cell r="E657" t="str">
            <v>ROLL</v>
          </cell>
          <cell r="F657">
            <v>660000</v>
          </cell>
          <cell r="G657" t="str">
            <v>CINTJUNTPVC</v>
          </cell>
          <cell r="H657">
            <v>660000</v>
          </cell>
        </row>
        <row r="658">
          <cell r="D658" t="str">
            <v>CODO H.G. Ø1"</v>
          </cell>
          <cell r="E658" t="str">
            <v>UND</v>
          </cell>
          <cell r="F658">
            <v>5701.4</v>
          </cell>
          <cell r="G658" t="str">
            <v>CODHG1"</v>
          </cell>
          <cell r="H658">
            <v>5701.4</v>
          </cell>
        </row>
        <row r="659">
          <cell r="D659" t="str">
            <v>CODO SANITARIO Ø 2"X45</v>
          </cell>
          <cell r="E659" t="str">
            <v>UND</v>
          </cell>
          <cell r="F659">
            <v>4500</v>
          </cell>
          <cell r="G659" t="str">
            <v>CODSAN2"X45</v>
          </cell>
          <cell r="H659">
            <v>4500</v>
          </cell>
        </row>
        <row r="660">
          <cell r="D660" t="str">
            <v>CODO SANITARIO Ø 2"X90</v>
          </cell>
          <cell r="E660" t="str">
            <v>UND</v>
          </cell>
          <cell r="F660">
            <v>3800</v>
          </cell>
          <cell r="G660" t="str">
            <v>CODSAN2"X90</v>
          </cell>
          <cell r="H660">
            <v>3800</v>
          </cell>
        </row>
        <row r="661">
          <cell r="D661" t="str">
            <v>CODO SANITARIO Ø3"X45</v>
          </cell>
          <cell r="E661" t="str">
            <v>UND</v>
          </cell>
          <cell r="F661">
            <v>8700</v>
          </cell>
          <cell r="G661" t="str">
            <v>CODSAN3"X45</v>
          </cell>
          <cell r="H661">
            <v>8700</v>
          </cell>
        </row>
        <row r="662">
          <cell r="D662" t="str">
            <v>CODO SANITARIO Ø3"X90</v>
          </cell>
          <cell r="E662" t="str">
            <v>UND</v>
          </cell>
          <cell r="F662">
            <v>8400</v>
          </cell>
          <cell r="G662" t="str">
            <v>CODSAN3"X90</v>
          </cell>
          <cell r="H662">
            <v>8400</v>
          </cell>
        </row>
        <row r="663">
          <cell r="D663" t="str">
            <v>CODO SANITARIO Ø 4"X45</v>
          </cell>
          <cell r="E663" t="str">
            <v>UND</v>
          </cell>
          <cell r="F663">
            <v>15600</v>
          </cell>
          <cell r="G663" t="str">
            <v>CODSAN4"X45</v>
          </cell>
          <cell r="H663">
            <v>15600</v>
          </cell>
        </row>
        <row r="664">
          <cell r="D664" t="str">
            <v>CODO SANITARIO Ø 4"X90</v>
          </cell>
          <cell r="E664" t="str">
            <v>UND</v>
          </cell>
          <cell r="F664">
            <v>15000</v>
          </cell>
          <cell r="G664" t="str">
            <v>CODSAN4"X90</v>
          </cell>
          <cell r="H664">
            <v>15000</v>
          </cell>
        </row>
        <row r="665">
          <cell r="D665" t="str">
            <v>CODO SANITARIO Ø 6"X90</v>
          </cell>
          <cell r="E665" t="str">
            <v>UND</v>
          </cell>
          <cell r="F665">
            <v>64000</v>
          </cell>
          <cell r="G665" t="str">
            <v>CODSAN6"X45</v>
          </cell>
          <cell r="H665">
            <v>64000</v>
          </cell>
        </row>
        <row r="666">
          <cell r="D666" t="str">
            <v>CODO SANITARIO Ø 6"X45</v>
          </cell>
          <cell r="E666" t="str">
            <v>UND</v>
          </cell>
          <cell r="F666">
            <v>120000</v>
          </cell>
          <cell r="G666" t="str">
            <v>CODSAN6"X90</v>
          </cell>
          <cell r="H666">
            <v>120000</v>
          </cell>
        </row>
        <row r="667">
          <cell r="D667" t="str">
            <v>CODO PRESIÓN PVC Ø1/2"</v>
          </cell>
          <cell r="E667" t="str">
            <v>UND</v>
          </cell>
          <cell r="F667">
            <v>700</v>
          </cell>
          <cell r="G667" t="str">
            <v>CODPVC1/2"</v>
          </cell>
          <cell r="H667">
            <v>700</v>
          </cell>
        </row>
        <row r="668">
          <cell r="D668" t="str">
            <v>CODO PRESION PVC Ø3/4"</v>
          </cell>
          <cell r="E668" t="str">
            <v>UND</v>
          </cell>
          <cell r="F668">
            <v>1100</v>
          </cell>
          <cell r="G668" t="str">
            <v>CODPVC3/4"</v>
          </cell>
          <cell r="H668">
            <v>1100</v>
          </cell>
        </row>
        <row r="669">
          <cell r="D669" t="str">
            <v>CODO PRESION PVC Ø1-1/2"</v>
          </cell>
          <cell r="E669" t="str">
            <v>UND</v>
          </cell>
          <cell r="F669">
            <v>8000</v>
          </cell>
          <cell r="G669" t="str">
            <v>CODPVC11/4"</v>
          </cell>
          <cell r="H669">
            <v>8000</v>
          </cell>
        </row>
        <row r="670">
          <cell r="D670" t="str">
            <v>CODO PRESION PVC Ø1"</v>
          </cell>
          <cell r="E670" t="str">
            <v>UND</v>
          </cell>
          <cell r="F670">
            <v>2400</v>
          </cell>
          <cell r="G670" t="str">
            <v>CODPVC1"</v>
          </cell>
          <cell r="H670">
            <v>2400</v>
          </cell>
        </row>
        <row r="671">
          <cell r="D671" t="str">
            <v>CODO PRESION PVC Ø2"</v>
          </cell>
          <cell r="E671" t="str">
            <v>UND</v>
          </cell>
          <cell r="F671">
            <v>12000</v>
          </cell>
          <cell r="G671" t="str">
            <v>CODPVC2"</v>
          </cell>
          <cell r="H671">
            <v>12000</v>
          </cell>
        </row>
        <row r="672">
          <cell r="D672" t="str">
            <v>CODO PRESION PVC Ø3"</v>
          </cell>
          <cell r="E672" t="str">
            <v>UND</v>
          </cell>
          <cell r="F672">
            <v>47000</v>
          </cell>
          <cell r="G672" t="str">
            <v>CODPVC3"</v>
          </cell>
          <cell r="H672">
            <v>47000</v>
          </cell>
        </row>
        <row r="673">
          <cell r="D673" t="str">
            <v>FLOTADOR DE ACERO INOXIDABLE</v>
          </cell>
          <cell r="E673" t="str">
            <v>UND</v>
          </cell>
          <cell r="F673">
            <v>50094</v>
          </cell>
          <cell r="G673" t="str">
            <v>FLOTAGALV</v>
          </cell>
          <cell r="H673">
            <v>50094</v>
          </cell>
        </row>
        <row r="674">
          <cell r="D674" t="str">
            <v>GRAPA DOBLE ALA Ø  1/2"</v>
          </cell>
          <cell r="E674" t="str">
            <v>UND</v>
          </cell>
          <cell r="F674">
            <v>145</v>
          </cell>
          <cell r="G674" t="str">
            <v>GRAPA2ALA1/2"</v>
          </cell>
          <cell r="H674">
            <v>145</v>
          </cell>
        </row>
        <row r="675">
          <cell r="D675" t="str">
            <v>LIMPIADOR PVC</v>
          </cell>
          <cell r="E675" t="str">
            <v>GALON</v>
          </cell>
          <cell r="F675">
            <v>140000</v>
          </cell>
          <cell r="G675" t="str">
            <v>LIMPIADPVC</v>
          </cell>
          <cell r="H675">
            <v>140000</v>
          </cell>
        </row>
        <row r="676">
          <cell r="D676" t="str">
            <v>LLAVE DE CHORRO TIPO JARDINERA GRIFERI PREMIUM DURMAN</v>
          </cell>
          <cell r="E676" t="str">
            <v>UND</v>
          </cell>
          <cell r="F676">
            <v>60000</v>
          </cell>
          <cell r="G676" t="str">
            <v>LLAVEJARDIN</v>
          </cell>
          <cell r="H676">
            <v>60000</v>
          </cell>
        </row>
        <row r="677">
          <cell r="D677" t="str">
            <v>MANGUERA PLANA AZUL 1-1/2"</v>
          </cell>
          <cell r="E677" t="str">
            <v>M</v>
          </cell>
          <cell r="F677">
            <v>4060</v>
          </cell>
          <cell r="G677" t="str">
            <v>MANGPLANAZUL11/2"</v>
          </cell>
          <cell r="H677">
            <v>4060</v>
          </cell>
        </row>
        <row r="678">
          <cell r="D678" t="str">
            <v>MANGUERA PLANA AZUL 2"</v>
          </cell>
          <cell r="E678" t="str">
            <v>M</v>
          </cell>
          <cell r="F678">
            <v>5800</v>
          </cell>
          <cell r="G678" t="str">
            <v>MANGPLANAZUL2"</v>
          </cell>
          <cell r="H678">
            <v>5800</v>
          </cell>
        </row>
        <row r="679">
          <cell r="D679" t="str">
            <v>MANGUERA PLANA AZUL 3"</v>
          </cell>
          <cell r="E679" t="str">
            <v>M</v>
          </cell>
          <cell r="F679">
            <v>7000</v>
          </cell>
          <cell r="G679" t="str">
            <v>MANGPLANAZUL3"</v>
          </cell>
          <cell r="H679">
            <v>7000</v>
          </cell>
        </row>
        <row r="680">
          <cell r="D680" t="str">
            <v xml:space="preserve">PLANTA DE TRATAMIENTO PTAR 50000 LTS TIPO ROTOPLAST ( SISTEMA SEPTICO INTEGRADO) </v>
          </cell>
          <cell r="E680" t="str">
            <v>UND</v>
          </cell>
          <cell r="F680">
            <v>51600000</v>
          </cell>
          <cell r="G680" t="str">
            <v>TRATAMCOMPLET</v>
          </cell>
          <cell r="H680">
            <v>51600000</v>
          </cell>
        </row>
        <row r="681">
          <cell r="D681" t="str">
            <v>REJILLAS SANITARIO Ø2"</v>
          </cell>
          <cell r="E681" t="str">
            <v>UND</v>
          </cell>
          <cell r="F681">
            <v>5400</v>
          </cell>
          <cell r="G681" t="str">
            <v>REJILLSAN2"</v>
          </cell>
          <cell r="H681">
            <v>5400</v>
          </cell>
        </row>
        <row r="682">
          <cell r="D682" t="str">
            <v>REJILLA TIPO CUPULA DE Ø 3"  PVC</v>
          </cell>
          <cell r="E682" t="str">
            <v>UND</v>
          </cell>
          <cell r="F682">
            <v>6250</v>
          </cell>
          <cell r="G682" t="str">
            <v>REJILLCUP3"PVC</v>
          </cell>
          <cell r="H682">
            <v>6250</v>
          </cell>
        </row>
        <row r="683">
          <cell r="D683" t="str">
            <v>REJILLA TIPO CUPULA DE Ø 4"  PVC</v>
          </cell>
          <cell r="E683" t="str">
            <v>UND</v>
          </cell>
          <cell r="F683">
            <v>7250</v>
          </cell>
          <cell r="G683" t="str">
            <v>REJILLCUP4"PVC</v>
          </cell>
          <cell r="H683">
            <v>7250</v>
          </cell>
        </row>
        <row r="684">
          <cell r="D684" t="str">
            <v>REJILLA TIPO CUPULA DE Ø 4"X2"  ALUMINIO</v>
          </cell>
          <cell r="E684" t="str">
            <v>UND</v>
          </cell>
          <cell r="F684">
            <v>12000</v>
          </cell>
          <cell r="G684" t="str">
            <v>REJILLCUP4"ALUM</v>
          </cell>
          <cell r="H684">
            <v>12000</v>
          </cell>
        </row>
        <row r="685">
          <cell r="D685" t="str">
            <v>REJILLA TIPO CUPULA DE Ø 5"X3"  ALUMINIO</v>
          </cell>
          <cell r="E685" t="str">
            <v>UND</v>
          </cell>
          <cell r="F685">
            <v>22725</v>
          </cell>
          <cell r="G685" t="str">
            <v>REJILLCUP5"ALUM</v>
          </cell>
          <cell r="H685">
            <v>22725</v>
          </cell>
        </row>
        <row r="686">
          <cell r="D686" t="str">
            <v>REJILLA TIPO CUPULA DE Ø 6"X4"  ALUMINIO</v>
          </cell>
          <cell r="E686" t="str">
            <v>UND</v>
          </cell>
          <cell r="F686">
            <v>28000</v>
          </cell>
          <cell r="G686" t="str">
            <v>REJILLCUP6"ALUM</v>
          </cell>
          <cell r="H686">
            <v>28000</v>
          </cell>
        </row>
        <row r="687">
          <cell r="D687" t="str">
            <v xml:space="preserve">SOLDADURA LIQUIDA PVC  </v>
          </cell>
          <cell r="E687" t="str">
            <v>GALON</v>
          </cell>
          <cell r="F687">
            <v>139200</v>
          </cell>
          <cell r="G687" t="str">
            <v>SOLDPVC</v>
          </cell>
          <cell r="H687">
            <v>139200</v>
          </cell>
        </row>
        <row r="688">
          <cell r="D688" t="str">
            <v>SILICONA SIKAFLEX</v>
          </cell>
          <cell r="E688" t="str">
            <v>UND</v>
          </cell>
          <cell r="F688">
            <v>11600</v>
          </cell>
          <cell r="G688" t="str">
            <v>SILICON</v>
          </cell>
          <cell r="H688">
            <v>11600</v>
          </cell>
        </row>
        <row r="689">
          <cell r="D689" t="str">
            <v>SIFON SANITARIO Ø2"</v>
          </cell>
          <cell r="E689" t="str">
            <v>UND</v>
          </cell>
          <cell r="F689">
            <v>7975</v>
          </cell>
          <cell r="G689" t="str">
            <v>SIFONPVC2</v>
          </cell>
          <cell r="H689">
            <v>7975</v>
          </cell>
        </row>
        <row r="690">
          <cell r="D690" t="str">
            <v>SIFON SANITARIO Ø4"</v>
          </cell>
          <cell r="E690" t="str">
            <v>UND</v>
          </cell>
          <cell r="F690">
            <v>23200</v>
          </cell>
          <cell r="G690" t="str">
            <v>SIFONPVC4</v>
          </cell>
          <cell r="H690">
            <v>23200</v>
          </cell>
        </row>
        <row r="691">
          <cell r="D691" t="str">
            <v>TANQUE ALMACENAMIENTO DE  6000 LTS</v>
          </cell>
          <cell r="E691" t="str">
            <v>UND</v>
          </cell>
          <cell r="F691">
            <v>2243278.0656934301</v>
          </cell>
          <cell r="G691" t="str">
            <v>TANQ6m3</v>
          </cell>
          <cell r="H691">
            <v>2243278.0656934301</v>
          </cell>
        </row>
        <row r="692">
          <cell r="D692" t="str">
            <v>TANQUE COLEMPAQUES 5000 LTS</v>
          </cell>
          <cell r="E692" t="str">
            <v>UND</v>
          </cell>
          <cell r="F692">
            <v>2900000</v>
          </cell>
          <cell r="G692" t="str">
            <v>TANQ5m3</v>
          </cell>
          <cell r="H692">
            <v>2900000</v>
          </cell>
        </row>
        <row r="693">
          <cell r="D693" t="str">
            <v>TANQUE ALMACENAMIENTO IBC DE  1000 LTS</v>
          </cell>
          <cell r="E693" t="str">
            <v>UND</v>
          </cell>
          <cell r="F693">
            <v>270000</v>
          </cell>
          <cell r="G693" t="str">
            <v>TANQIBC1m3</v>
          </cell>
          <cell r="H693">
            <v>270000</v>
          </cell>
        </row>
        <row r="694">
          <cell r="D694" t="str">
            <v>TAPA PLASTICA 15x15 PARA REGISTRO</v>
          </cell>
          <cell r="E694" t="str">
            <v>UND</v>
          </cell>
          <cell r="F694">
            <v>8000</v>
          </cell>
          <cell r="G694" t="str">
            <v>TAPAPVC15X15</v>
          </cell>
          <cell r="H694">
            <v>8000</v>
          </cell>
        </row>
        <row r="695">
          <cell r="D695" t="str">
            <v>TAPA FLOSH CAJA 4x4</v>
          </cell>
          <cell r="E695" t="str">
            <v>UND</v>
          </cell>
          <cell r="F695">
            <v>750</v>
          </cell>
          <cell r="G695" t="str">
            <v>TAPAFLOSH4X4</v>
          </cell>
          <cell r="H695">
            <v>750</v>
          </cell>
        </row>
        <row r="696">
          <cell r="D696" t="str">
            <v>TAPON DRENAJE DE Ø4"</v>
          </cell>
          <cell r="E696" t="str">
            <v>UND</v>
          </cell>
          <cell r="F696">
            <v>3500</v>
          </cell>
          <cell r="G696" t="str">
            <v>TAPONREMOV4"</v>
          </cell>
          <cell r="H696">
            <v>3500</v>
          </cell>
        </row>
        <row r="697">
          <cell r="D697" t="str">
            <v>TEE PVC PRESION Ø 1"</v>
          </cell>
          <cell r="E697" t="str">
            <v>UND</v>
          </cell>
          <cell r="F697">
            <v>3480.4</v>
          </cell>
          <cell r="G697" t="str">
            <v>TEEPVC1"</v>
          </cell>
          <cell r="H697">
            <v>3480.4</v>
          </cell>
        </row>
        <row r="698">
          <cell r="D698" t="str">
            <v>TEE PVC PRESION Ø 3/4"</v>
          </cell>
          <cell r="E698" t="str">
            <v>UND</v>
          </cell>
          <cell r="F698">
            <v>870</v>
          </cell>
          <cell r="G698" t="str">
            <v>TEEPVC3/4"</v>
          </cell>
          <cell r="H698">
            <v>870</v>
          </cell>
        </row>
        <row r="699">
          <cell r="D699" t="str">
            <v>TEE PVC PRESION Ø 1/2</v>
          </cell>
          <cell r="E699" t="str">
            <v>UND</v>
          </cell>
          <cell r="F699">
            <v>870</v>
          </cell>
          <cell r="G699" t="str">
            <v>TEEPVC1/2"</v>
          </cell>
          <cell r="H699">
            <v>870</v>
          </cell>
        </row>
        <row r="700">
          <cell r="D700" t="str">
            <v>TEE PVC PRESION Ø 1¼"</v>
          </cell>
          <cell r="E700" t="str">
            <v>UND</v>
          </cell>
          <cell r="F700">
            <v>9625.5</v>
          </cell>
          <cell r="G700" t="str">
            <v>TEEPVC11/4"</v>
          </cell>
          <cell r="H700">
            <v>9625.5</v>
          </cell>
        </row>
        <row r="701">
          <cell r="D701" t="str">
            <v>TEE PVC PRESION Ø 11/2"</v>
          </cell>
          <cell r="E701" t="str">
            <v>UND</v>
          </cell>
          <cell r="F701">
            <v>12637.5</v>
          </cell>
          <cell r="G701" t="str">
            <v>TEEPVC11/2"</v>
          </cell>
          <cell r="H701">
            <v>12637.5</v>
          </cell>
        </row>
        <row r="702">
          <cell r="D702" t="str">
            <v>TEE PVC PRESION Ø 2"</v>
          </cell>
          <cell r="E702" t="str">
            <v>UND</v>
          </cell>
          <cell r="F702">
            <v>10000</v>
          </cell>
          <cell r="G702" t="str">
            <v>TEEPVC2"</v>
          </cell>
          <cell r="H702">
            <v>10000</v>
          </cell>
        </row>
        <row r="703">
          <cell r="D703" t="str">
            <v>TEFLON ROLLO</v>
          </cell>
          <cell r="E703" t="str">
            <v>UND</v>
          </cell>
          <cell r="F703">
            <v>1500</v>
          </cell>
          <cell r="G703" t="str">
            <v>TEFLONROLL</v>
          </cell>
          <cell r="H703">
            <v>1500</v>
          </cell>
        </row>
        <row r="704">
          <cell r="D704" t="str">
            <v>TUBERÍA AGUA H.G. Ø1"</v>
          </cell>
          <cell r="E704" t="str">
            <v>ML</v>
          </cell>
          <cell r="F704">
            <v>14345.333333333299</v>
          </cell>
          <cell r="G704" t="str">
            <v>TUBHG1"</v>
          </cell>
          <cell r="H704">
            <v>14345.333333333299</v>
          </cell>
        </row>
        <row r="705">
          <cell r="D705" t="str">
            <v>TUBERIA PRESION Ø1/2"</v>
          </cell>
          <cell r="E705" t="str">
            <v>ML</v>
          </cell>
          <cell r="F705">
            <v>3600</v>
          </cell>
          <cell r="G705" t="str">
            <v>TUBPVC1/2"</v>
          </cell>
          <cell r="H705">
            <v>3600</v>
          </cell>
        </row>
        <row r="706">
          <cell r="D706" t="str">
            <v>TUBERIA PRESION Ø 3/4"</v>
          </cell>
          <cell r="E706" t="str">
            <v>MT</v>
          </cell>
          <cell r="F706">
            <v>4498</v>
          </cell>
          <cell r="G706" t="str">
            <v>TUBPVC3/4"</v>
          </cell>
          <cell r="H706">
            <v>4498</v>
          </cell>
        </row>
        <row r="707">
          <cell r="D707" t="str">
            <v>TUBERIA PRESION Ø1"</v>
          </cell>
          <cell r="E707" t="str">
            <v>UND</v>
          </cell>
          <cell r="F707">
            <v>9454</v>
          </cell>
          <cell r="G707" t="str">
            <v>TUBPVC1"</v>
          </cell>
          <cell r="H707">
            <v>9454</v>
          </cell>
        </row>
        <row r="708">
          <cell r="D708" t="str">
            <v>TUBERIA PRESION Ø1 1/2"</v>
          </cell>
          <cell r="E708" t="str">
            <v>UND</v>
          </cell>
          <cell r="F708">
            <v>3102</v>
          </cell>
          <cell r="G708" t="str">
            <v>TUBPVC11/2"</v>
          </cell>
          <cell r="H708">
            <v>3102</v>
          </cell>
        </row>
        <row r="709">
          <cell r="D709" t="str">
            <v>TUBERIA PRESION Ø RDE 13.5 - 21 De 1/2"</v>
          </cell>
          <cell r="E709" t="str">
            <v>MT</v>
          </cell>
          <cell r="F709">
            <v>3100</v>
          </cell>
          <cell r="G709" t="str">
            <v>TUBRDE21PRES1/2"</v>
          </cell>
          <cell r="H709">
            <v>3100</v>
          </cell>
        </row>
        <row r="710">
          <cell r="D710" t="str">
            <v>TUBERIA PRESION Ø RDE 13.5 - 21 De 3/4"</v>
          </cell>
          <cell r="E710" t="str">
            <v>ML</v>
          </cell>
          <cell r="F710">
            <v>4000</v>
          </cell>
          <cell r="G710" t="str">
            <v>TUBRDE21PRES3/4"</v>
          </cell>
          <cell r="H710">
            <v>4000</v>
          </cell>
        </row>
        <row r="711">
          <cell r="D711" t="str">
            <v>TUBERIA PRESION Ø RDE 13.5 - 21 De 1"</v>
          </cell>
          <cell r="E711" t="str">
            <v>ML</v>
          </cell>
          <cell r="F711">
            <v>5400</v>
          </cell>
          <cell r="G711" t="str">
            <v>TUBRDE21PRES1"</v>
          </cell>
          <cell r="H711">
            <v>5400</v>
          </cell>
        </row>
        <row r="712">
          <cell r="D712" t="str">
            <v>TUBERIA PRESION RDE 13.5 - 21 De ø1-1/2"</v>
          </cell>
          <cell r="E712" t="str">
            <v>ML</v>
          </cell>
          <cell r="F712">
            <v>10000</v>
          </cell>
          <cell r="G712" t="str">
            <v>TUBRDE21PRES11/4"</v>
          </cell>
          <cell r="H712">
            <v>10000</v>
          </cell>
        </row>
        <row r="713">
          <cell r="D713" t="str">
            <v>TUBERIA PRESION RDE 13.5 - 21 De ø2"</v>
          </cell>
          <cell r="E713" t="str">
            <v>ML</v>
          </cell>
          <cell r="F713">
            <v>18500</v>
          </cell>
          <cell r="G713" t="str">
            <v>TUBRDE21PRES2"</v>
          </cell>
          <cell r="H713">
            <v>18500</v>
          </cell>
        </row>
        <row r="714">
          <cell r="D714" t="str">
            <v>TUBERIA PRESION RDE 13.5 - 21 De ø3"</v>
          </cell>
          <cell r="E714" t="str">
            <v>ML</v>
          </cell>
          <cell r="F714">
            <v>39000</v>
          </cell>
          <cell r="G714" t="str">
            <v>TUBRDE21PRES3"</v>
          </cell>
          <cell r="H714">
            <v>39000</v>
          </cell>
        </row>
        <row r="715">
          <cell r="D715" t="str">
            <v>TUBERIA DRENAJE PVC Ø4"</v>
          </cell>
          <cell r="E715" t="str">
            <v>UND</v>
          </cell>
          <cell r="F715">
            <v>52300</v>
          </cell>
          <cell r="G715" t="str">
            <v>TUBDREN4"</v>
          </cell>
          <cell r="H715">
            <v>52300</v>
          </cell>
        </row>
        <row r="716">
          <cell r="D716" t="str">
            <v>TUBO SANITARIO Ø2"</v>
          </cell>
          <cell r="E716" t="str">
            <v>ML</v>
          </cell>
          <cell r="F716">
            <v>12800</v>
          </cell>
          <cell r="G716" t="str">
            <v>TUBSANPVC2"</v>
          </cell>
          <cell r="H716">
            <v>12800</v>
          </cell>
        </row>
        <row r="717">
          <cell r="D717" t="str">
            <v>TUBO SANITARIO Ø3"</v>
          </cell>
          <cell r="E717" t="str">
            <v>ML</v>
          </cell>
          <cell r="F717">
            <v>19000</v>
          </cell>
          <cell r="G717" t="str">
            <v>TUBSANPVC3"</v>
          </cell>
          <cell r="H717">
            <v>19000</v>
          </cell>
        </row>
        <row r="718">
          <cell r="D718" t="str">
            <v>TUBO SANITARIO Ø4"</v>
          </cell>
          <cell r="E718" t="str">
            <v>ML</v>
          </cell>
          <cell r="F718">
            <v>27000</v>
          </cell>
          <cell r="G718" t="str">
            <v>TUBSANPVC4"</v>
          </cell>
          <cell r="H718">
            <v>27000</v>
          </cell>
        </row>
        <row r="719">
          <cell r="D719" t="str">
            <v>TUBO SANITARIO Ø6" LIVIANA</v>
          </cell>
          <cell r="E719" t="str">
            <v>ML</v>
          </cell>
          <cell r="F719">
            <v>21875</v>
          </cell>
          <cell r="G719" t="str">
            <v>TUBSANPVC6"LIV</v>
          </cell>
          <cell r="H719">
            <v>21875</v>
          </cell>
        </row>
        <row r="720">
          <cell r="D720" t="str">
            <v>TUBO SANITARIO Ø6" PESADA</v>
          </cell>
          <cell r="E720" t="str">
            <v>ML</v>
          </cell>
          <cell r="F720">
            <v>56000</v>
          </cell>
          <cell r="G720" t="str">
            <v>TUBSANPVC6"PES</v>
          </cell>
          <cell r="H720">
            <v>56000</v>
          </cell>
        </row>
        <row r="721">
          <cell r="D721" t="str">
            <v>TUBERIA VENTILACION DE Ø3"</v>
          </cell>
          <cell r="E721" t="str">
            <v>ML</v>
          </cell>
          <cell r="F721">
            <v>12543</v>
          </cell>
          <cell r="G721" t="str">
            <v>TUBVENTPVC2"</v>
          </cell>
          <cell r="H721">
            <v>12543</v>
          </cell>
        </row>
        <row r="722">
          <cell r="D722" t="str">
            <v>TUBERIA VENTILACION DE Ø2"</v>
          </cell>
          <cell r="E722" t="str">
            <v>ML</v>
          </cell>
          <cell r="F722">
            <v>10722</v>
          </cell>
          <cell r="G722" t="str">
            <v>TUBVENTPVC3"</v>
          </cell>
          <cell r="H722">
            <v>10722</v>
          </cell>
        </row>
        <row r="723">
          <cell r="D723" t="str">
            <v>TUBERIA VENTILACION EN PVC DE Ø4"</v>
          </cell>
          <cell r="E723" t="str">
            <v>ML</v>
          </cell>
          <cell r="F723">
            <v>19500</v>
          </cell>
          <cell r="G723" t="str">
            <v>TUBVENTPVC4"</v>
          </cell>
          <cell r="H723">
            <v>19500</v>
          </cell>
        </row>
        <row r="724">
          <cell r="D724" t="str">
            <v>UNION DRENAJE DE Ø4"</v>
          </cell>
          <cell r="E724" t="str">
            <v>UND</v>
          </cell>
          <cell r="F724">
            <v>6500</v>
          </cell>
          <cell r="G724" t="str">
            <v>UNIDREN4"</v>
          </cell>
          <cell r="H724">
            <v>6500</v>
          </cell>
        </row>
        <row r="725">
          <cell r="D725" t="str">
            <v>UNION PRESION  Ø1/2"</v>
          </cell>
          <cell r="E725" t="str">
            <v>UND</v>
          </cell>
          <cell r="F725">
            <v>454</v>
          </cell>
          <cell r="G725" t="str">
            <v>UNIPRES1/2"</v>
          </cell>
          <cell r="H725">
            <v>454</v>
          </cell>
        </row>
        <row r="726">
          <cell r="D726" t="str">
            <v>UNION PRESION Ø3/4"</v>
          </cell>
          <cell r="E726" t="str">
            <v>UND</v>
          </cell>
          <cell r="F726">
            <v>725</v>
          </cell>
          <cell r="G726" t="str">
            <v>UNIPRES3/4"</v>
          </cell>
          <cell r="H726">
            <v>725</v>
          </cell>
        </row>
        <row r="727">
          <cell r="D727" t="str">
            <v>UNION PRESION Ø1"</v>
          </cell>
          <cell r="E727" t="str">
            <v>UND</v>
          </cell>
          <cell r="F727">
            <v>1300</v>
          </cell>
          <cell r="G727" t="str">
            <v>UNIPRES1"</v>
          </cell>
          <cell r="H727">
            <v>1300</v>
          </cell>
        </row>
        <row r="728">
          <cell r="D728" t="str">
            <v>UNION PRESION Ø11/4"</v>
          </cell>
          <cell r="E728" t="str">
            <v>UND</v>
          </cell>
          <cell r="F728">
            <v>2000</v>
          </cell>
          <cell r="G728" t="str">
            <v>UNIPRES1_1/4"</v>
          </cell>
          <cell r="H728">
            <v>2000</v>
          </cell>
        </row>
        <row r="729">
          <cell r="D729" t="str">
            <v>UNION PRESION Ø11/2"</v>
          </cell>
          <cell r="E729" t="str">
            <v>UND</v>
          </cell>
          <cell r="F729">
            <v>3102</v>
          </cell>
          <cell r="G729" t="str">
            <v>UNIPRES1_1/2"</v>
          </cell>
          <cell r="H729">
            <v>3102</v>
          </cell>
        </row>
        <row r="730">
          <cell r="D730" t="str">
            <v>UNION PRESION Ø 2"</v>
          </cell>
          <cell r="E730" t="str">
            <v>UND</v>
          </cell>
          <cell r="F730">
            <v>4500</v>
          </cell>
          <cell r="G730" t="str">
            <v>UNIPRES2"</v>
          </cell>
          <cell r="H730">
            <v>4500</v>
          </cell>
        </row>
        <row r="731">
          <cell r="D731" t="str">
            <v>UNION PRESION Ø 3"</v>
          </cell>
          <cell r="E731" t="str">
            <v>UND</v>
          </cell>
          <cell r="F731">
            <v>27000</v>
          </cell>
          <cell r="G731" t="str">
            <v>UNIPRES3"</v>
          </cell>
          <cell r="H731">
            <v>27000</v>
          </cell>
        </row>
        <row r="732">
          <cell r="D732" t="str">
            <v>UNION SANITARIA Ø2"</v>
          </cell>
          <cell r="E732" t="str">
            <v>UND</v>
          </cell>
          <cell r="F732">
            <v>2700</v>
          </cell>
          <cell r="G732" t="str">
            <v>UNISAN2"</v>
          </cell>
          <cell r="H732">
            <v>2700</v>
          </cell>
        </row>
        <row r="733">
          <cell r="D733" t="str">
            <v>UNION SANITARIA Ø3"</v>
          </cell>
          <cell r="E733" t="str">
            <v>UND</v>
          </cell>
          <cell r="F733">
            <v>3900</v>
          </cell>
          <cell r="G733" t="str">
            <v>UNISAN3"</v>
          </cell>
          <cell r="H733">
            <v>3900</v>
          </cell>
        </row>
        <row r="734">
          <cell r="D734" t="str">
            <v>UNION SANITARIA Ø4"</v>
          </cell>
          <cell r="E734" t="str">
            <v>UND</v>
          </cell>
          <cell r="F734">
            <v>8500</v>
          </cell>
          <cell r="G734" t="str">
            <v>UNISAN4"</v>
          </cell>
          <cell r="H734">
            <v>8500</v>
          </cell>
        </row>
        <row r="735">
          <cell r="D735" t="str">
            <v>UNION SANITARIA Ø6"</v>
          </cell>
          <cell r="E735" t="str">
            <v>UND</v>
          </cell>
          <cell r="F735">
            <v>34000</v>
          </cell>
          <cell r="G735" t="str">
            <v>UNISAN6"</v>
          </cell>
          <cell r="H735">
            <v>34000</v>
          </cell>
        </row>
        <row r="736">
          <cell r="D736" t="str">
            <v>YEE SANITARIA  Ø2"</v>
          </cell>
          <cell r="E736" t="str">
            <v>UND</v>
          </cell>
          <cell r="F736">
            <v>8000</v>
          </cell>
          <cell r="G736" t="str">
            <v>YEESAN2"</v>
          </cell>
          <cell r="H736">
            <v>8000</v>
          </cell>
        </row>
        <row r="737">
          <cell r="D737" t="str">
            <v>YEE SANITARIA  Ø3"</v>
          </cell>
          <cell r="E737" t="str">
            <v>UND</v>
          </cell>
          <cell r="F737">
            <v>17000</v>
          </cell>
          <cell r="G737" t="str">
            <v>YEESAN3"</v>
          </cell>
          <cell r="H737">
            <v>17000</v>
          </cell>
        </row>
        <row r="738">
          <cell r="D738" t="str">
            <v>YEE SANITARIA  Ø4"</v>
          </cell>
          <cell r="E738" t="str">
            <v>UND</v>
          </cell>
          <cell r="F738">
            <v>29000</v>
          </cell>
          <cell r="G738" t="str">
            <v>YEESAN4"</v>
          </cell>
          <cell r="H738">
            <v>29000</v>
          </cell>
        </row>
        <row r="739">
          <cell r="D739" t="str">
            <v>YEE SANITARIA  Ø6"</v>
          </cell>
          <cell r="E739" t="str">
            <v>UND</v>
          </cell>
          <cell r="F739">
            <v>137000</v>
          </cell>
          <cell r="G739" t="str">
            <v>YEESAN6"</v>
          </cell>
          <cell r="H739">
            <v>137000</v>
          </cell>
        </row>
        <row r="740">
          <cell r="D740" t="str">
            <v>YEE DOBLE SANITARIA 2"</v>
          </cell>
          <cell r="E740" t="str">
            <v>UND</v>
          </cell>
          <cell r="F740">
            <v>7250</v>
          </cell>
          <cell r="G740" t="str">
            <v>YEE2SAN2"</v>
          </cell>
          <cell r="H740">
            <v>7250</v>
          </cell>
        </row>
        <row r="741">
          <cell r="D741" t="str">
            <v>VALVULA DE COMPUERTA Ø1/2"</v>
          </cell>
          <cell r="E741" t="str">
            <v>UND</v>
          </cell>
          <cell r="F741">
            <v>30000</v>
          </cell>
          <cell r="G741" t="str">
            <v>VALVCOMP1/2"</v>
          </cell>
          <cell r="H741">
            <v>30000</v>
          </cell>
        </row>
        <row r="742">
          <cell r="D742" t="str">
            <v>VALVULA DE COMPUERTA Ø3/4"</v>
          </cell>
          <cell r="E742" t="str">
            <v>UND</v>
          </cell>
          <cell r="F742">
            <v>54000</v>
          </cell>
          <cell r="G742" t="str">
            <v>VALVCOMP3/4"</v>
          </cell>
          <cell r="H742">
            <v>54000</v>
          </cell>
        </row>
        <row r="743">
          <cell r="D743" t="str">
            <v>VALVULA DE COMPUERTA Ø1"</v>
          </cell>
          <cell r="E743" t="str">
            <v>UND</v>
          </cell>
          <cell r="F743">
            <v>126699.75</v>
          </cell>
          <cell r="G743" t="str">
            <v>VALVCOMP1"</v>
          </cell>
          <cell r="H743">
            <v>126699.75</v>
          </cell>
        </row>
        <row r="744">
          <cell r="D744" t="str">
            <v>VALVULA DE COMPUERTA Ø11/4"</v>
          </cell>
          <cell r="E744" t="str">
            <v>UND</v>
          </cell>
          <cell r="F744">
            <v>153349.875</v>
          </cell>
          <cell r="G744" t="str">
            <v>VALVCOMP11/4"</v>
          </cell>
          <cell r="H744">
            <v>153349.875</v>
          </cell>
        </row>
        <row r="745">
          <cell r="D745" t="str">
            <v>VALVULA DE COMPUERTA Ø2"</v>
          </cell>
          <cell r="E745" t="str">
            <v>UND</v>
          </cell>
          <cell r="F745">
            <v>180000</v>
          </cell>
          <cell r="G745" t="str">
            <v>VALVCOMP2"</v>
          </cell>
          <cell r="H745">
            <v>180000</v>
          </cell>
        </row>
        <row r="746">
          <cell r="D746" t="str">
            <v>VALVULA DE COMPUERTA Ø3"</v>
          </cell>
          <cell r="E746" t="str">
            <v>UND</v>
          </cell>
          <cell r="F746">
            <v>598110</v>
          </cell>
          <cell r="G746" t="str">
            <v>VALVCOMP3"</v>
          </cell>
          <cell r="H746">
            <v>598110</v>
          </cell>
        </row>
        <row r="747">
          <cell r="D747" t="str">
            <v>VALVULA DE CHEQUE CORTINA 1"</v>
          </cell>
          <cell r="E747" t="str">
            <v>UND</v>
          </cell>
          <cell r="F747">
            <v>90000</v>
          </cell>
          <cell r="G747" t="str">
            <v>CHEQUECORT1"</v>
          </cell>
          <cell r="H747">
            <v>90000</v>
          </cell>
        </row>
        <row r="748">
          <cell r="D748" t="str">
            <v>VALVULA DE CHEQUE HIDRO EN PVC 1"</v>
          </cell>
          <cell r="E748" t="str">
            <v>UND</v>
          </cell>
          <cell r="F748">
            <v>80225.600000000006</v>
          </cell>
          <cell r="G748" t="str">
            <v>CHEQUEHIDROPVC1"</v>
          </cell>
          <cell r="H748">
            <v>80225.600000000006</v>
          </cell>
        </row>
        <row r="749">
          <cell r="D749" t="str">
            <v>VALVULA DE CHEQUE HIDRO EN PVC 11/4"</v>
          </cell>
          <cell r="E749" t="str">
            <v>UND</v>
          </cell>
          <cell r="F749">
            <v>120338.4</v>
          </cell>
          <cell r="G749" t="str">
            <v>CHEQUHIDROPVC11/4"</v>
          </cell>
          <cell r="H749">
            <v>120338.4</v>
          </cell>
        </row>
        <row r="750">
          <cell r="D750" t="str">
            <v>VALVULA DE CHEQUE 1"</v>
          </cell>
          <cell r="E750" t="str">
            <v>UND</v>
          </cell>
          <cell r="F750">
            <v>80225.600000000006</v>
          </cell>
          <cell r="G750" t="str">
            <v>CHEQUE1"</v>
          </cell>
          <cell r="H750">
            <v>80225.600000000006</v>
          </cell>
        </row>
        <row r="751">
          <cell r="D751" t="str">
            <v>VALVULA DE CHEQUE R.W. 3"</v>
          </cell>
          <cell r="E751" t="str">
            <v>UND</v>
          </cell>
          <cell r="F751">
            <v>555900</v>
          </cell>
          <cell r="G751" t="str">
            <v>CHEQUE.R.W.3"</v>
          </cell>
          <cell r="H751">
            <v>555900</v>
          </cell>
        </row>
        <row r="752">
          <cell r="D752" t="str">
            <v>VALVULA CHEQUE CORTINA 1/2"</v>
          </cell>
          <cell r="E752" t="str">
            <v>UND</v>
          </cell>
          <cell r="F752">
            <v>35870</v>
          </cell>
          <cell r="G752" t="str">
            <v>CHEQUECORT1/2"</v>
          </cell>
          <cell r="H752">
            <v>35870</v>
          </cell>
        </row>
        <row r="753">
          <cell r="D753" t="str">
            <v>VALVULA CHEQUE CORTINA 1"</v>
          </cell>
          <cell r="E753" t="str">
            <v>UND</v>
          </cell>
          <cell r="F753">
            <v>107610</v>
          </cell>
          <cell r="G753" t="str">
            <v>CHEQUECORT1"</v>
          </cell>
          <cell r="H753">
            <v>107610</v>
          </cell>
        </row>
        <row r="754">
          <cell r="D754" t="str">
            <v>VALVULA CHEQUE CORTINA 11/4"</v>
          </cell>
          <cell r="E754" t="str">
            <v>UND</v>
          </cell>
          <cell r="F754">
            <v>161415</v>
          </cell>
          <cell r="G754" t="str">
            <v>CHEQUECORT11/4"</v>
          </cell>
          <cell r="H754">
            <v>161415</v>
          </cell>
        </row>
        <row r="755">
          <cell r="D755" t="str">
            <v>VALVULA DE CHEQUE 1 1/4"</v>
          </cell>
          <cell r="E755" t="str">
            <v>UND</v>
          </cell>
          <cell r="F755">
            <v>106300</v>
          </cell>
          <cell r="G755" t="str">
            <v>CHEQUE11/4"</v>
          </cell>
          <cell r="H755">
            <v>106300</v>
          </cell>
        </row>
        <row r="756">
          <cell r="D756" t="str">
            <v>VALVULA DE CHEQUE 1 1/2"</v>
          </cell>
          <cell r="E756" t="str">
            <v>UND</v>
          </cell>
          <cell r="F756">
            <v>126700</v>
          </cell>
          <cell r="G756" t="str">
            <v>CHEQUE11/2"</v>
          </cell>
          <cell r="H756">
            <v>126700</v>
          </cell>
        </row>
        <row r="757">
          <cell r="D757" t="str">
            <v>VÁLVULA DE PIE 1 1/2"</v>
          </cell>
          <cell r="E757" t="str">
            <v>UND</v>
          </cell>
          <cell r="F757">
            <v>78650</v>
          </cell>
          <cell r="G757" t="str">
            <v>VALVPIE11/2</v>
          </cell>
          <cell r="H757">
            <v>78650</v>
          </cell>
        </row>
        <row r="758">
          <cell r="D758" t="str">
            <v>PELDAÑO PARA CAMARAS 30 CM</v>
          </cell>
          <cell r="E758" t="str">
            <v>UND</v>
          </cell>
          <cell r="F758">
            <v>18000</v>
          </cell>
          <cell r="G758" t="str">
            <v>PELDAÑO</v>
          </cell>
          <cell r="H758">
            <v>18000</v>
          </cell>
        </row>
        <row r="759">
          <cell r="D759" t="str">
            <v>WYPEE</v>
          </cell>
          <cell r="E759" t="str">
            <v>KG</v>
          </cell>
          <cell r="F759">
            <v>2000</v>
          </cell>
          <cell r="G759" t="str">
            <v>WYPE</v>
          </cell>
          <cell r="H759">
            <v>2000</v>
          </cell>
        </row>
        <row r="760">
          <cell r="D760" t="str">
            <v xml:space="preserve">ROCKTOP F DE TOXEMENT </v>
          </cell>
          <cell r="E760" t="str">
            <v>KG</v>
          </cell>
          <cell r="F760">
            <v>1415</v>
          </cell>
          <cell r="G760" t="str">
            <v>ROCKTOP</v>
          </cell>
          <cell r="H760">
            <v>1415</v>
          </cell>
        </row>
        <row r="761">
          <cell r="D761" t="str">
            <v>SELLADOR DE PISOS SHERWIN WILLIAMS</v>
          </cell>
          <cell r="E761" t="str">
            <v>GL</v>
          </cell>
          <cell r="F761">
            <v>90000</v>
          </cell>
          <cell r="G761" t="str">
            <v>SELLADORPISOS</v>
          </cell>
          <cell r="H761">
            <v>90000</v>
          </cell>
        </row>
        <row r="762">
          <cell r="D762" t="str">
            <v>IMPERMEABILIZANTES (MANTOS Y EMULSIONES), MALLAS Y GEOTEXTILES</v>
          </cell>
          <cell r="E762" t="str">
            <v>UNIDAD</v>
          </cell>
          <cell r="F762" t="str">
            <v>PRECIO</v>
          </cell>
          <cell r="G762">
            <v>0</v>
          </cell>
          <cell r="H762">
            <v>0</v>
          </cell>
        </row>
        <row r="763">
          <cell r="D763" t="str">
            <v>ASFALTO 190/220  50 kg</v>
          </cell>
          <cell r="E763" t="str">
            <v>KG</v>
          </cell>
          <cell r="F763">
            <v>5625</v>
          </cell>
          <cell r="G763" t="str">
            <v>ASFALT</v>
          </cell>
          <cell r="H763">
            <v>5625</v>
          </cell>
        </row>
        <row r="764">
          <cell r="D764" t="str">
            <v>EMULSION ASFALTICA</v>
          </cell>
          <cell r="E764" t="str">
            <v>CUÑETE</v>
          </cell>
          <cell r="F764">
            <v>60000</v>
          </cell>
          <cell r="G764" t="str">
            <v>EMULASFALT</v>
          </cell>
          <cell r="H764">
            <v>60000</v>
          </cell>
        </row>
        <row r="765">
          <cell r="D765" t="str">
            <v>GAS PROPANO</v>
          </cell>
          <cell r="E765" t="str">
            <v>KG</v>
          </cell>
          <cell r="F765">
            <v>5250</v>
          </cell>
          <cell r="G765" t="str">
            <v>GASPROP</v>
          </cell>
          <cell r="H765">
            <v>5250</v>
          </cell>
        </row>
        <row r="766">
          <cell r="D766" t="str">
            <v>GEOTEXTIL NO TEJIDO 1600</v>
          </cell>
          <cell r="E766" t="str">
            <v>M2</v>
          </cell>
          <cell r="F766">
            <v>3700</v>
          </cell>
          <cell r="G766" t="str">
            <v>GEONOTEJID</v>
          </cell>
          <cell r="H766">
            <v>3700</v>
          </cell>
        </row>
        <row r="767">
          <cell r="D767" t="str">
            <v>MANTO 500 XT  10m2</v>
          </cell>
          <cell r="E767" t="str">
            <v>M2</v>
          </cell>
          <cell r="F767">
            <v>192937.5</v>
          </cell>
          <cell r="G767" t="str">
            <v>MANTO500</v>
          </cell>
          <cell r="H767">
            <v>192937.5</v>
          </cell>
        </row>
        <row r="768">
          <cell r="D768" t="str">
            <v>MANTO P3 REFUERZO POLIESTER A=1 m  Roll 10 m2</v>
          </cell>
          <cell r="E768" t="str">
            <v>MT</v>
          </cell>
          <cell r="F768">
            <v>28481.25</v>
          </cell>
          <cell r="G768" t="str">
            <v>MANTOREF_P3</v>
          </cell>
          <cell r="H768">
            <v>28481.25</v>
          </cell>
        </row>
        <row r="769">
          <cell r="D769" t="str">
            <v>MANTO PIETRA 10X1</v>
          </cell>
          <cell r="E769" t="str">
            <v>MT</v>
          </cell>
          <cell r="F769">
            <v>32418.75</v>
          </cell>
          <cell r="G769" t="str">
            <v>MANTOPIETRA</v>
          </cell>
          <cell r="H769">
            <v>32418.75</v>
          </cell>
        </row>
        <row r="770">
          <cell r="D770" t="str">
            <v>MANTO EDIL DE 4 mm</v>
          </cell>
          <cell r="E770" t="str">
            <v>M2</v>
          </cell>
          <cell r="F770">
            <v>18000</v>
          </cell>
          <cell r="G770" t="str">
            <v>MANTOEDIL</v>
          </cell>
          <cell r="H770">
            <v>18000</v>
          </cell>
        </row>
        <row r="771">
          <cell r="D771" t="str">
            <v>PLACCO K-89</v>
          </cell>
          <cell r="E771" t="str">
            <v>GALON</v>
          </cell>
          <cell r="F771">
            <v>27000</v>
          </cell>
          <cell r="G771" t="str">
            <v>PLACCO</v>
          </cell>
          <cell r="H771">
            <v>27000</v>
          </cell>
        </row>
        <row r="772">
          <cell r="D772" t="str">
            <v>PINTURA BITUMINOZA - ALUMOL</v>
          </cell>
          <cell r="E772" t="str">
            <v>GALON</v>
          </cell>
          <cell r="F772">
            <v>59000</v>
          </cell>
          <cell r="G772" t="str">
            <v>BITUMIN</v>
          </cell>
          <cell r="H772">
            <v>59000</v>
          </cell>
        </row>
        <row r="773">
          <cell r="D773" t="str">
            <v>SIKAFELT L=1,2</v>
          </cell>
          <cell r="E773" t="str">
            <v>MT</v>
          </cell>
          <cell r="F773">
            <v>3589.84375</v>
          </cell>
          <cell r="G773" t="str">
            <v>SIKAFELT</v>
          </cell>
          <cell r="H773">
            <v>3589.84375</v>
          </cell>
        </row>
        <row r="774">
          <cell r="D774" t="str">
            <v>SIKAFLEXT 1-A</v>
          </cell>
          <cell r="E774" t="str">
            <v>UND</v>
          </cell>
          <cell r="F774">
            <v>27375</v>
          </cell>
          <cell r="G774" t="str">
            <v>SIKAFLEX</v>
          </cell>
          <cell r="H774">
            <v>27375</v>
          </cell>
        </row>
        <row r="775">
          <cell r="D775" t="str">
            <v>TELA ASFALTICA ROLL 20 m2</v>
          </cell>
          <cell r="E775" t="str">
            <v>MT</v>
          </cell>
          <cell r="F775">
            <v>1940.625</v>
          </cell>
          <cell r="G775" t="str">
            <v>TELASFALT</v>
          </cell>
          <cell r="H775">
            <v>1940.625</v>
          </cell>
        </row>
        <row r="776">
          <cell r="D776" t="str">
            <v>MADERA</v>
          </cell>
          <cell r="E776" t="str">
            <v>UNIDAD</v>
          </cell>
          <cell r="F776" t="str">
            <v>PRECIO</v>
          </cell>
          <cell r="G776">
            <v>0</v>
          </cell>
          <cell r="H776">
            <v>0</v>
          </cell>
        </row>
        <row r="777">
          <cell r="D777" t="str">
            <v>LISTON CEIBA  2"X3"X15'</v>
          </cell>
          <cell r="E777" t="str">
            <v>UND</v>
          </cell>
          <cell r="F777">
            <v>30000</v>
          </cell>
          <cell r="G777" t="str">
            <v>LISTONCEIC2X3X15</v>
          </cell>
          <cell r="H777">
            <v>30000</v>
          </cell>
        </row>
        <row r="778">
          <cell r="D778" t="str">
            <v>BOCEL EN MADERA ORDINARIA</v>
          </cell>
          <cell r="E778" t="str">
            <v>UND</v>
          </cell>
          <cell r="F778">
            <v>6525</v>
          </cell>
          <cell r="G778" t="str">
            <v>BOCELORDIN</v>
          </cell>
          <cell r="H778">
            <v>6525</v>
          </cell>
        </row>
        <row r="779">
          <cell r="D779" t="str">
            <v>LISTON ABARCO  2"X2"X15'</v>
          </cell>
          <cell r="E779" t="str">
            <v>UND</v>
          </cell>
          <cell r="F779">
            <v>12000</v>
          </cell>
          <cell r="G779" t="str">
            <v>LISTONABARC2X2X15</v>
          </cell>
          <cell r="H779">
            <v>12000</v>
          </cell>
        </row>
        <row r="780">
          <cell r="D780" t="str">
            <v>LISTON ABARCO  2"X4"X15'</v>
          </cell>
          <cell r="E780" t="str">
            <v>UND</v>
          </cell>
          <cell r="F780">
            <v>13000</v>
          </cell>
          <cell r="G780" t="str">
            <v>LISTONABARC2X4X15</v>
          </cell>
          <cell r="H780">
            <v>13000</v>
          </cell>
        </row>
        <row r="781">
          <cell r="D781" t="str">
            <v>LISTON CARACOLI  2"X2"X15'</v>
          </cell>
          <cell r="E781" t="str">
            <v>UND</v>
          </cell>
          <cell r="F781">
            <v>18000</v>
          </cell>
          <cell r="G781" t="str">
            <v>LISTONCARAC2X2X15</v>
          </cell>
          <cell r="H781">
            <v>18000</v>
          </cell>
        </row>
        <row r="782">
          <cell r="D782" t="str">
            <v>LISTON CARACOLI  2"X4"X15'</v>
          </cell>
          <cell r="E782" t="str">
            <v>UND</v>
          </cell>
          <cell r="F782">
            <v>21000</v>
          </cell>
          <cell r="G782" t="str">
            <v>LISTONCARAC2X4X15</v>
          </cell>
          <cell r="H782">
            <v>21000</v>
          </cell>
        </row>
        <row r="783">
          <cell r="D783" t="str">
            <v>LISTON  CATIVO  2"X2"X15'</v>
          </cell>
          <cell r="E783" t="str">
            <v>UND</v>
          </cell>
          <cell r="F783">
            <v>9000</v>
          </cell>
          <cell r="G783" t="str">
            <v>LISTONCATIV2X2X15</v>
          </cell>
          <cell r="H783">
            <v>9000</v>
          </cell>
        </row>
        <row r="784">
          <cell r="D784" t="str">
            <v>LISTON  CATIVO  2"X4"X15'</v>
          </cell>
          <cell r="E784" t="str">
            <v>UND</v>
          </cell>
          <cell r="F784">
            <v>19000</v>
          </cell>
          <cell r="G784" t="str">
            <v>LISTONCATIV2X4X15</v>
          </cell>
          <cell r="H784">
            <v>19000</v>
          </cell>
        </row>
        <row r="785">
          <cell r="D785" t="str">
            <v>MATAFILO 1"X3m</v>
          </cell>
          <cell r="E785" t="str">
            <v>UND</v>
          </cell>
          <cell r="F785">
            <v>7800</v>
          </cell>
          <cell r="G785" t="str">
            <v>MATFILO1"</v>
          </cell>
          <cell r="H785">
            <v>7800</v>
          </cell>
        </row>
        <row r="786">
          <cell r="D786" t="str">
            <v>MATAFILO 1_1/2"X3m</v>
          </cell>
          <cell r="E786" t="str">
            <v>UND</v>
          </cell>
          <cell r="F786">
            <v>6162.5</v>
          </cell>
          <cell r="G786" t="str">
            <v>MATFILO11/2"</v>
          </cell>
          <cell r="H786">
            <v>6162.5</v>
          </cell>
        </row>
        <row r="787">
          <cell r="D787" t="str">
            <v>TABLA ABARCO  1"X12"X15'</v>
          </cell>
          <cell r="E787" t="str">
            <v>UND</v>
          </cell>
          <cell r="F787">
            <v>30000</v>
          </cell>
          <cell r="G787" t="str">
            <v>TABABARC1X12X15</v>
          </cell>
          <cell r="H787">
            <v>30000</v>
          </cell>
        </row>
        <row r="788">
          <cell r="D788" t="str">
            <v>TABLA CARACOLI  1"X12"X10'</v>
          </cell>
          <cell r="E788" t="str">
            <v>UND</v>
          </cell>
          <cell r="F788">
            <v>21500</v>
          </cell>
          <cell r="G788" t="str">
            <v>TABCARAC1X12X10</v>
          </cell>
          <cell r="H788">
            <v>21500</v>
          </cell>
        </row>
        <row r="789">
          <cell r="D789" t="str">
            <v>TABLA CATIVO  1"X12"X15'</v>
          </cell>
          <cell r="E789" t="str">
            <v>UND</v>
          </cell>
          <cell r="F789">
            <v>30000</v>
          </cell>
          <cell r="G789" t="str">
            <v>TABCAT1X12X15</v>
          </cell>
          <cell r="H789">
            <v>30000</v>
          </cell>
        </row>
        <row r="790">
          <cell r="D790" t="str">
            <v>LISTON CEIBA  2"X2"X15'</v>
          </cell>
          <cell r="E790" t="str">
            <v>UND</v>
          </cell>
          <cell r="F790">
            <v>28000</v>
          </cell>
          <cell r="G790" t="str">
            <v>LISTONCEIC2X2X15</v>
          </cell>
          <cell r="H790">
            <v>28000</v>
          </cell>
        </row>
        <row r="791">
          <cell r="D791" t="str">
            <v>PINTURA</v>
          </cell>
          <cell r="E791" t="str">
            <v>UNIDAD</v>
          </cell>
          <cell r="F791" t="str">
            <v>PRECIO</v>
          </cell>
          <cell r="G791">
            <v>0</v>
          </cell>
          <cell r="H791">
            <v>0</v>
          </cell>
        </row>
        <row r="792">
          <cell r="D792" t="str">
            <v>BARNIZ MADERA SEMITRANSPARENTE USO EXTERIOR</v>
          </cell>
          <cell r="E792" t="str">
            <v>GL</v>
          </cell>
          <cell r="F792">
            <v>85000</v>
          </cell>
          <cell r="G792" t="str">
            <v>BARNIZ</v>
          </cell>
          <cell r="H792">
            <v>85000</v>
          </cell>
        </row>
        <row r="793">
          <cell r="D793" t="str">
            <v>PINTURA ACRILICA x IGL</v>
          </cell>
          <cell r="E793" t="str">
            <v>UND</v>
          </cell>
          <cell r="F793">
            <v>67310</v>
          </cell>
          <cell r="G793" t="str">
            <v>ACRILIC</v>
          </cell>
          <cell r="H793">
            <v>67310</v>
          </cell>
        </row>
        <row r="794">
          <cell r="D794" t="str">
            <v>PINTURA EN ESMALTE</v>
          </cell>
          <cell r="E794" t="str">
            <v>GL</v>
          </cell>
          <cell r="F794">
            <v>54000</v>
          </cell>
          <cell r="G794" t="str">
            <v>ESMALT</v>
          </cell>
          <cell r="H794">
            <v>54000</v>
          </cell>
        </row>
        <row r="795">
          <cell r="D795" t="str">
            <v>PINTURA ACRILICA DEMARCACION</v>
          </cell>
          <cell r="E795" t="str">
            <v>GL</v>
          </cell>
          <cell r="F795">
            <v>84000</v>
          </cell>
          <cell r="G795" t="str">
            <v>ACRILICDEMAR</v>
          </cell>
          <cell r="H795">
            <v>84000</v>
          </cell>
        </row>
        <row r="796">
          <cell r="D796" t="str">
            <v>ANTICORROSIVO</v>
          </cell>
          <cell r="E796" t="str">
            <v>GL</v>
          </cell>
          <cell r="F796">
            <v>40000</v>
          </cell>
          <cell r="G796" t="str">
            <v>ANTICORR</v>
          </cell>
          <cell r="H796">
            <v>40000</v>
          </cell>
        </row>
        <row r="797">
          <cell r="D797" t="str">
            <v>POLIAMIDA Y CATALIZADOR</v>
          </cell>
          <cell r="E797" t="str">
            <v>GL</v>
          </cell>
          <cell r="F797">
            <v>180000</v>
          </cell>
          <cell r="G797" t="str">
            <v>POLIAMIDACATAL</v>
          </cell>
          <cell r="H797">
            <v>180000</v>
          </cell>
        </row>
        <row r="798">
          <cell r="D798" t="str">
            <v>VINILO TIPO 1</v>
          </cell>
          <cell r="E798" t="str">
            <v>GL</v>
          </cell>
          <cell r="F798">
            <v>40500</v>
          </cell>
          <cell r="G798" t="str">
            <v>VINIL1</v>
          </cell>
          <cell r="H798">
            <v>40500</v>
          </cell>
        </row>
        <row r="799">
          <cell r="D799" t="str">
            <v>PROVISIONAL Y CAMPAMENTO ADEMAS TOPOGRAFIA</v>
          </cell>
          <cell r="E799" t="str">
            <v>UNIDAD</v>
          </cell>
          <cell r="F799" t="str">
            <v>PRECIO</v>
          </cell>
          <cell r="G799">
            <v>0</v>
          </cell>
          <cell r="H799">
            <v>0</v>
          </cell>
        </row>
        <row r="800">
          <cell r="D800" t="str">
            <v>BAÑO PORTATIL</v>
          </cell>
          <cell r="E800" t="str">
            <v>MES</v>
          </cell>
          <cell r="F800">
            <v>375500</v>
          </cell>
          <cell r="G800" t="str">
            <v>BAÑPORT</v>
          </cell>
          <cell r="H800">
            <v>375500</v>
          </cell>
        </row>
        <row r="801">
          <cell r="D801" t="str">
            <v>BAÑO CABINA SENCILLO</v>
          </cell>
          <cell r="E801" t="str">
            <v>MES</v>
          </cell>
          <cell r="F801">
            <v>608000</v>
          </cell>
          <cell r="G801" t="str">
            <v>BAÑCAB1</v>
          </cell>
          <cell r="H801">
            <v>608000</v>
          </cell>
        </row>
        <row r="802">
          <cell r="D802" t="str">
            <v>CAMPAMENTO PORTATIL 40 M2</v>
          </cell>
          <cell r="E802" t="str">
            <v>MES</v>
          </cell>
          <cell r="F802">
            <v>563800</v>
          </cell>
          <cell r="G802" t="str">
            <v>CAMPPORT40</v>
          </cell>
          <cell r="H802">
            <v>563800</v>
          </cell>
        </row>
        <row r="803">
          <cell r="D803" t="str">
            <v>CAMPAMENTO PORTATIL 20 M2</v>
          </cell>
          <cell r="E803" t="str">
            <v>MES</v>
          </cell>
          <cell r="F803">
            <v>417600</v>
          </cell>
          <cell r="G803" t="str">
            <v>CAMPPORT20</v>
          </cell>
          <cell r="H803">
            <v>417600</v>
          </cell>
        </row>
        <row r="804">
          <cell r="D804" t="str">
            <v>CADENERO 1</v>
          </cell>
          <cell r="E804" t="str">
            <v>DIA</v>
          </cell>
          <cell r="F804">
            <v>55813.897058823502</v>
          </cell>
          <cell r="G804" t="str">
            <v>CADEN1</v>
          </cell>
          <cell r="H804">
            <v>55813.897058823502</v>
          </cell>
        </row>
        <row r="805">
          <cell r="D805" t="str">
            <v>CADENERO 2</v>
          </cell>
          <cell r="E805" t="str">
            <v>DIA</v>
          </cell>
          <cell r="F805">
            <v>50224.114285714299</v>
          </cell>
          <cell r="G805" t="str">
            <v>CADEN2</v>
          </cell>
          <cell r="H805">
            <v>50224.114285714299</v>
          </cell>
        </row>
        <row r="806">
          <cell r="D806" t="str">
            <v>ESTACION TOTAL</v>
          </cell>
          <cell r="E806" t="str">
            <v>DIA</v>
          </cell>
          <cell r="F806">
            <v>210000</v>
          </cell>
          <cell r="G806" t="str">
            <v>ESTACION</v>
          </cell>
          <cell r="H806">
            <v>210000</v>
          </cell>
        </row>
        <row r="807">
          <cell r="D807" t="str">
            <v>NIVEL DE PRESICION</v>
          </cell>
          <cell r="E807" t="str">
            <v>DIA</v>
          </cell>
          <cell r="F807">
            <v>24000</v>
          </cell>
          <cell r="G807" t="str">
            <v>NIVEL</v>
          </cell>
          <cell r="H807">
            <v>24000</v>
          </cell>
        </row>
        <row r="808">
          <cell r="D808" t="str">
            <v>PUERTA LAMINA GALVANIZADA TROQUELADA</v>
          </cell>
          <cell r="E808" t="str">
            <v>UND</v>
          </cell>
          <cell r="F808">
            <v>270000</v>
          </cell>
          <cell r="G808" t="str">
            <v>PUERTCRTROQ2</v>
          </cell>
          <cell r="H808">
            <v>270000</v>
          </cell>
        </row>
        <row r="809">
          <cell r="D809" t="str">
            <v>VENTANA LAMINA GALVANIZADA TROQUELADA 1X1</v>
          </cell>
          <cell r="E809" t="str">
            <v>UND</v>
          </cell>
          <cell r="F809">
            <v>165000</v>
          </cell>
          <cell r="G809" t="str">
            <v>PUERTCRTROQ1</v>
          </cell>
          <cell r="H809">
            <v>165000</v>
          </cell>
        </row>
        <row r="810">
          <cell r="D810" t="str">
            <v>VENTANA LAMINA GALVANIZADA TROQUELADA 1X2</v>
          </cell>
          <cell r="E810" t="str">
            <v>UND</v>
          </cell>
          <cell r="F810">
            <v>300000</v>
          </cell>
          <cell r="G810" t="str">
            <v>PUERTCRTROQ3</v>
          </cell>
          <cell r="H810">
            <v>300000</v>
          </cell>
        </row>
        <row r="811">
          <cell r="D811" t="str">
            <v>TOPOGRAFO</v>
          </cell>
          <cell r="E811" t="str">
            <v>DIA</v>
          </cell>
          <cell r="F811">
            <v>91316.571428571406</v>
          </cell>
          <cell r="G811" t="str">
            <v>TOPO</v>
          </cell>
          <cell r="H811">
            <v>91316.571428571406</v>
          </cell>
        </row>
        <row r="812">
          <cell r="D812" t="str">
            <v>LABORATORIOS Y ENSAYOS</v>
          </cell>
          <cell r="E812" t="str">
            <v>UNIDAD</v>
          </cell>
          <cell r="F812" t="str">
            <v>PRECIO</v>
          </cell>
          <cell r="G812">
            <v>0</v>
          </cell>
          <cell r="H812">
            <v>0</v>
          </cell>
        </row>
        <row r="813">
          <cell r="D813" t="str">
            <v>ENSAYO A LA COMPRESION EN PROBETAS DE CONCRETO</v>
          </cell>
          <cell r="E813" t="str">
            <v>UND</v>
          </cell>
          <cell r="F813">
            <v>14000</v>
          </cell>
          <cell r="G813" t="str">
            <v>ENSAYCOMP</v>
          </cell>
          <cell r="H813">
            <v>14000</v>
          </cell>
        </row>
        <row r="814">
          <cell r="D814" t="str">
            <v>ABSORCION Y RESISTENCIA A LA COMPRESION DE BLOQUES PREFABRICADOS DE CONCRETO NO REFORZADO</v>
          </cell>
          <cell r="E814" t="str">
            <v>UND</v>
          </cell>
          <cell r="F814">
            <v>172000</v>
          </cell>
          <cell r="G814" t="str">
            <v>ENSAYMAMP</v>
          </cell>
          <cell r="H814">
            <v>172000</v>
          </cell>
        </row>
        <row r="815">
          <cell r="D815" t="str">
            <v>PRUEBA DE PRESIÓN A TUBERÍA DE SUMINISTRO</v>
          </cell>
          <cell r="E815" t="str">
            <v>ML</v>
          </cell>
          <cell r="F815">
            <v>3700</v>
          </cell>
          <cell r="G815" t="str">
            <v>PRUEBAHIDRA</v>
          </cell>
          <cell r="H815">
            <v>3700</v>
          </cell>
        </row>
        <row r="816">
          <cell r="D816" t="str">
            <v>PRUEBA DE ESTANQUEIDAD PARA TUBERÍA A.N</v>
          </cell>
          <cell r="E816" t="str">
            <v>ML</v>
          </cell>
          <cell r="F816">
            <v>3700</v>
          </cell>
          <cell r="G816" t="str">
            <v>PRUEBAAN</v>
          </cell>
          <cell r="H816">
            <v>3700</v>
          </cell>
        </row>
        <row r="817">
          <cell r="D817" t="str">
            <v>PRUEBA DE ESTANQUEIDAD PARA TUBERÍA A.LL</v>
          </cell>
          <cell r="E817" t="str">
            <v>ML</v>
          </cell>
          <cell r="F817">
            <v>3700</v>
          </cell>
          <cell r="G817" t="str">
            <v>PRUEBAALL</v>
          </cell>
          <cell r="H817">
            <v>3700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BOQ GENERAL"/>
      <sheetName val="ANALISIS BASICOS"/>
      <sheetName val="1. PRELIMINARES"/>
      <sheetName val="2. SUBRASANTE - SBASE"/>
      <sheetName val="3. LOSAS HORM"/>
      <sheetName val="4. ANDENES Y ESPACIO"/>
      <sheetName val="5. SEÑALIZACION VIAL"/>
    </sheetNames>
    <sheetDataSet>
      <sheetData sheetId="0" refreshError="1">
        <row r="58">
          <cell r="D58">
            <v>120000</v>
          </cell>
        </row>
        <row r="93">
          <cell r="D93">
            <v>0.85</v>
          </cell>
        </row>
        <row r="123">
          <cell r="B123" t="str">
            <v>CONSTRUCCIÓN EN PAVIMENTO RÍGIDO DE LA CALLE 24 DESDE LA
CARRERA 63 HASTA LA CARRERA 37, EN EL MUNICIPIO DE EL
CARMEN DE BOLÍVAR, DEPARTAMENTO DE BOLÍVAR</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NTENIMIENTO RUTA 1001_MARZO "/>
      <sheetName val="\D\MANTENIMIENTO RUTA 1001_MARZ"/>
      <sheetName val="\G\D\MANTENIMIENTO RUTA 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recios unitarios caranal"/>
      <sheetName val="PRECIOS ACTUALIZADOS FERRASA"/>
      <sheetName val="Cuadro p. Capital Vs estimado"/>
    </sheetNames>
    <sheetDataSet>
      <sheetData sheetId="0"/>
      <sheetData sheetId="1"/>
      <sheetData sheetId="2"/>
      <sheetData sheetId="3" refreshError="1"/>
      <sheetData sheetId="4" refreshError="1"/>
      <sheetData sheetId="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RECURSOS_(ALFABETO)"/>
      <sheetName val="\50_Vivienda\RNC_Carvajal\para_"/>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sheetData sheetId="21"/>
      <sheetData sheetId="22"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IO"/>
      <sheetName val="PTO. INTERVENTORI"/>
      <sheetName val="ANALISIS AIU"/>
      <sheetName val="PRESUPUESTO GRAL"/>
      <sheetName val="FLUJOGRAMA"/>
      <sheetName val="APU"/>
      <sheetName val="APU BASICOS"/>
      <sheetName val="INSUMOS"/>
      <sheetName val="CALCULO DE CUADRILLA"/>
      <sheetName val="CONF. DE CUADRILLA"/>
      <sheetName val="APU (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s>
    <sheetDataSet>
      <sheetData sheetId="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codo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Datos(no uso)"/>
      <sheetName val="Presen_Alinea"/>
      <sheetName val="perfil (no uso)"/>
      <sheetName val="Tabla_Plantav"/>
      <sheetName val="Tabla_total"/>
      <sheetName val="peso_codos"/>
      <sheetName val="Cantidad_total (2)"/>
      <sheetName val="LISTA TOTAL"/>
      <sheetName val="deuda"/>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s"/>
      <sheetName val="CANT HEYMOCOL mod"/>
      <sheetName val="PRESUPUESTO"/>
      <sheetName val="APUS"/>
      <sheetName val="INSUMOS"/>
      <sheetName val="GR"/>
      <sheetName val="SALARIO"/>
    </sheetNames>
    <sheetDataSet>
      <sheetData sheetId="0"/>
      <sheetData sheetId="1"/>
      <sheetData sheetId="2"/>
      <sheetData sheetId="3"/>
      <sheetData sheetId="4">
        <row r="241">
          <cell r="O241">
            <v>850000</v>
          </cell>
        </row>
      </sheetData>
      <sheetData sheetId="5"/>
      <sheetData sheetId="6"/>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sición1"/>
      <sheetName val="Requisición 2"/>
      <sheetName val="Existentes"/>
      <sheetName val="Prestamos"/>
      <sheetName val="Necesidades"/>
    </sheetNames>
    <sheetDataSet>
      <sheetData sheetId="0"/>
      <sheetData sheetId="1" refreshError="1"/>
      <sheetData sheetId="2" refreshError="1"/>
      <sheetData sheetId="3" refreshError="1"/>
      <sheetData sheetId="4"/>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FORMUL"/>
      <sheetName val="REC-COD,"/>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BASE"/>
      <sheetName val="SALARIOS"/>
      <sheetName val="Cuadrillas"/>
      <sheetName val="Equ"/>
      <sheetName val="Trans"/>
      <sheetName val="Mat"/>
      <sheetName val="PRESUPUESTO"/>
      <sheetName val="2,2,6,1 Pilotes 0,30"/>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s>
    <sheetDataSet>
      <sheetData sheetId="0">
        <row r="48">
          <cell r="E48">
            <v>6</v>
          </cell>
        </row>
      </sheetData>
      <sheetData sheetId="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SUB APU"/>
      <sheetName val="CLASIFICACION"/>
      <sheetName val="Equipo"/>
      <sheetName val="TRANSPORTE"/>
      <sheetName val="Excavación Mat. Común Estacione"/>
      <sheetName val="Demolición Pavimento"/>
      <sheetName val="PUNITARIOS%20PARA%20241201%202S"/>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ALARIOS"/>
      <sheetName val="PREACTA_6"/>
      <sheetName val="TABLA_2008"/>
      <sheetName val="ESTADO_VÍA-CRIT_TECNICO"/>
      <sheetName val="5. ELECTRICO"/>
      <sheetName val="Lp"/>
      <sheetName val="REC-COD,"/>
      <sheetName val="2,2,6,1 Pilotes 0,30"/>
      <sheetName val="062"/>
      <sheetName val="LISTA DE PRECIOS"/>
      <sheetName val="Listado"/>
      <sheetName val="Bajada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PUNITARIOS_PARA_241201_2S10"/>
      <sheetName val="PR_110"/>
      <sheetName val="ESTADO_RED_TEC10"/>
      <sheetName val="PREACTA_1010"/>
      <sheetName val="PREACTA_910"/>
      <sheetName val="APU NO PREVISTO"/>
      <sheetName val="PPTA (3)"/>
      <sheetName val="PPTA (2)"/>
      <sheetName val="PPTA"/>
      <sheetName val="PERSONAL"/>
      <sheetName val="Tarifa MT"/>
      <sheetName val="OCTUBRE"/>
      <sheetName val="CODCONST"/>
      <sheetName val="PREACTA Y CONTRATISTAS"/>
      <sheetName val="7.1.8.1.1"/>
      <sheetName val="NARIÑO"/>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ow r="48">
          <cell r="E48">
            <v>0</v>
          </cell>
        </row>
      </sheetData>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sheetName val="ANALISIS"/>
      <sheetName val="PROGRAMACION"/>
      <sheetName val="CUADRO"/>
      <sheetName val="CONCRETO"/>
      <sheetName val="CUADRILLAS"/>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5">
          <cell r="B15">
            <v>35000</v>
          </cell>
        </row>
      </sheetData>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 val="SUB APU"/>
      <sheetName val="C.LABORALES"/>
      <sheetName val="PPTO OBRA"/>
      <sheetName val="FACTOR PRESTACIONAL"/>
      <sheetName val="MATERIALES"/>
      <sheetName val="PERSONAL"/>
      <sheetName val="ITEMS"/>
      <sheetName val="Hoja1"/>
      <sheetName val="Hoja2"/>
      <sheetName val="Hoja3"/>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row r="62">
          <cell r="G62">
            <v>702026654</v>
          </cell>
        </row>
      </sheetData>
      <sheetData sheetId="3"/>
      <sheetData sheetId="4"/>
      <sheetData sheetId="5"/>
      <sheetData sheetId="6"/>
      <sheetData sheetId="7"/>
      <sheetData sheetId="8"/>
      <sheetData sheetId="9"/>
      <sheetData sheetId="10"/>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SCENARIOS"/>
    </sheetNames>
    <sheetDataSet>
      <sheetData sheetId="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s>
    <sheetDataSet>
      <sheetData sheetId="0"/>
      <sheetData sheetId="1"/>
      <sheetData sheetId="2"/>
      <sheetData sheetId="3">
        <row r="17">
          <cell r="D17">
            <v>134300</v>
          </cell>
        </row>
      </sheetData>
      <sheetData sheetId="4"/>
      <sheetData sheetId="5"/>
      <sheetData sheetId="6"/>
      <sheetData sheetId="7"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COSTOS OFICINA"/>
      <sheetName val="Presup_Cancha"/>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MANTENIMIENTO RUTA 1001_MARZO "/>
      <sheetName val="\D\MANTENIMIENTO RUTA 1001_MARZ"/>
      <sheetName val="\G\D\MANTENIMIENTO RUTA 1001_MA"/>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RAL"/>
      <sheetName val="Canteras"/>
      <sheetName val="Hoja3"/>
      <sheetName val=" PPTO Distraccion"/>
      <sheetName val="D 1.1"/>
      <sheetName val="D 2.1"/>
      <sheetName val="D 2.2"/>
      <sheetName val="D 2.3"/>
      <sheetName val="D 2.4"/>
      <sheetName val="D 3.1"/>
      <sheetName val="D 3.2"/>
      <sheetName val="D 3.3"/>
      <sheetName val="D 3.4"/>
      <sheetName val="D 3.5"/>
      <sheetName val="D 4.1"/>
      <sheetName val="D 5.1"/>
      <sheetName val="D 5.2"/>
      <sheetName val="D 6.1"/>
      <sheetName val="D 6.2"/>
      <sheetName val="D 6.3"/>
      <sheetName val="D 7.1"/>
      <sheetName val="PPTO FONSECA"/>
      <sheetName val="1.1"/>
      <sheetName val="1.2"/>
      <sheetName val="2.1"/>
      <sheetName val="3.1"/>
      <sheetName val="3.2"/>
      <sheetName val="5.1"/>
      <sheetName val="5.2"/>
      <sheetName val="5.3"/>
      <sheetName val="6.1"/>
      <sheetName val="6.2"/>
      <sheetName val="6.3"/>
      <sheetName val="7.1"/>
      <sheetName val="8.1"/>
      <sheetName val="8.2"/>
      <sheetName val="Concreto de 3000 Psi"/>
      <sheetName val="4.1"/>
      <sheetName val="Concreto de 4000 Psi "/>
      <sheetName val="Menoria de cant Fonseca "/>
      <sheetName val="Memoria de Cant Distra"/>
      <sheetName val="Listado de equipos "/>
      <sheetName val="Listado de materiales "/>
      <sheetName val="Listado de Transporte "/>
      <sheetName val="Personal "/>
      <sheetName val="AIU"/>
      <sheetName val="Factor Prestacional "/>
      <sheetName val="Cuadrillas"/>
      <sheetName val="SST"/>
      <sheetName val="PMA"/>
      <sheetName val="PMT "/>
      <sheetName val="INTERVENTORÍA"/>
      <sheetName val="FACTOR MULTIPLICADOR "/>
      <sheetName val="PROGRAMACION "/>
      <sheetName val="Hoja1"/>
    </sheetNames>
    <sheetDataSet>
      <sheetData sheetId="0" refreshError="1">
        <row r="13">
          <cell r="B13">
            <v>1.1000000000000001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row r="33">
          <cell r="C33">
            <v>1.8932000000000002</v>
          </cell>
          <cell r="F33">
            <v>1.7056999999999998</v>
          </cell>
          <cell r="G33">
            <v>1.6467000000000001</v>
          </cell>
        </row>
      </sheetData>
      <sheetData sheetId="47" refreshError="1">
        <row r="4">
          <cell r="C4">
            <v>0</v>
          </cell>
        </row>
        <row r="7">
          <cell r="C7">
            <v>0</v>
          </cell>
        </row>
        <row r="10">
          <cell r="C10">
            <v>1423500</v>
          </cell>
        </row>
      </sheetData>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PPTO "/>
      <sheetName val="Memoria de Cant."/>
      <sheetName val="0.1"/>
      <sheetName val="1.1"/>
      <sheetName val="1.2"/>
      <sheetName val="1.3"/>
      <sheetName val="1.4"/>
      <sheetName val="1.5"/>
      <sheetName val="1.6"/>
      <sheetName val="1.7"/>
      <sheetName val="1.8"/>
      <sheetName val="1.9"/>
      <sheetName val="2.1"/>
      <sheetName val="2.2"/>
      <sheetName val="2.3"/>
      <sheetName val="2.4"/>
      <sheetName val="2.5"/>
      <sheetName val="3.1"/>
      <sheetName val="Factor Prestacional"/>
      <sheetName val="AIU"/>
      <sheetName val="Factor Prestacional "/>
      <sheetName val="Cuadrillas"/>
      <sheetName val="PAGA "/>
      <sheetName val="PMT "/>
      <sheetName val="Caract. Vial"/>
      <sheetName val="INTERVENTORÍA"/>
      <sheetName val="FACTOR MULTIPLICADOR "/>
      <sheetName val="ADMON"/>
      <sheetName val="PROGRAMACION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0">
          <cell r="C10">
            <v>1300000</v>
          </cell>
          <cell r="S10">
            <v>6500000</v>
          </cell>
        </row>
      </sheetData>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Cap 1-2-3"/>
      <sheetName val="Memorias Cap-4"/>
      <sheetName val="Cadena de Valor MVT"/>
      <sheetName val="Cadena de valor MVT+SIG"/>
      <sheetName val="Ayuda-Aceros-INVIAS"/>
      <sheetName val="Cant Muro Geotextil"/>
      <sheetName val="Cronograma "/>
      <sheetName val="APU Cap 1"/>
      <sheetName val="APU Cap 2"/>
      <sheetName val="APU Cap 3"/>
      <sheetName val="APU Cap 4"/>
      <sheetName val="MANO DE OBRA"/>
      <sheetName val="MATERIALES"/>
      <sheetName val="EQUIPOS"/>
      <sheetName val="TRANSPORTE"/>
      <sheetName val="DISTANCIA ACARREO"/>
      <sheetName val="Salarios y prestaciones"/>
      <sheetName val="Cuadrillas"/>
      <sheetName val="MEMORIAS CURVAS"/>
      <sheetName val="4.6"/>
      <sheetName val="4.7"/>
      <sheetName val="4.8"/>
      <sheetName val="4.9"/>
      <sheetName val="4.10"/>
      <sheetName val="4.11"/>
      <sheetName val="4.13"/>
      <sheetName val="4.17"/>
      <sheetName val="4.19"/>
      <sheetName val="4.20"/>
      <sheetName val="4.21"/>
      <sheetName val="4.22"/>
      <sheetName val="4.23"/>
      <sheetName val="4.24"/>
      <sheetName val="4.25"/>
      <sheetName val="4.26"/>
      <sheetName val="4.27"/>
      <sheetName val="4.28"/>
      <sheetName val="4.29"/>
      <sheetName val="4.30"/>
      <sheetName val="4.32"/>
      <sheetName val="4.33"/>
      <sheetName val="4.34"/>
      <sheetName val="4.35"/>
      <sheetName val="4.36"/>
      <sheetName val="Adicional A-1.1"/>
      <sheetName val="Adicional- 2.1"/>
      <sheetName val="Adicional Inventario"/>
      <sheetName val="Insumos"/>
      <sheetName val="Concretos y morteros"/>
      <sheetName val="Equipo y transporte"/>
      <sheetName val="Costos interventoría"/>
      <sheetName val="Costos de Insumos MG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3">
          <cell r="C13">
            <v>83140</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RAL"/>
      <sheetName val="PPTO FONSECA"/>
      <sheetName val=" PPTO Distraccion"/>
      <sheetName val="APU"/>
      <sheetName val="1-P"/>
      <sheetName val="310.1"/>
      <sheetName val="6-P"/>
      <sheetName val="900.2"/>
      <sheetName val="700.1"/>
      <sheetName val="FACT MULTIP INT"/>
      <sheetName val="Caract. Vial"/>
      <sheetName val="PROGRAMACION "/>
    </sheetNames>
    <sheetDataSet>
      <sheetData sheetId="0" refreshError="1"/>
      <sheetData sheetId="1" refreshError="1">
        <row r="7">
          <cell r="B7" t="str">
            <v>ITEM</v>
          </cell>
          <cell r="C7" t="str">
            <v>ESPECIFICACIÓN INVIAS</v>
          </cell>
          <cell r="D7" t="str">
            <v>DESCRIPCIÓN</v>
          </cell>
          <cell r="E7" t="str">
            <v>UNID.</v>
          </cell>
          <cell r="F7" t="str">
            <v>CANT.</v>
          </cell>
          <cell r="G7" t="str">
            <v>COSTO
UNITARIO</v>
          </cell>
          <cell r="H7" t="str">
            <v>VALOR</v>
          </cell>
        </row>
        <row r="8">
          <cell r="D8" t="str">
            <v>PRELIMINARES</v>
          </cell>
        </row>
        <row r="9">
          <cell r="B9">
            <v>1.1000000000000001</v>
          </cell>
          <cell r="C9">
            <v>310.10000000000002</v>
          </cell>
          <cell r="D9" t="str">
            <v>CONFORMACION DE CALZADA EXISTENTE</v>
          </cell>
          <cell r="E9" t="str">
            <v>M2</v>
          </cell>
          <cell r="F9">
            <v>12103.478999999999</v>
          </cell>
          <cell r="G9">
            <v>2553.3698546908577</v>
          </cell>
          <cell r="H9">
            <v>30904658.415483847</v>
          </cell>
        </row>
        <row r="10">
          <cell r="B10">
            <v>1.2</v>
          </cell>
          <cell r="C10" t="str">
            <v>600.2.3</v>
          </cell>
          <cell r="D10" t="str">
            <v>EXCAVACIÓN SIN CLASIFICAR DE LA EXPLANACIÓN, CANALES Y PRÉSTAMOS</v>
          </cell>
          <cell r="E10" t="str">
            <v>M3</v>
          </cell>
          <cell r="F10">
            <v>5083.4611800000002</v>
          </cell>
          <cell r="G10">
            <v>56814</v>
          </cell>
          <cell r="H10">
            <v>288811763.48052001</v>
          </cell>
        </row>
        <row r="11">
          <cell r="D11" t="str">
            <v>REPARACIÓN DE REDES</v>
          </cell>
        </row>
        <row r="12">
          <cell r="B12">
            <v>2.1</v>
          </cell>
          <cell r="C12" t="str">
            <v>3-P</v>
          </cell>
          <cell r="D12" t="str">
            <v>REPARACIÓN REDES DE SERVICIO PUBLICO</v>
          </cell>
          <cell r="E12" t="str">
            <v>UND</v>
          </cell>
          <cell r="F12">
            <v>229</v>
          </cell>
          <cell r="G12">
            <v>189605</v>
          </cell>
          <cell r="H12">
            <v>43419545</v>
          </cell>
        </row>
        <row r="13">
          <cell r="D13" t="str">
            <v xml:space="preserve">RELLENOS </v>
          </cell>
        </row>
        <row r="14">
          <cell r="B14">
            <v>3.1</v>
          </cell>
          <cell r="C14">
            <v>900.2</v>
          </cell>
          <cell r="D14" t="str">
            <v>TRANSPORTE DE MATERIALES DE LA EXPLAN,CANALES Y PRESTAMO (MAS DE 1000M)</v>
          </cell>
          <cell r="E14" t="str">
            <v>M3-KM</v>
          </cell>
          <cell r="F14">
            <v>44627.990147999997</v>
          </cell>
          <cell r="G14">
            <v>1335.7118398040673</v>
          </cell>
          <cell r="H14">
            <v>59610134.827342868</v>
          </cell>
        </row>
        <row r="15">
          <cell r="B15">
            <v>3.2</v>
          </cell>
          <cell r="C15">
            <v>320.3</v>
          </cell>
          <cell r="D15" t="str">
            <v xml:space="preserve">SUB BASE GRANULAR </v>
          </cell>
          <cell r="E15" t="str">
            <v>M3</v>
          </cell>
          <cell r="F15">
            <v>2420.6958</v>
          </cell>
          <cell r="G15">
            <v>193574</v>
          </cell>
          <cell r="H15">
            <v>468583768.78920001</v>
          </cell>
        </row>
        <row r="16">
          <cell r="D16" t="str">
            <v>PAVIMENTO</v>
          </cell>
        </row>
        <row r="17">
          <cell r="B17">
            <v>4.0999999999999996</v>
          </cell>
          <cell r="C17">
            <v>500.1</v>
          </cell>
          <cell r="D17" t="str">
            <v>PAVIMENTO DE CONCRETO RIGIDO MR 4.1MPA E = 0,20M</v>
          </cell>
          <cell r="E17" t="str">
            <v>M3</v>
          </cell>
          <cell r="F17">
            <v>2420.6958</v>
          </cell>
          <cell r="G17">
            <v>1195520</v>
          </cell>
          <cell r="H17">
            <v>2893990242.816</v>
          </cell>
        </row>
        <row r="18">
          <cell r="D18" t="str">
            <v>ACEROS</v>
          </cell>
        </row>
        <row r="19">
          <cell r="B19">
            <v>5.0999999999999996</v>
          </cell>
          <cell r="C19">
            <v>640.1</v>
          </cell>
          <cell r="D19" t="str">
            <v>CANASTILLA PARA SOPORTE DE DOVELAS EN HIERRO DE 3/8" (INCLUYE CORTE, FIGURACIÓN Y SOLDADURA)</v>
          </cell>
          <cell r="E19" t="str">
            <v>KG</v>
          </cell>
          <cell r="F19">
            <v>4985.0999999999995</v>
          </cell>
          <cell r="G19">
            <v>9150</v>
          </cell>
          <cell r="H19">
            <v>45613664.999999993</v>
          </cell>
        </row>
        <row r="20">
          <cell r="B20">
            <v>5.2</v>
          </cell>
          <cell r="C20">
            <v>640.1</v>
          </cell>
          <cell r="D20" t="str">
            <v>DOVELAS O PASADORES DE CARGA EN HIERRO LISO DE 1" @=0,3 L=0,35</v>
          </cell>
          <cell r="E20" t="str">
            <v>KG</v>
          </cell>
          <cell r="F20">
            <v>8281.3719999999994</v>
          </cell>
          <cell r="G20">
            <v>9150</v>
          </cell>
          <cell r="H20">
            <v>75774553.799999997</v>
          </cell>
        </row>
        <row r="21">
          <cell r="B21">
            <v>5.3</v>
          </cell>
          <cell r="C21">
            <v>640.1</v>
          </cell>
          <cell r="D21" t="str">
            <v xml:space="preserve">ACERO DE REFUERZO PARA ANCLAJES DE 1/2" CORRUGADO @= 1,20 L= 0,85 </v>
          </cell>
          <cell r="E21" t="str">
            <v>KG</v>
          </cell>
          <cell r="F21">
            <v>1562.1678999999997</v>
          </cell>
          <cell r="G21">
            <v>9150</v>
          </cell>
          <cell r="H21">
            <v>14293836.284999996</v>
          </cell>
        </row>
        <row r="22">
          <cell r="D22" t="str">
            <v>ANDENES Y BORDILLOS</v>
          </cell>
        </row>
        <row r="23">
          <cell r="B23">
            <v>6.1</v>
          </cell>
          <cell r="C23">
            <v>672.1</v>
          </cell>
          <cell r="D23" t="str">
            <v>BORDILLO DE CONCRETO CLASE D (3000 PSI)  0,15MX0,20M</v>
          </cell>
          <cell r="E23" t="str">
            <v>ML</v>
          </cell>
          <cell r="F23">
            <v>3923.8599999999997</v>
          </cell>
          <cell r="G23">
            <v>50670</v>
          </cell>
          <cell r="H23">
            <v>198821986.19999999</v>
          </cell>
        </row>
        <row r="24">
          <cell r="B24">
            <v>6.2</v>
          </cell>
          <cell r="C24">
            <v>311.10000000000002</v>
          </cell>
          <cell r="D24" t="str">
            <v>RELLENO CLASIFICADO CON MATERIAL SELECCIONADO PARA ANDENES</v>
          </cell>
          <cell r="E24" t="str">
            <v>M3</v>
          </cell>
          <cell r="F24">
            <v>1373.3509999999999</v>
          </cell>
          <cell r="G24">
            <v>161074</v>
          </cell>
          <cell r="H24">
            <v>221211138.97399998</v>
          </cell>
        </row>
        <row r="25">
          <cell r="B25">
            <v>6.3</v>
          </cell>
          <cell r="C25">
            <v>630.4</v>
          </cell>
          <cell r="D25" t="str">
            <v>CONCRETO CLASE D PARA ANDEN</v>
          </cell>
          <cell r="E25" t="str">
            <v>M3</v>
          </cell>
          <cell r="F25">
            <v>392.38600000000002</v>
          </cell>
          <cell r="G25">
            <v>149809</v>
          </cell>
          <cell r="H25">
            <v>58782954.274000004</v>
          </cell>
        </row>
        <row r="26">
          <cell r="D26" t="str">
            <v>SISTEMA DE DRENAJE Y SANITARIAS</v>
          </cell>
        </row>
        <row r="27">
          <cell r="B27">
            <v>7.1</v>
          </cell>
          <cell r="C27" t="str">
            <v>201.4.2</v>
          </cell>
          <cell r="D27" t="str">
            <v>NIVELACIÓN DE CORONA DE POZO DE INSPECCIÓN</v>
          </cell>
          <cell r="E27" t="str">
            <v>UND</v>
          </cell>
          <cell r="F27">
            <v>32</v>
          </cell>
          <cell r="G27">
            <v>782474</v>
          </cell>
          <cell r="H27">
            <v>25039168</v>
          </cell>
        </row>
        <row r="28">
          <cell r="D28" t="str">
            <v>SEÑALIZACIÓN</v>
          </cell>
        </row>
        <row r="29">
          <cell r="B29">
            <v>8.1</v>
          </cell>
          <cell r="C29">
            <v>710.07</v>
          </cell>
          <cell r="D29" t="str">
            <v xml:space="preserve">SEÑALIZACION VERTICAL </v>
          </cell>
          <cell r="E29" t="str">
            <v>UND</v>
          </cell>
          <cell r="F29">
            <v>220</v>
          </cell>
          <cell r="G29">
            <v>377842</v>
          </cell>
          <cell r="H29">
            <v>83125240</v>
          </cell>
        </row>
        <row r="30">
          <cell r="B30">
            <v>8.1999999999999993</v>
          </cell>
          <cell r="C30">
            <v>700.1</v>
          </cell>
          <cell r="D30" t="str">
            <v>DEMARCACION HORIZONTAL</v>
          </cell>
          <cell r="E30" t="str">
            <v>ML</v>
          </cell>
          <cell r="F30">
            <v>3923.8599999999997</v>
          </cell>
          <cell r="G30">
            <v>2766.3482923807042</v>
          </cell>
          <cell r="H30">
            <v>10854763.41054095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3:H46"/>
  <sheetViews>
    <sheetView tabSelected="1" topLeftCell="A28" zoomScale="125" workbookViewId="0">
      <selection activeCell="I47" sqref="I47"/>
    </sheetView>
  </sheetViews>
  <sheetFormatPr baseColWidth="10" defaultRowHeight="15" x14ac:dyDescent="0.25"/>
  <cols>
    <col min="1" max="1" width="5.7109375" style="28" customWidth="1"/>
    <col min="2" max="2" width="48.42578125" style="28" customWidth="1"/>
    <col min="3" max="3" width="6.42578125" style="28" customWidth="1"/>
    <col min="4" max="4" width="10.28515625" style="28" bestFit="1" customWidth="1"/>
    <col min="5" max="5" width="14.42578125" style="28" customWidth="1"/>
    <col min="6" max="6" width="17" style="127" customWidth="1"/>
    <col min="7" max="7" width="12.5703125" bestFit="1" customWidth="1"/>
    <col min="8" max="8" width="9" bestFit="1" customWidth="1"/>
  </cols>
  <sheetData>
    <row r="3" spans="1:6" x14ac:dyDescent="0.25">
      <c r="A3" s="426"/>
      <c r="B3" s="516" t="s">
        <v>0</v>
      </c>
      <c r="C3" s="516"/>
      <c r="D3" s="516"/>
      <c r="E3" s="516"/>
      <c r="F3" s="517"/>
    </row>
    <row r="4" spans="1:6" x14ac:dyDescent="0.25">
      <c r="A4" s="427"/>
      <c r="B4" s="518" t="s">
        <v>109</v>
      </c>
      <c r="C4" s="518"/>
      <c r="D4" s="518"/>
      <c r="E4" s="518"/>
      <c r="F4" s="519"/>
    </row>
    <row r="5" spans="1:6" x14ac:dyDescent="0.25">
      <c r="A5" s="427"/>
      <c r="B5" s="518" t="s">
        <v>1</v>
      </c>
      <c r="C5" s="518"/>
      <c r="D5" s="518"/>
      <c r="E5" s="518"/>
      <c r="F5" s="519"/>
    </row>
    <row r="6" spans="1:6" ht="15" customHeight="1" x14ac:dyDescent="0.25">
      <c r="A6" s="520" t="s">
        <v>2</v>
      </c>
      <c r="B6" s="518"/>
      <c r="C6" s="518"/>
      <c r="D6" s="518"/>
      <c r="E6" s="518"/>
      <c r="F6" s="519"/>
    </row>
    <row r="7" spans="1:6" ht="15" customHeight="1" x14ac:dyDescent="0.25">
      <c r="A7" s="521" t="s">
        <v>386</v>
      </c>
      <c r="B7" s="522"/>
      <c r="C7" s="522"/>
      <c r="D7" s="522"/>
      <c r="E7" s="522"/>
      <c r="F7" s="523"/>
    </row>
    <row r="8" spans="1:6" ht="15" customHeight="1" x14ac:dyDescent="0.25">
      <c r="A8" s="524"/>
      <c r="B8" s="525"/>
      <c r="C8" s="525"/>
      <c r="D8" s="525"/>
      <c r="E8" s="525"/>
      <c r="F8" s="526"/>
    </row>
    <row r="9" spans="1:6" ht="40.9" customHeight="1" x14ac:dyDescent="0.25">
      <c r="A9" s="527"/>
      <c r="B9" s="528"/>
      <c r="C9" s="528"/>
      <c r="D9" s="528"/>
      <c r="E9" s="528"/>
      <c r="F9" s="529"/>
    </row>
    <row r="10" spans="1:6" x14ac:dyDescent="0.25">
      <c r="A10" s="506" t="s">
        <v>388</v>
      </c>
      <c r="B10" s="506"/>
      <c r="C10" s="506"/>
      <c r="D10" s="506"/>
      <c r="E10" s="506"/>
      <c r="F10" s="506"/>
    </row>
    <row r="11" spans="1:6" x14ac:dyDescent="0.25">
      <c r="A11" s="29" t="s">
        <v>3</v>
      </c>
      <c r="B11" s="29" t="s">
        <v>4</v>
      </c>
      <c r="C11" s="29" t="s">
        <v>5</v>
      </c>
      <c r="D11" s="123" t="s">
        <v>6</v>
      </c>
      <c r="E11" s="30" t="s">
        <v>7</v>
      </c>
      <c r="F11" s="128" t="s">
        <v>8</v>
      </c>
    </row>
    <row r="12" spans="1:6" ht="25.5" x14ac:dyDescent="0.25">
      <c r="A12" s="31" t="s">
        <v>9</v>
      </c>
      <c r="B12" s="32" t="s">
        <v>99</v>
      </c>
      <c r="C12" s="33" t="s">
        <v>10</v>
      </c>
      <c r="D12" s="124">
        <v>73.3</v>
      </c>
      <c r="E12" s="34">
        <v>71600</v>
      </c>
      <c r="F12" s="35">
        <f>D12*E12</f>
        <v>5248280</v>
      </c>
    </row>
    <row r="13" spans="1:6" ht="25.5" x14ac:dyDescent="0.25">
      <c r="A13" s="31" t="s">
        <v>11</v>
      </c>
      <c r="B13" s="36" t="s">
        <v>101</v>
      </c>
      <c r="C13" s="33" t="s">
        <v>102</v>
      </c>
      <c r="D13" s="125">
        <v>28</v>
      </c>
      <c r="E13" s="34">
        <v>629000</v>
      </c>
      <c r="F13" s="35">
        <f>D13*E13</f>
        <v>17612000</v>
      </c>
    </row>
    <row r="14" spans="1:6" ht="25.5" x14ac:dyDescent="0.25">
      <c r="A14" s="31" t="s">
        <v>12</v>
      </c>
      <c r="B14" s="36" t="s">
        <v>105</v>
      </c>
      <c r="C14" s="33" t="s">
        <v>104</v>
      </c>
      <c r="D14" s="125">
        <v>1</v>
      </c>
      <c r="E14" s="34">
        <v>5300000</v>
      </c>
      <c r="F14" s="35">
        <f>E14*D14</f>
        <v>5300000</v>
      </c>
    </row>
    <row r="15" spans="1:6" x14ac:dyDescent="0.25">
      <c r="A15" s="31">
        <v>1.4</v>
      </c>
      <c r="B15" s="32" t="s">
        <v>106</v>
      </c>
      <c r="C15" s="37" t="s">
        <v>107</v>
      </c>
      <c r="D15" s="491">
        <v>300</v>
      </c>
      <c r="E15" s="34">
        <v>11000</v>
      </c>
      <c r="F15" s="35">
        <f>D15*E15</f>
        <v>3300000</v>
      </c>
    </row>
    <row r="16" spans="1:6" ht="25.5" x14ac:dyDescent="0.25">
      <c r="A16" s="31">
        <v>1.5</v>
      </c>
      <c r="B16" s="32" t="s">
        <v>446</v>
      </c>
      <c r="C16" s="37" t="s">
        <v>102</v>
      </c>
      <c r="D16" s="491">
        <v>15</v>
      </c>
      <c r="E16" s="34">
        <v>598913.38271604944</v>
      </c>
      <c r="F16" s="35">
        <f>D16*E16</f>
        <v>8983700.7407407425</v>
      </c>
    </row>
    <row r="17" spans="1:6" x14ac:dyDescent="0.25">
      <c r="A17" s="437"/>
      <c r="B17" s="438"/>
      <c r="C17" s="439"/>
      <c r="D17" s="440"/>
      <c r="E17" s="441" t="s">
        <v>379</v>
      </c>
      <c r="F17" s="442">
        <f>SUM(F12:F16)</f>
        <v>40443980.740740746</v>
      </c>
    </row>
    <row r="18" spans="1:6" x14ac:dyDescent="0.25">
      <c r="A18" s="506" t="s">
        <v>389</v>
      </c>
      <c r="B18" s="506"/>
      <c r="C18" s="506"/>
      <c r="D18" s="506"/>
      <c r="E18" s="506"/>
      <c r="F18" s="506"/>
    </row>
    <row r="19" spans="1:6" ht="25.5" x14ac:dyDescent="0.25">
      <c r="A19" s="31">
        <v>2.1</v>
      </c>
      <c r="B19" s="32" t="s">
        <v>100</v>
      </c>
      <c r="C19" s="37" t="s">
        <v>103</v>
      </c>
      <c r="D19" s="126">
        <v>720</v>
      </c>
      <c r="E19" s="34">
        <v>46682</v>
      </c>
      <c r="F19" s="35">
        <f>D19*E19</f>
        <v>33611040</v>
      </c>
    </row>
    <row r="20" spans="1:6" ht="25.5" x14ac:dyDescent="0.25">
      <c r="A20" s="485" t="s">
        <v>441</v>
      </c>
      <c r="B20" s="486" t="s">
        <v>442</v>
      </c>
      <c r="C20" s="487" t="s">
        <v>102</v>
      </c>
      <c r="D20" s="488">
        <v>2</v>
      </c>
      <c r="E20" s="489">
        <v>1255000</v>
      </c>
      <c r="F20" s="490">
        <f>E20*D20</f>
        <v>2510000</v>
      </c>
    </row>
    <row r="21" spans="1:6" x14ac:dyDescent="0.25">
      <c r="A21" s="31">
        <v>2.2999999999999998</v>
      </c>
      <c r="B21" s="32" t="s">
        <v>106</v>
      </c>
      <c r="C21" s="37" t="s">
        <v>107</v>
      </c>
      <c r="D21" s="491">
        <v>80</v>
      </c>
      <c r="E21" s="34">
        <v>11000</v>
      </c>
      <c r="F21" s="35">
        <f>D21*E21</f>
        <v>880000</v>
      </c>
    </row>
    <row r="22" spans="1:6" ht="15.75" customHeight="1" x14ac:dyDescent="0.25">
      <c r="A22" s="437"/>
      <c r="B22" s="438"/>
      <c r="C22" s="439"/>
      <c r="D22" s="440"/>
      <c r="E22" s="441" t="s">
        <v>387</v>
      </c>
      <c r="F22" s="442">
        <f>SUM(F19:F21)</f>
        <v>37001040</v>
      </c>
    </row>
    <row r="23" spans="1:6" ht="15.75" customHeight="1" x14ac:dyDescent="0.25">
      <c r="A23" s="515" t="s">
        <v>390</v>
      </c>
      <c r="B23" s="515"/>
      <c r="C23" s="515"/>
      <c r="D23" s="515"/>
      <c r="E23" s="515"/>
      <c r="F23" s="515"/>
    </row>
    <row r="24" spans="1:6" ht="49.5" x14ac:dyDescent="0.25">
      <c r="A24" s="495" t="s">
        <v>380</v>
      </c>
      <c r="B24" s="436" t="s">
        <v>384</v>
      </c>
      <c r="C24" s="443" t="s">
        <v>440</v>
      </c>
      <c r="D24" s="492">
        <v>2500</v>
      </c>
      <c r="E24" s="444">
        <v>15300</v>
      </c>
      <c r="F24" s="444">
        <f>E24*D24</f>
        <v>38250000</v>
      </c>
    </row>
    <row r="25" spans="1:6" ht="15.75" customHeight="1" x14ac:dyDescent="0.3">
      <c r="A25" s="496" t="s">
        <v>381</v>
      </c>
      <c r="B25" s="435" t="s">
        <v>382</v>
      </c>
      <c r="C25" s="445" t="s">
        <v>449</v>
      </c>
      <c r="D25" s="493">
        <v>1</v>
      </c>
      <c r="E25" s="494">
        <v>4320000</v>
      </c>
      <c r="F25" s="444">
        <f>E25*D25</f>
        <v>4320000</v>
      </c>
    </row>
    <row r="26" spans="1:6" ht="25.5" x14ac:dyDescent="0.25">
      <c r="A26" s="497">
        <v>3.3</v>
      </c>
      <c r="B26" s="486" t="s">
        <v>442</v>
      </c>
      <c r="C26" s="487" t="s">
        <v>102</v>
      </c>
      <c r="D26" s="488">
        <v>5</v>
      </c>
      <c r="E26" s="489">
        <v>1255000</v>
      </c>
      <c r="F26" s="490">
        <f>E26*D26</f>
        <v>6275000</v>
      </c>
    </row>
    <row r="27" spans="1:6" ht="15.75" customHeight="1" x14ac:dyDescent="0.25">
      <c r="A27" s="437"/>
      <c r="B27" s="438"/>
      <c r="C27" s="439"/>
      <c r="D27" s="440"/>
      <c r="E27" s="441" t="s">
        <v>385</v>
      </c>
      <c r="F27" s="442">
        <f>SUM(F24:F26)</f>
        <v>48845000</v>
      </c>
    </row>
    <row r="28" spans="1:6" ht="15.75" customHeight="1" x14ac:dyDescent="0.25">
      <c r="A28" s="515" t="s">
        <v>447</v>
      </c>
      <c r="B28" s="515"/>
      <c r="C28" s="515"/>
      <c r="D28" s="515"/>
      <c r="E28" s="515"/>
      <c r="F28" s="515"/>
    </row>
    <row r="29" spans="1:6" ht="24" customHeight="1" x14ac:dyDescent="0.25">
      <c r="A29" s="31">
        <v>4.0999999999999996</v>
      </c>
      <c r="B29" s="32" t="s">
        <v>443</v>
      </c>
      <c r="C29" s="37" t="s">
        <v>102</v>
      </c>
      <c r="D29" s="447">
        <v>1</v>
      </c>
      <c r="E29" s="34">
        <v>1800000</v>
      </c>
      <c r="F29" s="35">
        <f>E29*D29</f>
        <v>1800000</v>
      </c>
    </row>
    <row r="30" spans="1:6" ht="24.6" customHeight="1" x14ac:dyDescent="0.25">
      <c r="A30" s="31">
        <v>4.2</v>
      </c>
      <c r="B30" s="32" t="s">
        <v>444</v>
      </c>
      <c r="C30" s="37" t="s">
        <v>102</v>
      </c>
      <c r="D30" s="447">
        <v>4</v>
      </c>
      <c r="E30" s="34">
        <v>3870000</v>
      </c>
      <c r="F30" s="35">
        <f>E30*D30</f>
        <v>15480000</v>
      </c>
    </row>
    <row r="31" spans="1:6" ht="12" customHeight="1" x14ac:dyDescent="0.25">
      <c r="A31" s="496">
        <v>4.3</v>
      </c>
      <c r="B31" s="446" t="s">
        <v>445</v>
      </c>
      <c r="C31" s="434" t="s">
        <v>5</v>
      </c>
      <c r="D31" s="434">
        <v>1</v>
      </c>
      <c r="E31" s="494">
        <v>4800000</v>
      </c>
      <c r="F31" s="444">
        <f>E31*D31</f>
        <v>4800000</v>
      </c>
    </row>
    <row r="32" spans="1:6" ht="15.75" customHeight="1" x14ac:dyDescent="0.25">
      <c r="A32" s="498"/>
      <c r="B32" s="499"/>
      <c r="C32" s="500"/>
      <c r="D32" s="501"/>
      <c r="E32" s="502" t="s">
        <v>448</v>
      </c>
      <c r="F32" s="503">
        <f>F29+F31+F30</f>
        <v>22080000</v>
      </c>
    </row>
    <row r="33" spans="1:8" ht="16.899999999999999" customHeight="1" x14ac:dyDescent="0.25">
      <c r="A33" s="507"/>
      <c r="B33" s="508"/>
      <c r="C33" s="508"/>
      <c r="D33" s="508"/>
      <c r="E33" s="508"/>
      <c r="F33" s="509"/>
    </row>
    <row r="34" spans="1:8" x14ac:dyDescent="0.25">
      <c r="A34" s="38"/>
      <c r="B34" s="510" t="s">
        <v>21</v>
      </c>
      <c r="C34" s="510"/>
      <c r="D34" s="510"/>
      <c r="E34" s="510"/>
      <c r="F34" s="129">
        <f>F32+F27+F22+F17</f>
        <v>148370020.74074075</v>
      </c>
      <c r="H34" s="133"/>
    </row>
    <row r="35" spans="1:8" x14ac:dyDescent="0.25">
      <c r="A35" s="39"/>
      <c r="B35" s="511" t="s">
        <v>4</v>
      </c>
      <c r="C35" s="511"/>
      <c r="D35" s="511"/>
      <c r="E35" s="40" t="s">
        <v>16</v>
      </c>
      <c r="F35" s="130" t="s">
        <v>17</v>
      </c>
      <c r="H35" s="133"/>
    </row>
    <row r="36" spans="1:8" x14ac:dyDescent="0.25">
      <c r="A36" s="39"/>
      <c r="B36" s="511" t="s">
        <v>18</v>
      </c>
      <c r="C36" s="511"/>
      <c r="D36" s="511"/>
      <c r="E36" s="41">
        <v>0.28999999999999998</v>
      </c>
      <c r="F36" s="131">
        <f>E36*F34</f>
        <v>43027306.014814816</v>
      </c>
    </row>
    <row r="37" spans="1:8" x14ac:dyDescent="0.25">
      <c r="A37" s="39"/>
      <c r="B37" s="511" t="s">
        <v>19</v>
      </c>
      <c r="C37" s="511"/>
      <c r="D37" s="511"/>
      <c r="E37" s="41">
        <v>0.01</v>
      </c>
      <c r="F37" s="131">
        <f>F34*E37</f>
        <v>1483700.2074074075</v>
      </c>
    </row>
    <row r="38" spans="1:8" x14ac:dyDescent="0.25">
      <c r="A38" s="39"/>
      <c r="B38" s="511" t="s">
        <v>20</v>
      </c>
      <c r="C38" s="511"/>
      <c r="D38" s="511"/>
      <c r="E38" s="41">
        <v>0.05</v>
      </c>
      <c r="F38" s="131">
        <f>F34*E38</f>
        <v>7418501.0370370373</v>
      </c>
    </row>
    <row r="39" spans="1:8" x14ac:dyDescent="0.25">
      <c r="A39" s="39"/>
      <c r="B39" s="511" t="s">
        <v>22</v>
      </c>
      <c r="C39" s="511"/>
      <c r="D39" s="511"/>
      <c r="E39" s="41">
        <f>E36+E37+E38</f>
        <v>0.35</v>
      </c>
      <c r="F39" s="131">
        <f>SUM(F36:F38)</f>
        <v>51929507.259259261</v>
      </c>
    </row>
    <row r="40" spans="1:8" x14ac:dyDescent="0.25">
      <c r="A40" s="38"/>
      <c r="B40" s="512" t="s">
        <v>23</v>
      </c>
      <c r="C40" s="513"/>
      <c r="D40" s="513"/>
      <c r="E40" s="514"/>
      <c r="F40" s="129">
        <f>F39+F34</f>
        <v>200299528</v>
      </c>
    </row>
    <row r="43" spans="1:8" x14ac:dyDescent="0.25">
      <c r="B43" s="42"/>
    </row>
    <row r="44" spans="1:8" x14ac:dyDescent="0.25">
      <c r="B44" s="43" t="s">
        <v>375</v>
      </c>
      <c r="C44" s="44"/>
      <c r="D44" s="504"/>
      <c r="E44" s="504"/>
      <c r="F44" s="504"/>
    </row>
    <row r="45" spans="1:8" x14ac:dyDescent="0.25">
      <c r="B45" s="45" t="s">
        <v>96</v>
      </c>
      <c r="D45" s="505"/>
      <c r="E45" s="505"/>
      <c r="F45" s="505"/>
    </row>
    <row r="46" spans="1:8" x14ac:dyDescent="0.25">
      <c r="D46" s="134"/>
      <c r="E46" s="135"/>
      <c r="F46" s="135"/>
    </row>
  </sheetData>
  <mergeCells count="19">
    <mergeCell ref="B3:F3"/>
    <mergeCell ref="B4:F4"/>
    <mergeCell ref="B5:F5"/>
    <mergeCell ref="A6:F6"/>
    <mergeCell ref="A7:F9"/>
    <mergeCell ref="D44:F44"/>
    <mergeCell ref="D45:F45"/>
    <mergeCell ref="A10:F10"/>
    <mergeCell ref="A33:F33"/>
    <mergeCell ref="B34:E34"/>
    <mergeCell ref="B35:D35"/>
    <mergeCell ref="B36:D36"/>
    <mergeCell ref="B37:D37"/>
    <mergeCell ref="B38:D38"/>
    <mergeCell ref="B39:D39"/>
    <mergeCell ref="B40:E40"/>
    <mergeCell ref="A23:F23"/>
    <mergeCell ref="A18:F18"/>
    <mergeCell ref="A28:F28"/>
  </mergeCell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4:I35"/>
  <sheetViews>
    <sheetView topLeftCell="A4" workbookViewId="0">
      <selection activeCell="H21" sqref="H21"/>
    </sheetView>
  </sheetViews>
  <sheetFormatPr baseColWidth="10" defaultColWidth="11.42578125" defaultRowHeight="14.25" x14ac:dyDescent="0.2"/>
  <cols>
    <col min="1" max="1" width="5.7109375" style="2" customWidth="1"/>
    <col min="2" max="2" width="48.42578125" style="2" customWidth="1"/>
    <col min="3" max="3" width="22.140625" style="2" customWidth="1"/>
    <col min="4" max="4" width="10.7109375" style="2" customWidth="1"/>
    <col min="5" max="5" width="19" style="2" customWidth="1"/>
    <col min="6" max="6" width="11.7109375" style="2" customWidth="1"/>
    <col min="7" max="7" width="21" style="2" bestFit="1" customWidth="1"/>
    <col min="8" max="8" width="13.7109375" style="2" bestFit="1" customWidth="1"/>
    <col min="9" max="9" width="25.42578125" style="2" customWidth="1"/>
    <col min="10" max="16384" width="11.42578125" style="2"/>
  </cols>
  <sheetData>
    <row r="4" spans="1:9" x14ac:dyDescent="0.2">
      <c r="A4" s="21"/>
      <c r="B4" s="532" t="s">
        <v>0</v>
      </c>
      <c r="C4" s="532"/>
      <c r="D4" s="532"/>
      <c r="E4" s="532"/>
      <c r="F4" s="532"/>
      <c r="G4" s="532"/>
      <c r="H4" s="532"/>
      <c r="I4" s="532"/>
    </row>
    <row r="5" spans="1:9" x14ac:dyDescent="0.2">
      <c r="A5" s="21"/>
      <c r="B5" s="532" t="s">
        <v>94</v>
      </c>
      <c r="C5" s="532"/>
      <c r="D5" s="532"/>
      <c r="E5" s="532"/>
      <c r="F5" s="532"/>
      <c r="G5" s="532"/>
      <c r="H5" s="532"/>
      <c r="I5" s="532"/>
    </row>
    <row r="6" spans="1:9" x14ac:dyDescent="0.2">
      <c r="A6" s="21"/>
      <c r="B6" s="532" t="s">
        <v>1</v>
      </c>
      <c r="C6" s="532"/>
      <c r="D6" s="532"/>
      <c r="E6" s="532"/>
      <c r="F6" s="532"/>
      <c r="G6" s="532"/>
      <c r="H6" s="532"/>
      <c r="I6" s="532"/>
    </row>
    <row r="7" spans="1:9" ht="15" customHeight="1" x14ac:dyDescent="0.2">
      <c r="A7" s="532" t="s">
        <v>28</v>
      </c>
      <c r="B7" s="532"/>
      <c r="C7" s="532"/>
      <c r="D7" s="532"/>
      <c r="E7" s="532"/>
      <c r="F7" s="532"/>
      <c r="G7" s="532"/>
      <c r="H7" s="532"/>
      <c r="I7" s="532"/>
    </row>
    <row r="8" spans="1:9" ht="15" customHeight="1" x14ac:dyDescent="0.2">
      <c r="A8" s="530" t="s">
        <v>98</v>
      </c>
      <c r="B8" s="530"/>
      <c r="C8" s="530"/>
      <c r="D8" s="530"/>
      <c r="E8" s="530"/>
      <c r="F8" s="530"/>
      <c r="G8" s="530"/>
      <c r="H8" s="530"/>
      <c r="I8" s="530"/>
    </row>
    <row r="9" spans="1:9" ht="15" customHeight="1" x14ac:dyDescent="0.2">
      <c r="A9" s="530"/>
      <c r="B9" s="530"/>
      <c r="C9" s="530"/>
      <c r="D9" s="530"/>
      <c r="E9" s="530"/>
      <c r="F9" s="530"/>
      <c r="G9" s="530"/>
      <c r="H9" s="530"/>
      <c r="I9" s="530"/>
    </row>
    <row r="10" spans="1:9" ht="15" customHeight="1" x14ac:dyDescent="0.2">
      <c r="A10" s="531"/>
      <c r="B10" s="531"/>
      <c r="C10" s="531"/>
      <c r="D10" s="531"/>
      <c r="E10" s="531"/>
      <c r="F10" s="531"/>
      <c r="G10" s="531"/>
      <c r="H10" s="531"/>
      <c r="I10" s="531"/>
    </row>
    <row r="11" spans="1:9" ht="15" customHeight="1" x14ac:dyDescent="0.2">
      <c r="A11" s="3"/>
      <c r="B11" s="3"/>
      <c r="C11" s="3" t="s">
        <v>31</v>
      </c>
      <c r="D11" s="3" t="s">
        <v>32</v>
      </c>
      <c r="E11" s="3" t="s">
        <v>33</v>
      </c>
      <c r="F11" s="3" t="s">
        <v>34</v>
      </c>
      <c r="G11" s="3" t="s">
        <v>35</v>
      </c>
      <c r="H11" s="3" t="s">
        <v>36</v>
      </c>
      <c r="I11" s="3" t="s">
        <v>37</v>
      </c>
    </row>
    <row r="12" spans="1:9" ht="15" customHeight="1" x14ac:dyDescent="0.2">
      <c r="A12" s="4" t="s">
        <v>29</v>
      </c>
      <c r="B12" s="4" t="s">
        <v>30</v>
      </c>
      <c r="C12" s="4" t="s">
        <v>39</v>
      </c>
      <c r="D12" s="4" t="s">
        <v>40</v>
      </c>
      <c r="E12" s="4" t="s">
        <v>41</v>
      </c>
      <c r="F12" s="4" t="s">
        <v>42</v>
      </c>
      <c r="G12" s="4" t="s">
        <v>48</v>
      </c>
      <c r="H12" s="4" t="s">
        <v>43</v>
      </c>
      <c r="I12" s="4" t="s">
        <v>44</v>
      </c>
    </row>
    <row r="13" spans="1:9" ht="15" customHeight="1" x14ac:dyDescent="0.2">
      <c r="A13" s="4">
        <v>1</v>
      </c>
      <c r="B13" s="4" t="s">
        <v>38</v>
      </c>
      <c r="C13" s="4"/>
      <c r="D13" s="4"/>
      <c r="E13" s="4"/>
      <c r="F13" s="4"/>
      <c r="G13" s="5"/>
      <c r="H13" s="5"/>
      <c r="I13" s="5"/>
    </row>
    <row r="14" spans="1:9" ht="15" customHeight="1" x14ac:dyDescent="0.2">
      <c r="A14" s="6" t="s">
        <v>9</v>
      </c>
      <c r="B14" s="6" t="s">
        <v>97</v>
      </c>
      <c r="C14" s="7">
        <v>2500000</v>
      </c>
      <c r="D14" s="6">
        <v>1</v>
      </c>
      <c r="E14" s="8">
        <v>0.4</v>
      </c>
      <c r="F14" s="9">
        <v>1.5797000000000001</v>
      </c>
      <c r="G14" s="10">
        <f t="shared" ref="G14" si="0">C14*D14*E14*F14</f>
        <v>1579700</v>
      </c>
      <c r="H14" s="11">
        <v>3</v>
      </c>
      <c r="I14" s="10">
        <f t="shared" ref="I14" si="1">G14*H14</f>
        <v>4739100</v>
      </c>
    </row>
    <row r="15" spans="1:9" ht="15" customHeight="1" x14ac:dyDescent="0.2">
      <c r="A15" s="6" t="s">
        <v>12</v>
      </c>
      <c r="B15" s="6" t="s">
        <v>45</v>
      </c>
      <c r="C15" s="7">
        <v>1800000</v>
      </c>
      <c r="D15" s="6">
        <v>1</v>
      </c>
      <c r="E15" s="8">
        <v>1</v>
      </c>
      <c r="F15" s="9">
        <v>1.5797000000000001</v>
      </c>
      <c r="G15" s="10">
        <f t="shared" ref="G15:G17" si="2">C15*D15*E15*F15</f>
        <v>2843460</v>
      </c>
      <c r="H15" s="11">
        <v>3</v>
      </c>
      <c r="I15" s="10">
        <f t="shared" ref="I15:I17" si="3">G15*H15</f>
        <v>8530380</v>
      </c>
    </row>
    <row r="16" spans="1:9" ht="15" customHeight="1" x14ac:dyDescent="0.2">
      <c r="A16" s="6"/>
      <c r="B16" s="4" t="s">
        <v>46</v>
      </c>
      <c r="C16" s="7"/>
      <c r="D16" s="6"/>
      <c r="E16" s="6"/>
      <c r="F16" s="6"/>
      <c r="G16" s="10">
        <f t="shared" si="2"/>
        <v>0</v>
      </c>
      <c r="H16" s="11"/>
      <c r="I16" s="10">
        <f t="shared" si="3"/>
        <v>0</v>
      </c>
    </row>
    <row r="17" spans="1:9" ht="15" customHeight="1" x14ac:dyDescent="0.2">
      <c r="A17" s="6" t="s">
        <v>13</v>
      </c>
      <c r="B17" s="6" t="s">
        <v>47</v>
      </c>
      <c r="C17" s="7">
        <v>800000</v>
      </c>
      <c r="D17" s="6">
        <v>1</v>
      </c>
      <c r="E17" s="8">
        <v>0.3</v>
      </c>
      <c r="F17" s="9">
        <v>1.5797000000000001</v>
      </c>
      <c r="G17" s="10">
        <f t="shared" si="2"/>
        <v>379128</v>
      </c>
      <c r="H17" s="11">
        <v>3</v>
      </c>
      <c r="I17" s="10">
        <f t="shared" si="3"/>
        <v>1137384</v>
      </c>
    </row>
    <row r="18" spans="1:9" ht="15" customHeight="1" x14ac:dyDescent="0.25">
      <c r="A18" s="6"/>
      <c r="B18" s="6"/>
      <c r="C18" s="7"/>
      <c r="D18" s="6"/>
      <c r="E18" s="6"/>
      <c r="F18" s="533" t="s">
        <v>49</v>
      </c>
      <c r="G18" s="534"/>
      <c r="H18" s="535"/>
      <c r="I18" s="12">
        <f>SUM(I14:I17)</f>
        <v>14406864</v>
      </c>
    </row>
    <row r="19" spans="1:9" ht="15" customHeight="1" x14ac:dyDescent="0.2">
      <c r="A19" s="6"/>
      <c r="B19" s="6"/>
      <c r="C19" s="7"/>
      <c r="D19" s="6"/>
      <c r="E19" s="6"/>
      <c r="F19" s="6"/>
      <c r="G19" s="5"/>
      <c r="H19" s="5"/>
      <c r="I19" s="10"/>
    </row>
    <row r="20" spans="1:9" ht="15" customHeight="1" x14ac:dyDescent="0.2">
      <c r="A20" s="6"/>
      <c r="B20" s="533" t="s">
        <v>50</v>
      </c>
      <c r="C20" s="534"/>
      <c r="D20" s="534"/>
      <c r="E20" s="534"/>
      <c r="F20" s="534"/>
      <c r="G20" s="534"/>
      <c r="H20" s="534"/>
      <c r="I20" s="535"/>
    </row>
    <row r="21" spans="1:9" s="16" customFormat="1" ht="15" customHeight="1" x14ac:dyDescent="0.25">
      <c r="A21" s="4">
        <v>2</v>
      </c>
      <c r="B21" s="4" t="s">
        <v>50</v>
      </c>
      <c r="C21" s="13" t="s">
        <v>27</v>
      </c>
      <c r="D21" s="4" t="s">
        <v>40</v>
      </c>
      <c r="E21" s="4" t="s">
        <v>51</v>
      </c>
      <c r="F21" s="4"/>
      <c r="G21" s="14"/>
      <c r="H21" s="14"/>
      <c r="I21" s="15" t="s">
        <v>26</v>
      </c>
    </row>
    <row r="22" spans="1:9" ht="20.25" customHeight="1" x14ac:dyDescent="0.2">
      <c r="A22" s="6" t="s">
        <v>14</v>
      </c>
      <c r="B22" s="6" t="s">
        <v>53</v>
      </c>
      <c r="C22" s="7" t="s">
        <v>52</v>
      </c>
      <c r="D22" s="6">
        <v>3</v>
      </c>
      <c r="E22" s="7">
        <v>50000</v>
      </c>
      <c r="F22" s="18"/>
      <c r="G22" s="5"/>
      <c r="H22" s="5"/>
      <c r="I22" s="17">
        <f>D22*E22</f>
        <v>150000</v>
      </c>
    </row>
    <row r="23" spans="1:9" ht="15" customHeight="1" x14ac:dyDescent="0.2">
      <c r="A23" s="6" t="s">
        <v>15</v>
      </c>
      <c r="B23" s="6" t="s">
        <v>58</v>
      </c>
      <c r="C23" s="7" t="s">
        <v>52</v>
      </c>
      <c r="D23" s="6">
        <v>3</v>
      </c>
      <c r="E23" s="7">
        <v>100000</v>
      </c>
      <c r="F23" s="18"/>
      <c r="G23" s="5"/>
      <c r="H23" s="5"/>
      <c r="I23" s="19">
        <f>D23*E23</f>
        <v>300000</v>
      </c>
    </row>
    <row r="24" spans="1:9" ht="15" customHeight="1" x14ac:dyDescent="0.2">
      <c r="A24" s="6"/>
      <c r="B24" s="18"/>
      <c r="C24" s="7"/>
      <c r="D24" s="6"/>
      <c r="E24" s="6"/>
      <c r="F24" s="18"/>
      <c r="G24" s="5"/>
      <c r="H24" s="5"/>
      <c r="I24" s="17"/>
    </row>
    <row r="25" spans="1:9" ht="15" customHeight="1" x14ac:dyDescent="0.2">
      <c r="A25" s="6"/>
      <c r="B25" s="18"/>
      <c r="C25" s="7"/>
      <c r="D25" s="6"/>
      <c r="E25" s="6"/>
      <c r="F25" s="18"/>
      <c r="G25" s="5"/>
      <c r="H25" s="5"/>
      <c r="I25" s="5"/>
    </row>
    <row r="26" spans="1:9" ht="15" customHeight="1" x14ac:dyDescent="0.2">
      <c r="A26" s="6"/>
      <c r="B26" s="18"/>
      <c r="C26" s="7"/>
      <c r="D26" s="6"/>
      <c r="E26" s="6"/>
      <c r="F26" s="533" t="s">
        <v>54</v>
      </c>
      <c r="G26" s="534"/>
      <c r="H26" s="535"/>
      <c r="I26" s="20">
        <f>SUM(I22:I25)</f>
        <v>450000</v>
      </c>
    </row>
    <row r="27" spans="1:9" ht="15" customHeight="1" x14ac:dyDescent="0.2">
      <c r="A27" s="6"/>
      <c r="B27" s="18"/>
      <c r="C27" s="6"/>
      <c r="D27" s="6"/>
      <c r="E27" s="6"/>
      <c r="F27" s="533" t="s">
        <v>55</v>
      </c>
      <c r="G27" s="534"/>
      <c r="H27" s="535"/>
      <c r="I27" s="10">
        <f>I18+I26</f>
        <v>14856864</v>
      </c>
    </row>
    <row r="28" spans="1:9" ht="15" customHeight="1" x14ac:dyDescent="0.2">
      <c r="A28" s="18"/>
      <c r="B28" s="18"/>
      <c r="C28" s="6"/>
      <c r="D28" s="6"/>
      <c r="E28" s="18"/>
      <c r="F28" s="18"/>
      <c r="G28" s="536" t="s">
        <v>56</v>
      </c>
      <c r="H28" s="537"/>
      <c r="I28" s="10">
        <f>I27*0.19</f>
        <v>2822804.16</v>
      </c>
    </row>
    <row r="29" spans="1:9" ht="15" customHeight="1" x14ac:dyDescent="0.25">
      <c r="A29" s="18"/>
      <c r="B29" s="18"/>
      <c r="C29" s="6"/>
      <c r="D29" s="6"/>
      <c r="E29" s="18"/>
      <c r="F29" s="538" t="s">
        <v>57</v>
      </c>
      <c r="G29" s="538"/>
      <c r="H29" s="538"/>
      <c r="I29" s="26">
        <f>+I27+I28</f>
        <v>17679668.16</v>
      </c>
    </row>
    <row r="30" spans="1:9" ht="15" customHeight="1" x14ac:dyDescent="0.2">
      <c r="A30" s="21"/>
      <c r="B30" s="21"/>
      <c r="C30" s="22"/>
      <c r="D30" s="22"/>
      <c r="E30" s="21"/>
      <c r="F30" s="21"/>
    </row>
    <row r="31" spans="1:9" ht="15" customHeight="1" x14ac:dyDescent="0.2">
      <c r="A31" s="21"/>
      <c r="B31" s="21"/>
      <c r="C31" s="22"/>
      <c r="D31" s="22"/>
      <c r="E31" s="21"/>
      <c r="F31" s="21"/>
    </row>
    <row r="33" spans="2:6" x14ac:dyDescent="0.2">
      <c r="B33" s="23"/>
      <c r="D33" s="42"/>
      <c r="E33" s="42"/>
      <c r="F33" s="132"/>
    </row>
    <row r="34" spans="2:6" ht="15" x14ac:dyDescent="0.25">
      <c r="B34" s="24" t="s">
        <v>24</v>
      </c>
      <c r="C34" s="16"/>
      <c r="D34" s="504" t="s">
        <v>95</v>
      </c>
      <c r="E34" s="504"/>
      <c r="F34" s="504"/>
    </row>
    <row r="35" spans="2:6" x14ac:dyDescent="0.2">
      <c r="B35" s="25" t="s">
        <v>25</v>
      </c>
      <c r="D35" s="505" t="s">
        <v>96</v>
      </c>
      <c r="E35" s="505"/>
      <c r="F35" s="505"/>
    </row>
  </sheetData>
  <mergeCells count="13">
    <mergeCell ref="D34:F34"/>
    <mergeCell ref="D35:F35"/>
    <mergeCell ref="F18:H18"/>
    <mergeCell ref="B20:I20"/>
    <mergeCell ref="F26:H26"/>
    <mergeCell ref="F27:H27"/>
    <mergeCell ref="G28:H28"/>
    <mergeCell ref="F29:H29"/>
    <mergeCell ref="A8:I10"/>
    <mergeCell ref="B4:I4"/>
    <mergeCell ref="B5:I5"/>
    <mergeCell ref="B6:I6"/>
    <mergeCell ref="A7:I7"/>
  </mergeCells>
  <pageMargins left="0.7" right="0.7" top="0.75" bottom="0.75" header="0.3" footer="0.3"/>
  <pageSetup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0070C0"/>
  </sheetPr>
  <dimension ref="A1:G47"/>
  <sheetViews>
    <sheetView topLeftCell="A22" workbookViewId="0">
      <selection activeCell="E45" sqref="E45"/>
    </sheetView>
  </sheetViews>
  <sheetFormatPr baseColWidth="10" defaultRowHeight="15" x14ac:dyDescent="0.25"/>
  <cols>
    <col min="1" max="1" width="18"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45"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t="str">
        <f>+PRESUPUESTO!A12</f>
        <v>1.1</v>
      </c>
      <c r="C7" s="58"/>
      <c r="D7" s="58"/>
      <c r="E7" s="58"/>
      <c r="F7" s="58" t="s">
        <v>90</v>
      </c>
      <c r="G7" s="53" t="str">
        <f>+PRESUPUESTO!C12</f>
        <v>M2</v>
      </c>
    </row>
    <row r="8" spans="1:7" ht="26.25" customHeight="1" x14ac:dyDescent="0.25">
      <c r="A8" s="553" t="str">
        <f>+PRESUPUESTO!B12</f>
        <v>Limpieza manual de sumideros, incluye monte y desmonte de rejilla en hierro pesada y retiro de material contaminado</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x14ac:dyDescent="0.25">
      <c r="A11" s="544" t="s">
        <v>110</v>
      </c>
      <c r="B11" s="545"/>
      <c r="C11" s="68" t="s">
        <v>118</v>
      </c>
      <c r="D11" s="69">
        <v>0.1</v>
      </c>
      <c r="E11" s="69">
        <v>60000</v>
      </c>
      <c r="F11" s="66">
        <f>+D11*E11</f>
        <v>6000</v>
      </c>
      <c r="G11" s="67"/>
    </row>
    <row r="12" spans="1:7" ht="15" customHeight="1" x14ac:dyDescent="0.25">
      <c r="A12" s="544" t="s">
        <v>70</v>
      </c>
      <c r="B12" s="545"/>
      <c r="C12" s="68" t="s">
        <v>71</v>
      </c>
      <c r="D12" s="69">
        <v>0.05</v>
      </c>
      <c r="E12" s="69">
        <f>+G37</f>
        <v>58586.929051428568</v>
      </c>
      <c r="F12" s="66">
        <f>+E12*D12</f>
        <v>2929.3464525714285</v>
      </c>
      <c r="G12" s="67"/>
    </row>
    <row r="13" spans="1:7" x14ac:dyDescent="0.25">
      <c r="A13" s="546"/>
      <c r="B13" s="547"/>
      <c r="C13" s="64"/>
      <c r="D13" s="70"/>
      <c r="E13" s="71"/>
      <c r="F13" s="66"/>
      <c r="G13" s="67"/>
    </row>
    <row r="14" spans="1:7" x14ac:dyDescent="0.25">
      <c r="A14" s="546"/>
      <c r="B14" s="547"/>
      <c r="C14" s="64"/>
      <c r="D14" s="70"/>
      <c r="E14" s="71"/>
      <c r="F14" s="66"/>
      <c r="G14" s="67"/>
    </row>
    <row r="15" spans="1:7" x14ac:dyDescent="0.25">
      <c r="A15" s="546"/>
      <c r="B15" s="547"/>
      <c r="C15" s="64"/>
      <c r="D15" s="70"/>
      <c r="E15" s="71"/>
      <c r="F15" s="66"/>
      <c r="G15" s="67"/>
    </row>
    <row r="16" spans="1:7" ht="15.75" thickBot="1" x14ac:dyDescent="0.3">
      <c r="A16" s="548"/>
      <c r="B16" s="549"/>
      <c r="C16" s="72"/>
      <c r="D16" s="73"/>
      <c r="E16" s="74"/>
      <c r="F16" s="75"/>
      <c r="G16" s="76"/>
    </row>
    <row r="17" spans="1:7" ht="15.75" thickBot="1" x14ac:dyDescent="0.3">
      <c r="A17" s="53"/>
      <c r="B17" s="53"/>
      <c r="C17" s="53"/>
      <c r="D17" s="53"/>
      <c r="E17" s="53"/>
      <c r="F17" s="77" t="s">
        <v>72</v>
      </c>
      <c r="G17" s="108">
        <f>+F11+F12</f>
        <v>8929.346452571428</v>
      </c>
    </row>
    <row r="18" spans="1:7" ht="15.75" thickBot="1" x14ac:dyDescent="0.3">
      <c r="A18" s="54" t="s">
        <v>73</v>
      </c>
      <c r="B18" s="53"/>
      <c r="C18" s="53"/>
      <c r="D18" s="53"/>
      <c r="E18" s="53"/>
      <c r="F18" s="53"/>
      <c r="G18" s="53"/>
    </row>
    <row r="19" spans="1:7" x14ac:dyDescent="0.25">
      <c r="A19" s="539" t="s">
        <v>64</v>
      </c>
      <c r="B19" s="540"/>
      <c r="C19" s="59" t="s">
        <v>65</v>
      </c>
      <c r="D19" s="59" t="s">
        <v>74</v>
      </c>
      <c r="E19" s="59" t="s">
        <v>66</v>
      </c>
      <c r="F19" s="78" t="s">
        <v>67</v>
      </c>
      <c r="G19" s="61"/>
    </row>
    <row r="20" spans="1:7" x14ac:dyDescent="0.25">
      <c r="A20" s="62"/>
      <c r="B20" s="63"/>
      <c r="C20" s="68"/>
      <c r="D20" s="68"/>
      <c r="E20" s="79"/>
      <c r="F20" s="66"/>
      <c r="G20" s="67"/>
    </row>
    <row r="21" spans="1:7" x14ac:dyDescent="0.25">
      <c r="A21" s="62"/>
      <c r="B21" s="63"/>
      <c r="C21" s="68"/>
      <c r="D21" s="115"/>
      <c r="E21" s="79"/>
      <c r="F21" s="66"/>
      <c r="G21" s="67"/>
    </row>
    <row r="22" spans="1:7" x14ac:dyDescent="0.25">
      <c r="A22" s="62"/>
      <c r="B22" s="63"/>
      <c r="C22" s="64"/>
      <c r="D22" s="70"/>
      <c r="E22" s="65"/>
      <c r="F22" s="110"/>
      <c r="G22" s="67"/>
    </row>
    <row r="23" spans="1:7" ht="15.75" thickBot="1" x14ac:dyDescent="0.3">
      <c r="A23" s="80"/>
      <c r="B23" s="81"/>
      <c r="C23" s="72"/>
      <c r="D23" s="73"/>
      <c r="E23" s="74"/>
      <c r="F23" s="75"/>
      <c r="G23" s="76"/>
    </row>
    <row r="24" spans="1:7" ht="15.75" thickBot="1" x14ac:dyDescent="0.3">
      <c r="A24" s="53"/>
      <c r="B24" s="53"/>
      <c r="C24" s="53"/>
      <c r="D24" s="53"/>
      <c r="E24" s="53"/>
      <c r="F24" s="77" t="s">
        <v>72</v>
      </c>
      <c r="G24" s="108"/>
    </row>
    <row r="25" spans="1:7" ht="15.75" thickBot="1" x14ac:dyDescent="0.3">
      <c r="A25" s="116" t="s">
        <v>75</v>
      </c>
      <c r="B25" s="82"/>
      <c r="C25" s="53"/>
      <c r="D25" s="53"/>
      <c r="E25" s="53"/>
      <c r="F25" s="53"/>
      <c r="G25" s="53"/>
    </row>
    <row r="26" spans="1:7" x14ac:dyDescent="0.25">
      <c r="A26" s="83" t="s">
        <v>76</v>
      </c>
      <c r="B26" s="84" t="s">
        <v>77</v>
      </c>
      <c r="C26" s="59" t="s">
        <v>78</v>
      </c>
      <c r="D26" s="59" t="s">
        <v>79</v>
      </c>
      <c r="E26" s="59" t="s">
        <v>80</v>
      </c>
      <c r="F26" s="85" t="s">
        <v>67</v>
      </c>
      <c r="G26" s="61"/>
    </row>
    <row r="27" spans="1:7" x14ac:dyDescent="0.25">
      <c r="A27" s="62" t="s">
        <v>114</v>
      </c>
      <c r="B27" s="136">
        <v>0.5</v>
      </c>
      <c r="C27" s="87">
        <v>5</v>
      </c>
      <c r="D27" s="87">
        <f>+B27*C27</f>
        <v>2.5</v>
      </c>
      <c r="E27" s="88">
        <v>1600</v>
      </c>
      <c r="F27" s="71">
        <f>+D27*E27</f>
        <v>4000</v>
      </c>
      <c r="G27" s="67"/>
    </row>
    <row r="28" spans="1:7" x14ac:dyDescent="0.25">
      <c r="A28" s="62"/>
      <c r="B28" s="89"/>
      <c r="C28" s="68"/>
      <c r="D28" s="90"/>
      <c r="E28" s="71"/>
      <c r="F28" s="71"/>
      <c r="G28" s="67"/>
    </row>
    <row r="29" spans="1:7" x14ac:dyDescent="0.25">
      <c r="A29" s="91"/>
      <c r="B29" s="72"/>
      <c r="C29" s="73"/>
      <c r="D29" s="74"/>
      <c r="E29" s="75"/>
      <c r="F29" s="72"/>
      <c r="G29" s="67"/>
    </row>
    <row r="30" spans="1:7" ht="15.75" thickBot="1" x14ac:dyDescent="0.3">
      <c r="A30" s="53"/>
      <c r="B30" s="53"/>
      <c r="C30" s="53"/>
      <c r="D30" s="53"/>
      <c r="E30" s="53"/>
      <c r="F30" s="77" t="s">
        <v>72</v>
      </c>
      <c r="G30" s="108">
        <f>+F27</f>
        <v>4000</v>
      </c>
    </row>
    <row r="31" spans="1:7" ht="15.75" thickBot="1" x14ac:dyDescent="0.3">
      <c r="A31" s="116" t="s">
        <v>81</v>
      </c>
      <c r="B31" s="53"/>
      <c r="C31" s="53"/>
      <c r="D31" s="53"/>
      <c r="E31" s="53"/>
      <c r="F31" s="53"/>
      <c r="G31" s="53"/>
    </row>
    <row r="32" spans="1:7" x14ac:dyDescent="0.25">
      <c r="A32" s="83" t="s">
        <v>82</v>
      </c>
      <c r="B32" s="92" t="s">
        <v>65</v>
      </c>
      <c r="C32" s="59" t="s">
        <v>66</v>
      </c>
      <c r="D32" s="60" t="s">
        <v>83</v>
      </c>
      <c r="E32" s="92" t="s">
        <v>84</v>
      </c>
      <c r="F32" s="78" t="s">
        <v>67</v>
      </c>
      <c r="G32" s="61"/>
    </row>
    <row r="33" spans="1:7" x14ac:dyDescent="0.25">
      <c r="A33" s="117" t="s">
        <v>113</v>
      </c>
      <c r="B33" s="68" t="s">
        <v>85</v>
      </c>
      <c r="C33" s="118">
        <v>50</v>
      </c>
      <c r="D33" s="71">
        <v>169492.878</v>
      </c>
      <c r="E33" s="88">
        <f>1/C33*8</f>
        <v>0.16</v>
      </c>
      <c r="F33" s="93">
        <f>+E33*D33</f>
        <v>27118.860479999999</v>
      </c>
      <c r="G33" s="67"/>
    </row>
    <row r="34" spans="1:7" x14ac:dyDescent="0.25">
      <c r="A34" s="117" t="s">
        <v>112</v>
      </c>
      <c r="B34" s="68" t="s">
        <v>85</v>
      </c>
      <c r="C34" s="118">
        <v>35</v>
      </c>
      <c r="D34" s="71">
        <v>137672.79999999999</v>
      </c>
      <c r="E34" s="88">
        <f>1/C34*8</f>
        <v>0.22857142857142856</v>
      </c>
      <c r="F34" s="93">
        <f>+E34*D34</f>
        <v>31468.068571428568</v>
      </c>
      <c r="G34" s="67"/>
    </row>
    <row r="35" spans="1:7" x14ac:dyDescent="0.25">
      <c r="A35" s="62"/>
      <c r="B35" s="94"/>
      <c r="C35" s="119"/>
      <c r="D35" s="71"/>
      <c r="E35" s="71"/>
      <c r="F35" s="93"/>
      <c r="G35" s="67"/>
    </row>
    <row r="36" spans="1:7" ht="15.75" thickBot="1" x14ac:dyDescent="0.3">
      <c r="A36" s="120"/>
      <c r="B36" s="111"/>
      <c r="C36" s="111"/>
      <c r="D36" s="111"/>
      <c r="E36" s="81"/>
      <c r="F36" s="112"/>
      <c r="G36" s="76"/>
    </row>
    <row r="37" spans="1:7" ht="15.75" thickBot="1" x14ac:dyDescent="0.3">
      <c r="A37" s="53"/>
      <c r="B37" s="53"/>
      <c r="C37" s="53"/>
      <c r="D37" s="53"/>
      <c r="E37" s="53"/>
      <c r="F37" s="77" t="s">
        <v>72</v>
      </c>
      <c r="G37" s="108">
        <f>+F33+F34</f>
        <v>58586.929051428568</v>
      </c>
    </row>
    <row r="38" spans="1:7" ht="15.75" thickBot="1" x14ac:dyDescent="0.3">
      <c r="A38" s="53"/>
      <c r="B38" s="53"/>
      <c r="C38" s="53"/>
      <c r="D38" s="95"/>
      <c r="E38" s="53"/>
      <c r="F38" s="95"/>
      <c r="G38" s="53"/>
    </row>
    <row r="39" spans="1:7" ht="15.75" thickBot="1" x14ac:dyDescent="0.3">
      <c r="A39" s="53"/>
      <c r="B39" s="53"/>
      <c r="C39" s="53"/>
      <c r="D39" s="96" t="s">
        <v>86</v>
      </c>
      <c r="E39" s="97"/>
      <c r="F39" s="97"/>
      <c r="G39" s="121">
        <f>+G17++G24+G30+G37</f>
        <v>71516.27550399999</v>
      </c>
    </row>
    <row r="40" spans="1:7" ht="15.75" thickBot="1" x14ac:dyDescent="0.3">
      <c r="A40" s="54" t="s">
        <v>87</v>
      </c>
      <c r="B40" s="53"/>
      <c r="C40" s="53"/>
      <c r="D40" s="53"/>
      <c r="E40" s="53"/>
      <c r="F40" s="53"/>
      <c r="G40" s="53"/>
    </row>
    <row r="41" spans="1:7" x14ac:dyDescent="0.25">
      <c r="A41" s="98" t="s">
        <v>64</v>
      </c>
      <c r="B41" s="99"/>
      <c r="C41" s="99"/>
      <c r="D41" s="100"/>
      <c r="E41" s="101" t="s">
        <v>16</v>
      </c>
      <c r="F41" s="102" t="s">
        <v>17</v>
      </c>
      <c r="G41" s="61"/>
    </row>
    <row r="42" spans="1:7" x14ac:dyDescent="0.25">
      <c r="A42" s="62" t="s">
        <v>88</v>
      </c>
      <c r="B42" s="103"/>
      <c r="C42" s="103"/>
      <c r="D42" s="63"/>
      <c r="E42" s="104">
        <v>0.28000000000000003</v>
      </c>
      <c r="F42" s="105">
        <f>+$G$39*E42</f>
        <v>20024.55714112</v>
      </c>
      <c r="G42" s="106"/>
    </row>
    <row r="43" spans="1:7" x14ac:dyDescent="0.25">
      <c r="A43" s="62" t="s">
        <v>19</v>
      </c>
      <c r="B43" s="103"/>
      <c r="C43" s="103"/>
      <c r="D43" s="63"/>
      <c r="E43" s="104">
        <v>0.01</v>
      </c>
      <c r="F43" s="105">
        <f t="shared" ref="F43:F44" si="0">+$G$39*E43</f>
        <v>715.16275503999987</v>
      </c>
      <c r="G43" s="106"/>
    </row>
    <row r="44" spans="1:7" ht="15.75" thickBot="1" x14ac:dyDescent="0.3">
      <c r="A44" s="80" t="s">
        <v>20</v>
      </c>
      <c r="B44" s="82"/>
      <c r="C44" s="82"/>
      <c r="D44" s="81"/>
      <c r="E44" s="107">
        <v>0.04</v>
      </c>
      <c r="F44" s="105">
        <f t="shared" si="0"/>
        <v>2860.6510201599995</v>
      </c>
      <c r="G44" s="76"/>
    </row>
    <row r="45" spans="1:7" ht="15.75" thickBot="1" x14ac:dyDescent="0.3">
      <c r="A45" s="53"/>
      <c r="B45" s="53"/>
      <c r="C45" s="53"/>
      <c r="D45" s="53"/>
      <c r="E45" s="53"/>
      <c r="F45" s="77" t="s">
        <v>72</v>
      </c>
      <c r="G45" s="122">
        <f>+F42+F43+F44</f>
        <v>23600.37091632</v>
      </c>
    </row>
    <row r="46" spans="1:7" ht="15.75" thickBot="1" x14ac:dyDescent="0.3">
      <c r="A46" s="53"/>
      <c r="B46" s="53"/>
      <c r="C46" s="53"/>
      <c r="D46" s="53"/>
      <c r="E46" s="53"/>
      <c r="F46" s="53"/>
      <c r="G46" s="53"/>
    </row>
    <row r="47" spans="1:7" ht="15.75" thickBot="1" x14ac:dyDescent="0.3">
      <c r="B47" s="53"/>
      <c r="C47" s="96" t="s">
        <v>89</v>
      </c>
      <c r="D47" s="97"/>
      <c r="E47" s="97"/>
      <c r="F47" s="97"/>
      <c r="G47" s="121">
        <f>+G39+G45</f>
        <v>95116.646420319987</v>
      </c>
    </row>
  </sheetData>
  <mergeCells count="11">
    <mergeCell ref="A19:B19"/>
    <mergeCell ref="C4:G4"/>
    <mergeCell ref="A10:B10"/>
    <mergeCell ref="A11:B11"/>
    <mergeCell ref="A12:B12"/>
    <mergeCell ref="A13:B13"/>
    <mergeCell ref="A14:B14"/>
    <mergeCell ref="A15:B15"/>
    <mergeCell ref="A16:B16"/>
    <mergeCell ref="A5:G5"/>
    <mergeCell ref="A8:G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0070C0"/>
  </sheetPr>
  <dimension ref="A1:G47"/>
  <sheetViews>
    <sheetView topLeftCell="A34" zoomScale="111" workbookViewId="0">
      <selection activeCell="E45" sqref="E45"/>
    </sheetView>
  </sheetViews>
  <sheetFormatPr baseColWidth="10" defaultRowHeight="15" x14ac:dyDescent="0.25"/>
  <cols>
    <col min="1" max="1" width="18"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58.9"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t="str">
        <f>+PRESUPUESTO!A13</f>
        <v>1.2</v>
      </c>
      <c r="C7" s="58"/>
      <c r="D7" s="58"/>
      <c r="E7" s="58"/>
      <c r="F7" s="58" t="s">
        <v>90</v>
      </c>
      <c r="G7" s="53" t="str">
        <f>+PRESUPUESTO!C13</f>
        <v>Und</v>
      </c>
    </row>
    <row r="8" spans="1:7" x14ac:dyDescent="0.25">
      <c r="A8" s="553" t="str">
        <f>+PRESUPUESTO!B13</f>
        <v>Limpieza manual de pozos de inspeccion, incluye retiro de material contaminado</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x14ac:dyDescent="0.25">
      <c r="A11" s="544" t="s">
        <v>115</v>
      </c>
      <c r="B11" s="545"/>
      <c r="C11" s="68" t="s">
        <v>69</v>
      </c>
      <c r="D11" s="69">
        <v>2</v>
      </c>
      <c r="E11" s="69">
        <v>77500</v>
      </c>
      <c r="F11" s="66">
        <f>+D11*E11</f>
        <v>155000</v>
      </c>
      <c r="G11" s="67"/>
    </row>
    <row r="12" spans="1:7" ht="15" customHeight="1" x14ac:dyDescent="0.25">
      <c r="A12" s="544" t="s">
        <v>70</v>
      </c>
      <c r="B12" s="545"/>
      <c r="C12" s="68" t="s">
        <v>71</v>
      </c>
      <c r="D12" s="69">
        <v>0.05</v>
      </c>
      <c r="E12" s="69">
        <f>+G37</f>
        <v>413982.62628571421</v>
      </c>
      <c r="F12" s="66">
        <f>+E12*D12</f>
        <v>20699.131314285711</v>
      </c>
      <c r="G12" s="67"/>
    </row>
    <row r="13" spans="1:7" x14ac:dyDescent="0.25">
      <c r="A13" s="546"/>
      <c r="B13" s="547"/>
      <c r="C13" s="64"/>
      <c r="D13" s="70"/>
      <c r="E13" s="71"/>
      <c r="F13" s="66"/>
      <c r="G13" s="67"/>
    </row>
    <row r="14" spans="1:7" x14ac:dyDescent="0.25">
      <c r="A14" s="546"/>
      <c r="B14" s="547"/>
      <c r="C14" s="64"/>
      <c r="D14" s="70"/>
      <c r="E14" s="71"/>
      <c r="F14" s="66"/>
      <c r="G14" s="67"/>
    </row>
    <row r="15" spans="1:7" x14ac:dyDescent="0.25">
      <c r="A15" s="546"/>
      <c r="B15" s="547"/>
      <c r="C15" s="64"/>
      <c r="D15" s="70"/>
      <c r="E15" s="71"/>
      <c r="F15" s="66"/>
      <c r="G15" s="67"/>
    </row>
    <row r="16" spans="1:7" ht="15.75" thickBot="1" x14ac:dyDescent="0.3">
      <c r="A16" s="548"/>
      <c r="B16" s="549"/>
      <c r="C16" s="72"/>
      <c r="D16" s="73"/>
      <c r="E16" s="74"/>
      <c r="F16" s="75"/>
      <c r="G16" s="76"/>
    </row>
    <row r="17" spans="1:7" ht="15.75" thickBot="1" x14ac:dyDescent="0.3">
      <c r="A17" s="53"/>
      <c r="B17" s="53"/>
      <c r="C17" s="53"/>
      <c r="D17" s="53"/>
      <c r="E17" s="53"/>
      <c r="F17" s="77" t="s">
        <v>72</v>
      </c>
      <c r="G17" s="108">
        <f>+F11+F12</f>
        <v>175699.13131428571</v>
      </c>
    </row>
    <row r="18" spans="1:7" ht="15.75" thickBot="1" x14ac:dyDescent="0.3">
      <c r="A18" s="54" t="s">
        <v>73</v>
      </c>
      <c r="B18" s="53"/>
      <c r="C18" s="53"/>
      <c r="D18" s="53"/>
      <c r="E18" s="53"/>
      <c r="F18" s="53"/>
      <c r="G18" s="53"/>
    </row>
    <row r="19" spans="1:7" x14ac:dyDescent="0.25">
      <c r="A19" s="539" t="s">
        <v>64</v>
      </c>
      <c r="B19" s="540"/>
      <c r="C19" s="59" t="s">
        <v>65</v>
      </c>
      <c r="D19" s="59" t="s">
        <v>74</v>
      </c>
      <c r="E19" s="59" t="s">
        <v>66</v>
      </c>
      <c r="F19" s="78" t="s">
        <v>67</v>
      </c>
      <c r="G19" s="61"/>
    </row>
    <row r="20" spans="1:7" x14ac:dyDescent="0.25">
      <c r="A20" s="62"/>
      <c r="B20" s="63"/>
      <c r="C20" s="68"/>
      <c r="D20" s="68"/>
      <c r="E20" s="79"/>
      <c r="F20" s="66"/>
      <c r="G20" s="67"/>
    </row>
    <row r="21" spans="1:7" x14ac:dyDescent="0.25">
      <c r="A21" s="62"/>
      <c r="B21" s="63"/>
      <c r="C21" s="68"/>
      <c r="D21" s="115"/>
      <c r="E21" s="79"/>
      <c r="F21" s="66"/>
      <c r="G21" s="67"/>
    </row>
    <row r="22" spans="1:7" x14ac:dyDescent="0.25">
      <c r="A22" s="62"/>
      <c r="B22" s="63"/>
      <c r="C22" s="64"/>
      <c r="D22" s="70"/>
      <c r="E22" s="65"/>
      <c r="F22" s="110"/>
      <c r="G22" s="67"/>
    </row>
    <row r="23" spans="1:7" ht="15.75" thickBot="1" x14ac:dyDescent="0.3">
      <c r="A23" s="80"/>
      <c r="B23" s="81"/>
      <c r="C23" s="72"/>
      <c r="D23" s="73"/>
      <c r="E23" s="74"/>
      <c r="F23" s="75"/>
      <c r="G23" s="76"/>
    </row>
    <row r="24" spans="1:7" ht="15.75" thickBot="1" x14ac:dyDescent="0.3">
      <c r="A24" s="53"/>
      <c r="B24" s="53"/>
      <c r="C24" s="53"/>
      <c r="D24" s="53"/>
      <c r="E24" s="53"/>
      <c r="F24" s="77" t="s">
        <v>72</v>
      </c>
      <c r="G24" s="108"/>
    </row>
    <row r="25" spans="1:7" ht="15.75" thickBot="1" x14ac:dyDescent="0.3">
      <c r="A25" s="116" t="s">
        <v>75</v>
      </c>
      <c r="B25" s="82"/>
      <c r="C25" s="53"/>
      <c r="D25" s="53"/>
      <c r="E25" s="53"/>
      <c r="F25" s="53"/>
      <c r="G25" s="53"/>
    </row>
    <row r="26" spans="1:7" x14ac:dyDescent="0.25">
      <c r="A26" s="83" t="s">
        <v>76</v>
      </c>
      <c r="B26" s="84" t="s">
        <v>77</v>
      </c>
      <c r="C26" s="59" t="s">
        <v>78</v>
      </c>
      <c r="D26" s="59" t="s">
        <v>79</v>
      </c>
      <c r="E26" s="59" t="s">
        <v>80</v>
      </c>
      <c r="F26" s="85" t="s">
        <v>67</v>
      </c>
      <c r="G26" s="61"/>
    </row>
    <row r="27" spans="1:7" x14ac:dyDescent="0.25">
      <c r="A27" s="62" t="s">
        <v>114</v>
      </c>
      <c r="B27" s="136">
        <v>5</v>
      </c>
      <c r="C27" s="87">
        <v>5</v>
      </c>
      <c r="D27" s="87">
        <f>+B27*C27</f>
        <v>25</v>
      </c>
      <c r="E27" s="88">
        <v>1600</v>
      </c>
      <c r="F27" s="71">
        <f>+D27*E27</f>
        <v>40000</v>
      </c>
      <c r="G27" s="67"/>
    </row>
    <row r="28" spans="1:7" x14ac:dyDescent="0.25">
      <c r="A28" s="62"/>
      <c r="B28" s="89"/>
      <c r="C28" s="68"/>
      <c r="D28" s="90"/>
      <c r="E28" s="71"/>
      <c r="F28" s="71"/>
      <c r="G28" s="67"/>
    </row>
    <row r="29" spans="1:7" ht="15.75" thickBot="1" x14ac:dyDescent="0.3">
      <c r="A29" s="91"/>
      <c r="B29" s="72"/>
      <c r="C29" s="73"/>
      <c r="D29" s="74"/>
      <c r="E29" s="75"/>
      <c r="F29" s="72"/>
      <c r="G29" s="67"/>
    </row>
    <row r="30" spans="1:7" ht="15.75" thickBot="1" x14ac:dyDescent="0.3">
      <c r="A30" s="53"/>
      <c r="B30" s="53"/>
      <c r="C30" s="53"/>
      <c r="D30" s="53"/>
      <c r="E30" s="53"/>
      <c r="F30" s="77" t="s">
        <v>72</v>
      </c>
      <c r="G30" s="108">
        <f>+F27</f>
        <v>40000</v>
      </c>
    </row>
    <row r="31" spans="1:7" ht="15.75" thickBot="1" x14ac:dyDescent="0.3">
      <c r="A31" s="116" t="s">
        <v>81</v>
      </c>
      <c r="B31" s="53"/>
      <c r="C31" s="53"/>
      <c r="D31" s="53"/>
      <c r="E31" s="53"/>
      <c r="F31" s="53"/>
      <c r="G31" s="53"/>
    </row>
    <row r="32" spans="1:7" x14ac:dyDescent="0.25">
      <c r="A32" s="83" t="s">
        <v>82</v>
      </c>
      <c r="B32" s="92" t="s">
        <v>65</v>
      </c>
      <c r="C32" s="59" t="s">
        <v>66</v>
      </c>
      <c r="D32" s="60" t="s">
        <v>83</v>
      </c>
      <c r="E32" s="92" t="s">
        <v>84</v>
      </c>
      <c r="F32" s="78" t="s">
        <v>67</v>
      </c>
      <c r="G32" s="61"/>
    </row>
    <row r="33" spans="1:7" x14ac:dyDescent="0.25">
      <c r="A33" s="117" t="s">
        <v>113</v>
      </c>
      <c r="B33" s="68" t="s">
        <v>85</v>
      </c>
      <c r="C33" s="118">
        <v>7</v>
      </c>
      <c r="D33" s="71">
        <v>169492.878</v>
      </c>
      <c r="E33" s="88">
        <f>1/C33*8</f>
        <v>1.1428571428571428</v>
      </c>
      <c r="F33" s="93">
        <f>+E33*D33</f>
        <v>193706.14628571426</v>
      </c>
      <c r="G33" s="67"/>
    </row>
    <row r="34" spans="1:7" x14ac:dyDescent="0.25">
      <c r="A34" s="117" t="s">
        <v>112</v>
      </c>
      <c r="B34" s="68" t="s">
        <v>85</v>
      </c>
      <c r="C34" s="118">
        <v>5</v>
      </c>
      <c r="D34" s="71">
        <v>137672.79999999999</v>
      </c>
      <c r="E34" s="88">
        <f>1/C34*8</f>
        <v>1.6</v>
      </c>
      <c r="F34" s="93">
        <f>+E34*D34</f>
        <v>220276.47999999998</v>
      </c>
      <c r="G34" s="67"/>
    </row>
    <row r="35" spans="1:7" x14ac:dyDescent="0.25">
      <c r="A35" s="62"/>
      <c r="B35" s="94"/>
      <c r="C35" s="119"/>
      <c r="D35" s="71"/>
      <c r="E35" s="71"/>
      <c r="F35" s="93"/>
      <c r="G35" s="67"/>
    </row>
    <row r="36" spans="1:7" ht="15.75" thickBot="1" x14ac:dyDescent="0.3">
      <c r="A36" s="120"/>
      <c r="B36" s="111"/>
      <c r="C36" s="111"/>
      <c r="D36" s="111"/>
      <c r="E36" s="81"/>
      <c r="F36" s="112"/>
      <c r="G36" s="76"/>
    </row>
    <row r="37" spans="1:7" ht="15.75" thickBot="1" x14ac:dyDescent="0.3">
      <c r="A37" s="53"/>
      <c r="B37" s="53"/>
      <c r="C37" s="53"/>
      <c r="D37" s="53"/>
      <c r="E37" s="53"/>
      <c r="F37" s="77" t="s">
        <v>72</v>
      </c>
      <c r="G37" s="108">
        <f>+F33+F34</f>
        <v>413982.62628571421</v>
      </c>
    </row>
    <row r="38" spans="1:7" ht="15.75" thickBot="1" x14ac:dyDescent="0.3">
      <c r="A38" s="53"/>
      <c r="B38" s="53"/>
      <c r="C38" s="53"/>
      <c r="D38" s="95"/>
      <c r="E38" s="53"/>
      <c r="F38" s="95"/>
      <c r="G38" s="53"/>
    </row>
    <row r="39" spans="1:7" ht="15.75" thickBot="1" x14ac:dyDescent="0.3">
      <c r="A39" s="53"/>
      <c r="B39" s="53"/>
      <c r="C39" s="53"/>
      <c r="D39" s="96" t="s">
        <v>86</v>
      </c>
      <c r="E39" s="97"/>
      <c r="F39" s="97"/>
      <c r="G39" s="121">
        <f>+G17++G24+G30+G37</f>
        <v>629681.7575999999</v>
      </c>
    </row>
    <row r="40" spans="1:7" ht="15.75" thickBot="1" x14ac:dyDescent="0.3">
      <c r="A40" s="54" t="s">
        <v>87</v>
      </c>
      <c r="B40" s="53"/>
      <c r="C40" s="53"/>
      <c r="D40" s="53"/>
      <c r="E40" s="53"/>
      <c r="F40" s="53"/>
      <c r="G40" s="53"/>
    </row>
    <row r="41" spans="1:7" x14ac:dyDescent="0.25">
      <c r="A41" s="98" t="s">
        <v>64</v>
      </c>
      <c r="B41" s="99"/>
      <c r="C41" s="99"/>
      <c r="D41" s="100"/>
      <c r="E41" s="101" t="s">
        <v>16</v>
      </c>
      <c r="F41" s="102" t="s">
        <v>17</v>
      </c>
      <c r="G41" s="61"/>
    </row>
    <row r="42" spans="1:7" x14ac:dyDescent="0.25">
      <c r="A42" s="62" t="s">
        <v>88</v>
      </c>
      <c r="B42" s="103"/>
      <c r="C42" s="103"/>
      <c r="D42" s="63"/>
      <c r="E42" s="104">
        <v>0.28000000000000003</v>
      </c>
      <c r="F42" s="105">
        <f>+$G$39*E42</f>
        <v>176310.89212799998</v>
      </c>
      <c r="G42" s="106"/>
    </row>
    <row r="43" spans="1:7" x14ac:dyDescent="0.25">
      <c r="A43" s="62" t="s">
        <v>19</v>
      </c>
      <c r="B43" s="103"/>
      <c r="C43" s="103"/>
      <c r="D43" s="63"/>
      <c r="E43" s="104">
        <v>0.01</v>
      </c>
      <c r="F43" s="105">
        <f t="shared" ref="F43:F44" si="0">+$G$39*E43</f>
        <v>6296.8175759999995</v>
      </c>
      <c r="G43" s="106"/>
    </row>
    <row r="44" spans="1:7" ht="15.75" thickBot="1" x14ac:dyDescent="0.3">
      <c r="A44" s="80" t="s">
        <v>20</v>
      </c>
      <c r="B44" s="82"/>
      <c r="C44" s="82"/>
      <c r="D44" s="81"/>
      <c r="E44" s="107">
        <v>0.04</v>
      </c>
      <c r="F44" s="105">
        <f t="shared" si="0"/>
        <v>25187.270303999998</v>
      </c>
      <c r="G44" s="76"/>
    </row>
    <row r="45" spans="1:7" ht="15.75" thickBot="1" x14ac:dyDescent="0.3">
      <c r="A45" s="53"/>
      <c r="B45" s="53"/>
      <c r="C45" s="53"/>
      <c r="D45" s="53"/>
      <c r="E45" s="53"/>
      <c r="F45" s="77" t="s">
        <v>72</v>
      </c>
      <c r="G45" s="122">
        <f>+F42+F43+F44</f>
        <v>207794.98000799998</v>
      </c>
    </row>
    <row r="46" spans="1:7" ht="15.75" thickBot="1" x14ac:dyDescent="0.3">
      <c r="A46" s="53"/>
      <c r="B46" s="53"/>
      <c r="C46" s="53"/>
      <c r="D46" s="53"/>
      <c r="E46" s="53"/>
      <c r="F46" s="53"/>
      <c r="G46" s="53"/>
    </row>
    <row r="47" spans="1:7" ht="15.75" thickBot="1" x14ac:dyDescent="0.3">
      <c r="B47" s="53"/>
      <c r="C47" s="96" t="s">
        <v>89</v>
      </c>
      <c r="D47" s="97"/>
      <c r="E47" s="97"/>
      <c r="F47" s="97"/>
      <c r="G47" s="121">
        <f>+G39+G45</f>
        <v>837476.73760799994</v>
      </c>
    </row>
  </sheetData>
  <mergeCells count="11">
    <mergeCell ref="A13:B13"/>
    <mergeCell ref="A14:B14"/>
    <mergeCell ref="A15:B15"/>
    <mergeCell ref="A16:B16"/>
    <mergeCell ref="A19:B19"/>
    <mergeCell ref="A12:B12"/>
    <mergeCell ref="C4:G4"/>
    <mergeCell ref="A5:G5"/>
    <mergeCell ref="A8:G8"/>
    <mergeCell ref="A10:B10"/>
    <mergeCell ref="A11:B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0070C0"/>
  </sheetPr>
  <dimension ref="A1:G46"/>
  <sheetViews>
    <sheetView topLeftCell="A31" zoomScale="138" workbookViewId="0">
      <selection activeCell="E44" sqref="E44"/>
    </sheetView>
  </sheetViews>
  <sheetFormatPr baseColWidth="10" defaultRowHeight="15" x14ac:dyDescent="0.25"/>
  <cols>
    <col min="1" max="1" width="18" customWidth="1"/>
    <col min="5" max="5" width="12.42578125" bestFit="1"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58.9"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f>+PRESUPUESTO!A16</f>
        <v>1.5</v>
      </c>
      <c r="C7" s="58"/>
      <c r="D7" s="58"/>
      <c r="E7" s="58"/>
      <c r="F7" s="58" t="s">
        <v>90</v>
      </c>
      <c r="G7" s="53" t="str">
        <f>+PRESUPUESTO!C16</f>
        <v>Und</v>
      </c>
    </row>
    <row r="8" spans="1:7" ht="26.25" customHeight="1" x14ac:dyDescent="0.25">
      <c r="A8" s="553" t="str">
        <f>+PRESUPUESTO!B16</f>
        <v xml:space="preserve">Eliminacion de conexiones sanitarias fraudulentas en el alcantarillado pluvial incluye sellado </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x14ac:dyDescent="0.25">
      <c r="A11" s="544" t="s">
        <v>116</v>
      </c>
      <c r="B11" s="545"/>
      <c r="C11" s="68" t="s">
        <v>117</v>
      </c>
      <c r="D11" s="69">
        <v>1</v>
      </c>
      <c r="E11" s="147">
        <v>5000000</v>
      </c>
      <c r="F11" s="66">
        <f>+D11*E11</f>
        <v>5000000</v>
      </c>
      <c r="G11" s="67"/>
    </row>
    <row r="12" spans="1:7" ht="15" customHeight="1" x14ac:dyDescent="0.25">
      <c r="A12" s="544" t="s">
        <v>70</v>
      </c>
      <c r="B12" s="545"/>
      <c r="C12" s="68" t="s">
        <v>71</v>
      </c>
      <c r="D12" s="69">
        <v>0.05</v>
      </c>
      <c r="E12" s="146">
        <f>+G36</f>
        <v>275345.59999999998</v>
      </c>
      <c r="F12" s="66">
        <f>+D12*E12</f>
        <v>13767.279999999999</v>
      </c>
      <c r="G12" s="67"/>
    </row>
    <row r="13" spans="1:7" x14ac:dyDescent="0.25">
      <c r="A13" s="546"/>
      <c r="B13" s="547"/>
      <c r="C13" s="64"/>
      <c r="D13" s="70"/>
      <c r="E13" s="71"/>
      <c r="F13" s="66"/>
      <c r="G13" s="67"/>
    </row>
    <row r="14" spans="1:7" x14ac:dyDescent="0.25">
      <c r="A14" s="546"/>
      <c r="B14" s="547"/>
      <c r="C14" s="64"/>
      <c r="D14" s="70"/>
      <c r="E14" s="71"/>
      <c r="F14" s="66"/>
      <c r="G14" s="67"/>
    </row>
    <row r="15" spans="1:7" x14ac:dyDescent="0.25">
      <c r="A15" s="546"/>
      <c r="B15" s="547"/>
      <c r="C15" s="64"/>
      <c r="D15" s="70"/>
      <c r="E15" s="71"/>
      <c r="F15" s="66"/>
      <c r="G15" s="67"/>
    </row>
    <row r="16" spans="1:7" ht="15.75" thickBot="1" x14ac:dyDescent="0.3">
      <c r="A16" s="548"/>
      <c r="B16" s="549"/>
      <c r="C16" s="72"/>
      <c r="D16" s="73"/>
      <c r="E16" s="74"/>
      <c r="F16" s="75"/>
      <c r="G16" s="76"/>
    </row>
    <row r="17" spans="1:7" ht="15.75" thickBot="1" x14ac:dyDescent="0.3">
      <c r="A17" s="53"/>
      <c r="B17" s="53"/>
      <c r="C17" s="53"/>
      <c r="D17" s="53"/>
      <c r="E17" s="53"/>
      <c r="F17" s="77" t="s">
        <v>72</v>
      </c>
      <c r="G17" s="108">
        <f>+F11+F12</f>
        <v>5013767.28</v>
      </c>
    </row>
    <row r="18" spans="1:7" ht="15.75" thickBot="1" x14ac:dyDescent="0.3">
      <c r="A18" s="54" t="s">
        <v>73</v>
      </c>
      <c r="B18" s="53"/>
      <c r="C18" s="53"/>
      <c r="D18" s="53"/>
      <c r="E18" s="53"/>
      <c r="F18" s="53"/>
      <c r="G18" s="53"/>
    </row>
    <row r="19" spans="1:7" x14ac:dyDescent="0.25">
      <c r="A19" s="539" t="s">
        <v>64</v>
      </c>
      <c r="B19" s="540"/>
      <c r="C19" s="59" t="s">
        <v>65</v>
      </c>
      <c r="D19" s="59" t="s">
        <v>74</v>
      </c>
      <c r="E19" s="59" t="s">
        <v>66</v>
      </c>
      <c r="F19" s="78" t="s">
        <v>67</v>
      </c>
      <c r="G19" s="61"/>
    </row>
    <row r="20" spans="1:7" x14ac:dyDescent="0.25">
      <c r="A20" s="62"/>
      <c r="B20" s="63"/>
      <c r="C20" s="68"/>
      <c r="D20" s="68"/>
      <c r="E20" s="79"/>
      <c r="F20" s="66"/>
      <c r="G20" s="67"/>
    </row>
    <row r="21" spans="1:7" x14ac:dyDescent="0.25">
      <c r="A21" s="62"/>
      <c r="B21" s="63"/>
      <c r="C21" s="68"/>
      <c r="D21" s="115"/>
      <c r="E21" s="79"/>
      <c r="F21" s="66"/>
      <c r="G21" s="67"/>
    </row>
    <row r="22" spans="1:7" x14ac:dyDescent="0.25">
      <c r="A22" s="62"/>
      <c r="B22" s="63"/>
      <c r="C22" s="64"/>
      <c r="D22" s="70"/>
      <c r="E22" s="65"/>
      <c r="F22" s="110"/>
      <c r="G22" s="67"/>
    </row>
    <row r="23" spans="1:7" ht="15.75" thickBot="1" x14ac:dyDescent="0.3">
      <c r="A23" s="80"/>
      <c r="B23" s="81"/>
      <c r="C23" s="72"/>
      <c r="D23" s="73"/>
      <c r="E23" s="74"/>
      <c r="F23" s="75"/>
      <c r="G23" s="76"/>
    </row>
    <row r="24" spans="1:7" ht="15.75" thickBot="1" x14ac:dyDescent="0.3">
      <c r="A24" s="53"/>
      <c r="B24" s="53"/>
      <c r="C24" s="53"/>
      <c r="D24" s="53"/>
      <c r="E24" s="53"/>
      <c r="F24" s="77" t="s">
        <v>72</v>
      </c>
      <c r="G24" s="108"/>
    </row>
    <row r="25" spans="1:7" ht="15.75" thickBot="1" x14ac:dyDescent="0.3">
      <c r="A25" s="116" t="s">
        <v>75</v>
      </c>
      <c r="B25" s="82"/>
      <c r="C25" s="53"/>
      <c r="D25" s="53"/>
      <c r="E25" s="53"/>
      <c r="F25" s="53"/>
      <c r="G25" s="53"/>
    </row>
    <row r="26" spans="1:7" x14ac:dyDescent="0.25">
      <c r="A26" s="83" t="s">
        <v>76</v>
      </c>
      <c r="B26" s="84" t="s">
        <v>77</v>
      </c>
      <c r="C26" s="59" t="s">
        <v>78</v>
      </c>
      <c r="D26" s="59" t="s">
        <v>79</v>
      </c>
      <c r="E26" s="59" t="s">
        <v>80</v>
      </c>
      <c r="F26" s="85" t="s">
        <v>67</v>
      </c>
      <c r="G26" s="61"/>
    </row>
    <row r="27" spans="1:7" x14ac:dyDescent="0.25">
      <c r="A27" s="62"/>
      <c r="B27" s="86"/>
      <c r="C27" s="87"/>
      <c r="D27" s="87"/>
      <c r="E27" s="88"/>
      <c r="F27" s="71"/>
      <c r="G27" s="67"/>
    </row>
    <row r="28" spans="1:7" x14ac:dyDescent="0.25">
      <c r="A28" s="62"/>
      <c r="B28" s="89"/>
      <c r="C28" s="68"/>
      <c r="D28" s="90"/>
      <c r="E28" s="71"/>
      <c r="F28" s="71"/>
      <c r="G28" s="67"/>
    </row>
    <row r="29" spans="1:7" ht="15.75" thickBot="1" x14ac:dyDescent="0.3">
      <c r="A29" s="91"/>
      <c r="B29" s="72"/>
      <c r="C29" s="73"/>
      <c r="D29" s="74"/>
      <c r="E29" s="75"/>
      <c r="F29" s="72"/>
      <c r="G29" s="67"/>
    </row>
    <row r="30" spans="1:7" ht="15.75" thickBot="1" x14ac:dyDescent="0.3">
      <c r="A30" s="53"/>
      <c r="B30" s="53"/>
      <c r="C30" s="53"/>
      <c r="D30" s="53"/>
      <c r="E30" s="53"/>
      <c r="F30" s="77" t="s">
        <v>72</v>
      </c>
      <c r="G30" s="108">
        <f>+F27</f>
        <v>0</v>
      </c>
    </row>
    <row r="31" spans="1:7" ht="15.75" thickBot="1" x14ac:dyDescent="0.3">
      <c r="A31" s="116" t="s">
        <v>81</v>
      </c>
      <c r="B31" s="53"/>
      <c r="C31" s="53"/>
      <c r="D31" s="53"/>
      <c r="E31" s="53"/>
      <c r="F31" s="53"/>
      <c r="G31" s="53"/>
    </row>
    <row r="32" spans="1:7" x14ac:dyDescent="0.25">
      <c r="A32" s="83" t="s">
        <v>82</v>
      </c>
      <c r="B32" s="92" t="s">
        <v>65</v>
      </c>
      <c r="C32" s="59" t="s">
        <v>66</v>
      </c>
      <c r="D32" s="60" t="s">
        <v>83</v>
      </c>
      <c r="E32" s="92" t="s">
        <v>84</v>
      </c>
      <c r="F32" s="78" t="s">
        <v>67</v>
      </c>
      <c r="G32" s="61"/>
    </row>
    <row r="33" spans="1:7" x14ac:dyDescent="0.25">
      <c r="A33" s="117" t="s">
        <v>112</v>
      </c>
      <c r="B33" s="68" t="s">
        <v>85</v>
      </c>
      <c r="C33" s="118">
        <v>4</v>
      </c>
      <c r="D33" s="71">
        <v>137672.79999999999</v>
      </c>
      <c r="E33" s="88">
        <f>1/C33*8</f>
        <v>2</v>
      </c>
      <c r="F33" s="93">
        <f>+E33*D33</f>
        <v>275345.59999999998</v>
      </c>
      <c r="G33" s="67"/>
    </row>
    <row r="34" spans="1:7" x14ac:dyDescent="0.25">
      <c r="A34" s="62"/>
      <c r="B34" s="94"/>
      <c r="C34" s="119"/>
      <c r="D34" s="71"/>
      <c r="E34" s="71"/>
      <c r="F34" s="93"/>
      <c r="G34" s="67"/>
    </row>
    <row r="35" spans="1:7" ht="15.75" thickBot="1" x14ac:dyDescent="0.3">
      <c r="A35" s="120"/>
      <c r="B35" s="111"/>
      <c r="C35" s="111"/>
      <c r="D35" s="111"/>
      <c r="E35" s="81"/>
      <c r="F35" s="112"/>
      <c r="G35" s="76"/>
    </row>
    <row r="36" spans="1:7" ht="15.75" thickBot="1" x14ac:dyDescent="0.3">
      <c r="A36" s="53"/>
      <c r="B36" s="53"/>
      <c r="C36" s="53"/>
      <c r="D36" s="53"/>
      <c r="E36" s="53"/>
      <c r="F36" s="77" t="s">
        <v>72</v>
      </c>
      <c r="G36" s="108">
        <f>F33</f>
        <v>275345.59999999998</v>
      </c>
    </row>
    <row r="37" spans="1:7" ht="15.75" thickBot="1" x14ac:dyDescent="0.3">
      <c r="A37" s="53"/>
      <c r="B37" s="53"/>
      <c r="C37" s="53"/>
      <c r="D37" s="95"/>
      <c r="E37" s="53"/>
      <c r="F37" s="95"/>
      <c r="G37" s="53"/>
    </row>
    <row r="38" spans="1:7" ht="15.75" thickBot="1" x14ac:dyDescent="0.3">
      <c r="A38" s="53"/>
      <c r="B38" s="53"/>
      <c r="C38" s="53"/>
      <c r="D38" s="96" t="s">
        <v>86</v>
      </c>
      <c r="E38" s="97"/>
      <c r="F38" s="97"/>
      <c r="G38" s="121">
        <f>+G17++G24+G30+G36</f>
        <v>5289112.88</v>
      </c>
    </row>
    <row r="39" spans="1:7" ht="15.75" thickBot="1" x14ac:dyDescent="0.3">
      <c r="A39" s="54" t="s">
        <v>87</v>
      </c>
      <c r="B39" s="53"/>
      <c r="C39" s="53"/>
      <c r="D39" s="53"/>
      <c r="E39" s="53"/>
      <c r="F39" s="53"/>
      <c r="G39" s="53"/>
    </row>
    <row r="40" spans="1:7" x14ac:dyDescent="0.25">
      <c r="A40" s="98" t="s">
        <v>64</v>
      </c>
      <c r="B40" s="99"/>
      <c r="C40" s="99"/>
      <c r="D40" s="100"/>
      <c r="E40" s="101" t="s">
        <v>16</v>
      </c>
      <c r="F40" s="102" t="s">
        <v>17</v>
      </c>
      <c r="G40" s="61"/>
    </row>
    <row r="41" spans="1:7" x14ac:dyDescent="0.25">
      <c r="A41" s="62" t="s">
        <v>88</v>
      </c>
      <c r="B41" s="103"/>
      <c r="C41" s="103"/>
      <c r="D41" s="63"/>
      <c r="E41" s="104">
        <v>0.28000000000000003</v>
      </c>
      <c r="F41" s="105">
        <f>+$G$38*E41</f>
        <v>1480951.6064000002</v>
      </c>
      <c r="G41" s="106"/>
    </row>
    <row r="42" spans="1:7" x14ac:dyDescent="0.25">
      <c r="A42" s="62" t="s">
        <v>19</v>
      </c>
      <c r="B42" s="103"/>
      <c r="C42" s="103"/>
      <c r="D42" s="63"/>
      <c r="E42" s="104">
        <v>0.01</v>
      </c>
      <c r="F42" s="105">
        <f t="shared" ref="F42:F43" si="0">+$G$38*E42</f>
        <v>52891.128799999999</v>
      </c>
      <c r="G42" s="106"/>
    </row>
    <row r="43" spans="1:7" ht="15.75" thickBot="1" x14ac:dyDescent="0.3">
      <c r="A43" s="80" t="s">
        <v>20</v>
      </c>
      <c r="B43" s="82"/>
      <c r="C43" s="82"/>
      <c r="D43" s="81"/>
      <c r="E43" s="107">
        <v>0.04</v>
      </c>
      <c r="F43" s="105">
        <f t="shared" si="0"/>
        <v>211564.51519999999</v>
      </c>
      <c r="G43" s="76"/>
    </row>
    <row r="44" spans="1:7" ht="15.75" thickBot="1" x14ac:dyDescent="0.3">
      <c r="A44" s="53"/>
      <c r="B44" s="53"/>
      <c r="C44" s="53"/>
      <c r="D44" s="53"/>
      <c r="E44" s="53"/>
      <c r="F44" s="77" t="s">
        <v>72</v>
      </c>
      <c r="G44" s="122">
        <f>+F41+F42+F43</f>
        <v>1745407.2504000003</v>
      </c>
    </row>
    <row r="45" spans="1:7" ht="15.75" thickBot="1" x14ac:dyDescent="0.3">
      <c r="A45" s="53"/>
      <c r="B45" s="53"/>
      <c r="C45" s="53"/>
      <c r="D45" s="53"/>
      <c r="E45" s="53"/>
      <c r="F45" s="53"/>
      <c r="G45" s="53"/>
    </row>
    <row r="46" spans="1:7" ht="15.75" thickBot="1" x14ac:dyDescent="0.3">
      <c r="B46" s="53"/>
      <c r="C46" s="96" t="s">
        <v>89</v>
      </c>
      <c r="D46" s="97"/>
      <c r="E46" s="97"/>
      <c r="F46" s="97"/>
      <c r="G46" s="121">
        <f>+G38+G44</f>
        <v>7034520.1304000001</v>
      </c>
    </row>
  </sheetData>
  <mergeCells count="11">
    <mergeCell ref="A13:B13"/>
    <mergeCell ref="A14:B14"/>
    <mergeCell ref="A15:B15"/>
    <mergeCell ref="A16:B16"/>
    <mergeCell ref="A19:B19"/>
    <mergeCell ref="A12:B12"/>
    <mergeCell ref="C4:G4"/>
    <mergeCell ref="A5:G5"/>
    <mergeCell ref="A8:G8"/>
    <mergeCell ref="A10:B10"/>
    <mergeCell ref="A11:B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tabColor rgb="FF0070C0"/>
  </sheetPr>
  <dimension ref="A1:G46"/>
  <sheetViews>
    <sheetView topLeftCell="A31" zoomScale="149" workbookViewId="0">
      <selection activeCell="E44" sqref="E44"/>
    </sheetView>
  </sheetViews>
  <sheetFormatPr baseColWidth="10" defaultRowHeight="15" x14ac:dyDescent="0.25"/>
  <cols>
    <col min="1" max="1" width="18"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56.45"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f>+PRESUPUESTO!A19</f>
        <v>2.1</v>
      </c>
      <c r="C7" s="58"/>
      <c r="D7" s="58"/>
      <c r="E7" s="58"/>
      <c r="F7" s="58" t="s">
        <v>90</v>
      </c>
      <c r="G7" s="53" t="str">
        <f>+PRESUPUESTO!C19</f>
        <v>m2</v>
      </c>
    </row>
    <row r="8" spans="1:7" x14ac:dyDescent="0.25">
      <c r="A8" s="553" t="str">
        <f>+PRESUPUESTO!B19</f>
        <v>Limpieza manual de Canal Abierto Natural, incluye retiro de material contaminado</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ht="15" customHeight="1" x14ac:dyDescent="0.25">
      <c r="A11" s="544" t="s">
        <v>70</v>
      </c>
      <c r="B11" s="545"/>
      <c r="C11" s="68" t="s">
        <v>71</v>
      </c>
      <c r="D11" s="69">
        <v>0.05</v>
      </c>
      <c r="E11" s="69">
        <f>+G36</f>
        <v>33047.619047619075</v>
      </c>
      <c r="F11" s="66">
        <f>+E11*D11</f>
        <v>1652.3809523809539</v>
      </c>
      <c r="G11" s="67"/>
    </row>
    <row r="12" spans="1:7" x14ac:dyDescent="0.25">
      <c r="A12" s="546"/>
      <c r="B12" s="547"/>
      <c r="C12" s="64"/>
      <c r="D12" s="70"/>
      <c r="E12" s="71"/>
      <c r="F12" s="66"/>
      <c r="G12" s="67"/>
    </row>
    <row r="13" spans="1:7" x14ac:dyDescent="0.25">
      <c r="A13" s="546"/>
      <c r="B13" s="547"/>
      <c r="C13" s="64"/>
      <c r="D13" s="70"/>
      <c r="E13" s="71"/>
      <c r="F13" s="66"/>
      <c r="G13" s="67"/>
    </row>
    <row r="14" spans="1:7" x14ac:dyDescent="0.25">
      <c r="A14" s="546"/>
      <c r="B14" s="547"/>
      <c r="C14" s="64"/>
      <c r="D14" s="70"/>
      <c r="E14" s="71"/>
      <c r="F14" s="66"/>
      <c r="G14" s="67"/>
    </row>
    <row r="15" spans="1:7" ht="15.75" thickBot="1" x14ac:dyDescent="0.3">
      <c r="A15" s="548"/>
      <c r="B15" s="549"/>
      <c r="C15" s="72"/>
      <c r="D15" s="73"/>
      <c r="E15" s="74"/>
      <c r="F15" s="75"/>
      <c r="G15" s="76"/>
    </row>
    <row r="16" spans="1:7" ht="15.75" thickBot="1" x14ac:dyDescent="0.3">
      <c r="A16" s="53"/>
      <c r="B16" s="53"/>
      <c r="C16" s="53"/>
      <c r="D16" s="53"/>
      <c r="E16" s="53"/>
      <c r="F16" s="77" t="s">
        <v>72</v>
      </c>
      <c r="G16" s="108">
        <f>F11</f>
        <v>1652.3809523809539</v>
      </c>
    </row>
    <row r="17" spans="1:7" ht="15.75" thickBot="1" x14ac:dyDescent="0.3">
      <c r="A17" s="54" t="s">
        <v>73</v>
      </c>
      <c r="B17" s="53"/>
      <c r="C17" s="53"/>
      <c r="D17" s="53"/>
      <c r="E17" s="53"/>
      <c r="F17" s="53"/>
      <c r="G17" s="53"/>
    </row>
    <row r="18" spans="1:7" x14ac:dyDescent="0.25">
      <c r="A18" s="539" t="s">
        <v>64</v>
      </c>
      <c r="B18" s="540"/>
      <c r="C18" s="59" t="s">
        <v>65</v>
      </c>
      <c r="D18" s="59" t="s">
        <v>74</v>
      </c>
      <c r="E18" s="59" t="s">
        <v>66</v>
      </c>
      <c r="F18" s="78" t="s">
        <v>67</v>
      </c>
      <c r="G18" s="61"/>
    </row>
    <row r="19" spans="1:7" x14ac:dyDescent="0.25">
      <c r="A19" s="62"/>
      <c r="B19" s="63"/>
      <c r="C19" s="68"/>
      <c r="D19" s="68"/>
      <c r="E19" s="79"/>
      <c r="F19" s="66"/>
      <c r="G19" s="67"/>
    </row>
    <row r="20" spans="1:7" x14ac:dyDescent="0.25">
      <c r="A20" s="62"/>
      <c r="B20" s="63"/>
      <c r="C20" s="68"/>
      <c r="D20" s="115"/>
      <c r="E20" s="79"/>
      <c r="F20" s="66"/>
      <c r="G20" s="67"/>
    </row>
    <row r="21" spans="1:7" x14ac:dyDescent="0.25">
      <c r="A21" s="62"/>
      <c r="B21" s="63"/>
      <c r="C21" s="64"/>
      <c r="D21" s="70"/>
      <c r="E21" s="65"/>
      <c r="F21" s="110"/>
      <c r="G21" s="67"/>
    </row>
    <row r="22" spans="1:7" ht="15.75" thickBot="1" x14ac:dyDescent="0.3">
      <c r="A22" s="80"/>
      <c r="B22" s="81"/>
      <c r="C22" s="72"/>
      <c r="D22" s="73"/>
      <c r="E22" s="74"/>
      <c r="F22" s="75"/>
      <c r="G22" s="76"/>
    </row>
    <row r="23" spans="1:7" ht="15.75" thickBot="1" x14ac:dyDescent="0.3">
      <c r="A23" s="53"/>
      <c r="B23" s="53"/>
      <c r="C23" s="53"/>
      <c r="D23" s="53"/>
      <c r="E23" s="53"/>
      <c r="F23" s="77" t="s">
        <v>72</v>
      </c>
      <c r="G23" s="108"/>
    </row>
    <row r="24" spans="1:7" ht="15.75" thickBot="1" x14ac:dyDescent="0.3">
      <c r="A24" s="116" t="s">
        <v>75</v>
      </c>
      <c r="B24" s="82"/>
      <c r="C24" s="53"/>
      <c r="D24" s="53"/>
      <c r="E24" s="53"/>
      <c r="F24" s="53"/>
      <c r="G24" s="53"/>
    </row>
    <row r="25" spans="1:7" x14ac:dyDescent="0.25">
      <c r="A25" s="83" t="s">
        <v>76</v>
      </c>
      <c r="B25" s="84" t="s">
        <v>77</v>
      </c>
      <c r="C25" s="59" t="s">
        <v>78</v>
      </c>
      <c r="D25" s="59" t="s">
        <v>79</v>
      </c>
      <c r="E25" s="59" t="s">
        <v>80</v>
      </c>
      <c r="F25" s="85" t="s">
        <v>67</v>
      </c>
      <c r="G25" s="61"/>
    </row>
    <row r="26" spans="1:7" x14ac:dyDescent="0.25">
      <c r="A26" s="62" t="s">
        <v>114</v>
      </c>
      <c r="B26" s="136">
        <v>0.4</v>
      </c>
      <c r="C26" s="87">
        <v>5</v>
      </c>
      <c r="D26" s="87">
        <f>+B26*C26</f>
        <v>2</v>
      </c>
      <c r="E26" s="88">
        <v>1600</v>
      </c>
      <c r="F26" s="71">
        <f>+D26*E26</f>
        <v>3200</v>
      </c>
      <c r="G26" s="67"/>
    </row>
    <row r="27" spans="1:7" x14ac:dyDescent="0.25">
      <c r="A27" s="62"/>
      <c r="B27" s="89"/>
      <c r="C27" s="68"/>
      <c r="D27" s="90"/>
      <c r="E27" s="71"/>
      <c r="F27" s="71"/>
      <c r="G27" s="67"/>
    </row>
    <row r="28" spans="1:7" ht="15.75" thickBot="1" x14ac:dyDescent="0.3">
      <c r="A28" s="91"/>
      <c r="B28" s="72"/>
      <c r="C28" s="73"/>
      <c r="D28" s="74"/>
      <c r="E28" s="75"/>
      <c r="F28" s="72"/>
      <c r="G28" s="67"/>
    </row>
    <row r="29" spans="1:7" ht="15.75" thickBot="1" x14ac:dyDescent="0.3">
      <c r="A29" s="53"/>
      <c r="B29" s="53"/>
      <c r="C29" s="53"/>
      <c r="D29" s="53"/>
      <c r="E29" s="53"/>
      <c r="F29" s="77" t="s">
        <v>72</v>
      </c>
      <c r="G29" s="108">
        <f>+F26</f>
        <v>3200</v>
      </c>
    </row>
    <row r="30" spans="1:7" ht="15.75" thickBot="1" x14ac:dyDescent="0.3">
      <c r="A30" s="116" t="s">
        <v>81</v>
      </c>
      <c r="B30" s="53"/>
      <c r="C30" s="53"/>
      <c r="D30" s="53"/>
      <c r="E30" s="53"/>
      <c r="F30" s="53"/>
      <c r="G30" s="53"/>
    </row>
    <row r="31" spans="1:7" x14ac:dyDescent="0.25">
      <c r="A31" s="83" t="s">
        <v>82</v>
      </c>
      <c r="B31" s="92" t="s">
        <v>65</v>
      </c>
      <c r="C31" s="59" t="s">
        <v>66</v>
      </c>
      <c r="D31" s="60" t="s">
        <v>83</v>
      </c>
      <c r="E31" s="92" t="s">
        <v>84</v>
      </c>
      <c r="F31" s="78" t="s">
        <v>67</v>
      </c>
      <c r="G31" s="61"/>
    </row>
    <row r="32" spans="1:7" x14ac:dyDescent="0.25">
      <c r="A32" s="117" t="s">
        <v>111</v>
      </c>
      <c r="B32" s="68" t="s">
        <v>85</v>
      </c>
      <c r="C32" s="118">
        <v>8</v>
      </c>
      <c r="D32" s="71">
        <v>169492.878</v>
      </c>
      <c r="E32" s="88">
        <v>0.105</v>
      </c>
      <c r="F32" s="93">
        <f>+E32*D32</f>
        <v>17796.752189999999</v>
      </c>
      <c r="G32" s="67"/>
    </row>
    <row r="33" spans="1:7" x14ac:dyDescent="0.25">
      <c r="A33" s="117" t="s">
        <v>112</v>
      </c>
      <c r="B33" s="68" t="s">
        <v>85</v>
      </c>
      <c r="C33" s="118">
        <v>32</v>
      </c>
      <c r="D33" s="71">
        <v>137672.79999999999</v>
      </c>
      <c r="E33" s="88">
        <v>0.11077617988171284</v>
      </c>
      <c r="F33" s="93">
        <f>+E33*D33</f>
        <v>15250.866857619074</v>
      </c>
      <c r="G33" s="67"/>
    </row>
    <row r="34" spans="1:7" x14ac:dyDescent="0.25">
      <c r="A34" s="62"/>
      <c r="B34" s="94"/>
      <c r="C34" s="119"/>
      <c r="D34" s="71"/>
      <c r="E34" s="71"/>
      <c r="F34" s="93"/>
      <c r="G34" s="67"/>
    </row>
    <row r="35" spans="1:7" x14ac:dyDescent="0.25">
      <c r="A35" s="120"/>
      <c r="B35" s="111"/>
      <c r="C35" s="111"/>
      <c r="D35" s="111"/>
      <c r="E35" s="81"/>
      <c r="F35" s="112"/>
      <c r="G35" s="76"/>
    </row>
    <row r="36" spans="1:7" ht="15.75" thickBot="1" x14ac:dyDescent="0.3">
      <c r="A36" s="53"/>
      <c r="B36" s="53"/>
      <c r="C36" s="53"/>
      <c r="D36" s="53"/>
      <c r="E36" s="53"/>
      <c r="F36" s="77" t="s">
        <v>72</v>
      </c>
      <c r="G36" s="108">
        <f>F33+F32</f>
        <v>33047.619047619075</v>
      </c>
    </row>
    <row r="37" spans="1:7" ht="15.75" thickBot="1" x14ac:dyDescent="0.3">
      <c r="A37" s="53"/>
      <c r="B37" s="53"/>
      <c r="C37" s="53"/>
      <c r="D37" s="95"/>
      <c r="E37" s="53"/>
      <c r="F37" s="95"/>
      <c r="G37" s="53"/>
    </row>
    <row r="38" spans="1:7" ht="15.75" thickBot="1" x14ac:dyDescent="0.3">
      <c r="A38" s="53"/>
      <c r="B38" s="53"/>
      <c r="C38" s="53"/>
      <c r="D38" s="96" t="s">
        <v>86</v>
      </c>
      <c r="E38" s="97"/>
      <c r="F38" s="97"/>
      <c r="G38" s="121">
        <f>+G16++G23+G29+G36</f>
        <v>37900.000000000029</v>
      </c>
    </row>
    <row r="39" spans="1:7" ht="15.75" thickBot="1" x14ac:dyDescent="0.3">
      <c r="A39" s="54" t="s">
        <v>87</v>
      </c>
      <c r="B39" s="53"/>
      <c r="C39" s="53"/>
      <c r="D39" s="53"/>
      <c r="E39" s="53"/>
      <c r="F39" s="53"/>
      <c r="G39" s="53"/>
    </row>
    <row r="40" spans="1:7" x14ac:dyDescent="0.25">
      <c r="A40" s="98" t="s">
        <v>64</v>
      </c>
      <c r="B40" s="99"/>
      <c r="C40" s="99"/>
      <c r="D40" s="100"/>
      <c r="E40" s="101" t="s">
        <v>16</v>
      </c>
      <c r="F40" s="102" t="s">
        <v>17</v>
      </c>
      <c r="G40" s="61"/>
    </row>
    <row r="41" spans="1:7" x14ac:dyDescent="0.25">
      <c r="A41" s="62" t="s">
        <v>88</v>
      </c>
      <c r="B41" s="103"/>
      <c r="C41" s="103"/>
      <c r="D41" s="63"/>
      <c r="E41" s="104">
        <v>0.28000000000000003</v>
      </c>
      <c r="F41" s="105">
        <f>+$G$38*E41</f>
        <v>10612.000000000009</v>
      </c>
      <c r="G41" s="106"/>
    </row>
    <row r="42" spans="1:7" x14ac:dyDescent="0.25">
      <c r="A42" s="62" t="s">
        <v>19</v>
      </c>
      <c r="B42" s="103"/>
      <c r="C42" s="103"/>
      <c r="D42" s="63"/>
      <c r="E42" s="104">
        <v>0.01</v>
      </c>
      <c r="F42" s="105">
        <f t="shared" ref="F42:F43" si="0">+$G$38*E42</f>
        <v>379.00000000000028</v>
      </c>
      <c r="G42" s="106"/>
    </row>
    <row r="43" spans="1:7" ht="15.75" thickBot="1" x14ac:dyDescent="0.3">
      <c r="A43" s="80" t="s">
        <v>20</v>
      </c>
      <c r="B43" s="82"/>
      <c r="C43" s="82"/>
      <c r="D43" s="81"/>
      <c r="E43" s="107">
        <v>0.04</v>
      </c>
      <c r="F43" s="105">
        <f t="shared" si="0"/>
        <v>1516.0000000000011</v>
      </c>
      <c r="G43" s="76"/>
    </row>
    <row r="44" spans="1:7" ht="15.75" thickBot="1" x14ac:dyDescent="0.3">
      <c r="A44" s="53"/>
      <c r="B44" s="53"/>
      <c r="C44" s="53"/>
      <c r="D44" s="53"/>
      <c r="E44" s="53"/>
      <c r="F44" s="77" t="s">
        <v>72</v>
      </c>
      <c r="G44" s="122">
        <f>+F41+F42+F43</f>
        <v>12507.000000000011</v>
      </c>
    </row>
    <row r="45" spans="1:7" ht="15.75" thickBot="1" x14ac:dyDescent="0.3">
      <c r="A45" s="53"/>
      <c r="B45" s="53"/>
      <c r="C45" s="53"/>
      <c r="D45" s="53"/>
      <c r="E45" s="53"/>
      <c r="F45" s="53"/>
      <c r="G45" s="53"/>
    </row>
    <row r="46" spans="1:7" ht="15.75" thickBot="1" x14ac:dyDescent="0.3">
      <c r="B46" s="53"/>
      <c r="C46" s="96" t="s">
        <v>89</v>
      </c>
      <c r="D46" s="97"/>
      <c r="E46" s="97"/>
      <c r="F46" s="97"/>
      <c r="G46" s="121">
        <f>+G38+G44</f>
        <v>50407.000000000044</v>
      </c>
    </row>
  </sheetData>
  <mergeCells count="10">
    <mergeCell ref="A12:B12"/>
    <mergeCell ref="A13:B13"/>
    <mergeCell ref="A14:B14"/>
    <mergeCell ref="A15:B15"/>
    <mergeCell ref="A18:B18"/>
    <mergeCell ref="C4:G4"/>
    <mergeCell ref="A5:G5"/>
    <mergeCell ref="A8:G8"/>
    <mergeCell ref="A10:B10"/>
    <mergeCell ref="A11:B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1:G46"/>
  <sheetViews>
    <sheetView zoomScale="149" workbookViewId="0">
      <selection activeCell="A8" sqref="A8:G8"/>
    </sheetView>
  </sheetViews>
  <sheetFormatPr baseColWidth="10" defaultRowHeight="15" x14ac:dyDescent="0.25"/>
  <cols>
    <col min="1" max="1" width="18"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56.45"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v>3.1</v>
      </c>
      <c r="C7" s="58"/>
      <c r="D7" s="58"/>
      <c r="E7" s="58"/>
      <c r="F7" s="58" t="s">
        <v>90</v>
      </c>
      <c r="G7" s="53" t="str">
        <f>+PRESUPUESTO!C19</f>
        <v>m2</v>
      </c>
    </row>
    <row r="8" spans="1:7" ht="26.45" customHeight="1" x14ac:dyDescent="0.25">
      <c r="A8" s="553" t="s">
        <v>384</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ht="15" customHeight="1" x14ac:dyDescent="0.25">
      <c r="A11" s="544" t="s">
        <v>70</v>
      </c>
      <c r="B11" s="545"/>
      <c r="C11" s="68" t="s">
        <v>71</v>
      </c>
      <c r="D11" s="69">
        <v>0.05</v>
      </c>
      <c r="E11" s="69">
        <f>+G36</f>
        <v>33047.619047619075</v>
      </c>
      <c r="F11" s="66">
        <f>+E11*D11</f>
        <v>1652.3809523809539</v>
      </c>
      <c r="G11" s="67"/>
    </row>
    <row r="12" spans="1:7" x14ac:dyDescent="0.25">
      <c r="A12" s="546"/>
      <c r="B12" s="547"/>
      <c r="C12" s="64"/>
      <c r="D12" s="70"/>
      <c r="E12" s="71"/>
      <c r="F12" s="66"/>
      <c r="G12" s="67"/>
    </row>
    <row r="13" spans="1:7" x14ac:dyDescent="0.25">
      <c r="A13" s="546"/>
      <c r="B13" s="547"/>
      <c r="C13" s="64"/>
      <c r="D13" s="70"/>
      <c r="E13" s="71"/>
      <c r="F13" s="66"/>
      <c r="G13" s="67"/>
    </row>
    <row r="14" spans="1:7" x14ac:dyDescent="0.25">
      <c r="A14" s="546"/>
      <c r="B14" s="547"/>
      <c r="C14" s="64"/>
      <c r="D14" s="70"/>
      <c r="E14" s="71"/>
      <c r="F14" s="66"/>
      <c r="G14" s="67"/>
    </row>
    <row r="15" spans="1:7" ht="15.75" thickBot="1" x14ac:dyDescent="0.3">
      <c r="A15" s="548"/>
      <c r="B15" s="549"/>
      <c r="C15" s="72"/>
      <c r="D15" s="73"/>
      <c r="E15" s="74"/>
      <c r="F15" s="75"/>
      <c r="G15" s="76"/>
    </row>
    <row r="16" spans="1:7" ht="15.75" thickBot="1" x14ac:dyDescent="0.3">
      <c r="A16" s="53"/>
      <c r="B16" s="53"/>
      <c r="C16" s="53"/>
      <c r="D16" s="53"/>
      <c r="E16" s="53"/>
      <c r="F16" s="77" t="s">
        <v>72</v>
      </c>
      <c r="G16" s="108">
        <f>F11</f>
        <v>1652.3809523809539</v>
      </c>
    </row>
    <row r="17" spans="1:7" ht="15.75" thickBot="1" x14ac:dyDescent="0.3">
      <c r="A17" s="54" t="s">
        <v>73</v>
      </c>
      <c r="B17" s="53"/>
      <c r="C17" s="53"/>
      <c r="D17" s="53"/>
      <c r="E17" s="53"/>
      <c r="F17" s="53"/>
      <c r="G17" s="53"/>
    </row>
    <row r="18" spans="1:7" x14ac:dyDescent="0.25">
      <c r="A18" s="539" t="s">
        <v>64</v>
      </c>
      <c r="B18" s="540"/>
      <c r="C18" s="59" t="s">
        <v>65</v>
      </c>
      <c r="D18" s="59" t="s">
        <v>74</v>
      </c>
      <c r="E18" s="59" t="s">
        <v>66</v>
      </c>
      <c r="F18" s="78" t="s">
        <v>67</v>
      </c>
      <c r="G18" s="61"/>
    </row>
    <row r="19" spans="1:7" x14ac:dyDescent="0.25">
      <c r="A19" s="62"/>
      <c r="B19" s="63"/>
      <c r="C19" s="68"/>
      <c r="D19" s="68"/>
      <c r="E19" s="79"/>
      <c r="F19" s="66"/>
      <c r="G19" s="67"/>
    </row>
    <row r="20" spans="1:7" x14ac:dyDescent="0.25">
      <c r="A20" s="62"/>
      <c r="B20" s="63"/>
      <c r="C20" s="68"/>
      <c r="D20" s="115"/>
      <c r="E20" s="79"/>
      <c r="F20" s="66"/>
      <c r="G20" s="67"/>
    </row>
    <row r="21" spans="1:7" x14ac:dyDescent="0.25">
      <c r="A21" s="62"/>
      <c r="B21" s="63"/>
      <c r="C21" s="64"/>
      <c r="D21" s="70"/>
      <c r="E21" s="65"/>
      <c r="F21" s="110"/>
      <c r="G21" s="67"/>
    </row>
    <row r="22" spans="1:7" ht="15.75" thickBot="1" x14ac:dyDescent="0.3">
      <c r="A22" s="80"/>
      <c r="B22" s="81"/>
      <c r="C22" s="72"/>
      <c r="D22" s="73"/>
      <c r="E22" s="74"/>
      <c r="F22" s="75"/>
      <c r="G22" s="76"/>
    </row>
    <row r="23" spans="1:7" ht="15.75" thickBot="1" x14ac:dyDescent="0.3">
      <c r="A23" s="53"/>
      <c r="B23" s="53"/>
      <c r="C23" s="53"/>
      <c r="D23" s="53"/>
      <c r="E23" s="53"/>
      <c r="F23" s="77" t="s">
        <v>72</v>
      </c>
      <c r="G23" s="108"/>
    </row>
    <row r="24" spans="1:7" ht="15.75" thickBot="1" x14ac:dyDescent="0.3">
      <c r="A24" s="116" t="s">
        <v>75</v>
      </c>
      <c r="B24" s="82"/>
      <c r="C24" s="53"/>
      <c r="D24" s="53"/>
      <c r="E24" s="53"/>
      <c r="F24" s="53"/>
      <c r="G24" s="53"/>
    </row>
    <row r="25" spans="1:7" x14ac:dyDescent="0.25">
      <c r="A25" s="83" t="s">
        <v>76</v>
      </c>
      <c r="B25" s="84" t="s">
        <v>77</v>
      </c>
      <c r="C25" s="59" t="s">
        <v>78</v>
      </c>
      <c r="D25" s="59" t="s">
        <v>79</v>
      </c>
      <c r="E25" s="59" t="s">
        <v>80</v>
      </c>
      <c r="F25" s="85" t="s">
        <v>67</v>
      </c>
      <c r="G25" s="61"/>
    </row>
    <row r="26" spans="1:7" x14ac:dyDescent="0.25">
      <c r="A26" s="62" t="s">
        <v>114</v>
      </c>
      <c r="B26" s="136">
        <v>0.4</v>
      </c>
      <c r="C26" s="87">
        <v>5</v>
      </c>
      <c r="D26" s="87">
        <f>+B26*C26</f>
        <v>2</v>
      </c>
      <c r="E26" s="88">
        <v>1600</v>
      </c>
      <c r="F26" s="71">
        <f>+D26*E26</f>
        <v>3200</v>
      </c>
      <c r="G26" s="67"/>
    </row>
    <row r="27" spans="1:7" x14ac:dyDescent="0.25">
      <c r="A27" s="62"/>
      <c r="B27" s="89"/>
      <c r="C27" s="68"/>
      <c r="D27" s="90"/>
      <c r="E27" s="71"/>
      <c r="F27" s="71"/>
      <c r="G27" s="67"/>
    </row>
    <row r="28" spans="1:7" ht="15.75" thickBot="1" x14ac:dyDescent="0.3">
      <c r="A28" s="91"/>
      <c r="B28" s="72"/>
      <c r="C28" s="73"/>
      <c r="D28" s="74"/>
      <c r="E28" s="75"/>
      <c r="F28" s="72"/>
      <c r="G28" s="67"/>
    </row>
    <row r="29" spans="1:7" ht="15.75" thickBot="1" x14ac:dyDescent="0.3">
      <c r="A29" s="53"/>
      <c r="B29" s="53"/>
      <c r="C29" s="53"/>
      <c r="D29" s="53"/>
      <c r="E29" s="53"/>
      <c r="F29" s="77" t="s">
        <v>72</v>
      </c>
      <c r="G29" s="108">
        <f>+F26</f>
        <v>3200</v>
      </c>
    </row>
    <row r="30" spans="1:7" ht="15.75" thickBot="1" x14ac:dyDescent="0.3">
      <c r="A30" s="116" t="s">
        <v>81</v>
      </c>
      <c r="B30" s="53"/>
      <c r="C30" s="53"/>
      <c r="D30" s="53"/>
      <c r="E30" s="53"/>
      <c r="F30" s="53"/>
      <c r="G30" s="53"/>
    </row>
    <row r="31" spans="1:7" x14ac:dyDescent="0.25">
      <c r="A31" s="83" t="s">
        <v>82</v>
      </c>
      <c r="B31" s="92" t="s">
        <v>65</v>
      </c>
      <c r="C31" s="59" t="s">
        <v>66</v>
      </c>
      <c r="D31" s="60" t="s">
        <v>83</v>
      </c>
      <c r="E31" s="92" t="s">
        <v>84</v>
      </c>
      <c r="F31" s="78" t="s">
        <v>67</v>
      </c>
      <c r="G31" s="61"/>
    </row>
    <row r="32" spans="1:7" x14ac:dyDescent="0.25">
      <c r="A32" s="117" t="s">
        <v>111</v>
      </c>
      <c r="B32" s="68" t="s">
        <v>85</v>
      </c>
      <c r="C32" s="118">
        <v>8</v>
      </c>
      <c r="D32" s="71">
        <v>169492.878</v>
      </c>
      <c r="E32" s="88">
        <v>0.105</v>
      </c>
      <c r="F32" s="93">
        <f>+E32*D32</f>
        <v>17796.752189999999</v>
      </c>
      <c r="G32" s="67"/>
    </row>
    <row r="33" spans="1:7" x14ac:dyDescent="0.25">
      <c r="A33" s="117" t="s">
        <v>112</v>
      </c>
      <c r="B33" s="68" t="s">
        <v>85</v>
      </c>
      <c r="C33" s="118">
        <v>32</v>
      </c>
      <c r="D33" s="71">
        <v>137672.79999999999</v>
      </c>
      <c r="E33" s="88">
        <v>0.11077617988171284</v>
      </c>
      <c r="F33" s="93">
        <f>+E33*D33</f>
        <v>15250.866857619074</v>
      </c>
      <c r="G33" s="67"/>
    </row>
    <row r="34" spans="1:7" x14ac:dyDescent="0.25">
      <c r="A34" s="62"/>
      <c r="B34" s="94"/>
      <c r="C34" s="119"/>
      <c r="D34" s="71"/>
      <c r="E34" s="71"/>
      <c r="F34" s="93"/>
      <c r="G34" s="67"/>
    </row>
    <row r="35" spans="1:7" ht="15.75" thickBot="1" x14ac:dyDescent="0.3">
      <c r="A35" s="120"/>
      <c r="B35" s="111"/>
      <c r="C35" s="111"/>
      <c r="D35" s="111"/>
      <c r="E35" s="81"/>
      <c r="F35" s="112"/>
      <c r="G35" s="76"/>
    </row>
    <row r="36" spans="1:7" ht="15.75" thickBot="1" x14ac:dyDescent="0.3">
      <c r="A36" s="53"/>
      <c r="B36" s="53"/>
      <c r="C36" s="53"/>
      <c r="D36" s="53"/>
      <c r="E36" s="53"/>
      <c r="F36" s="77" t="s">
        <v>72</v>
      </c>
      <c r="G36" s="108">
        <f>F33+F32</f>
        <v>33047.619047619075</v>
      </c>
    </row>
    <row r="37" spans="1:7" ht="15.75" thickBot="1" x14ac:dyDescent="0.3">
      <c r="A37" s="53"/>
      <c r="B37" s="53"/>
      <c r="C37" s="53"/>
      <c r="D37" s="95"/>
      <c r="E37" s="53"/>
      <c r="F37" s="95"/>
      <c r="G37" s="53"/>
    </row>
    <row r="38" spans="1:7" ht="15.75" thickBot="1" x14ac:dyDescent="0.3">
      <c r="A38" s="53"/>
      <c r="B38" s="53"/>
      <c r="C38" s="53"/>
      <c r="D38" s="96" t="s">
        <v>86</v>
      </c>
      <c r="E38" s="97"/>
      <c r="F38" s="97"/>
      <c r="G38" s="121">
        <f>+G16++G23+G29+G36</f>
        <v>37900.000000000029</v>
      </c>
    </row>
    <row r="39" spans="1:7" ht="15.75" thickBot="1" x14ac:dyDescent="0.3">
      <c r="A39" s="54" t="s">
        <v>87</v>
      </c>
      <c r="B39" s="53"/>
      <c r="C39" s="53"/>
      <c r="D39" s="53"/>
      <c r="E39" s="53"/>
      <c r="F39" s="53"/>
      <c r="G39" s="53"/>
    </row>
    <row r="40" spans="1:7" x14ac:dyDescent="0.25">
      <c r="A40" s="98" t="s">
        <v>64</v>
      </c>
      <c r="B40" s="99"/>
      <c r="C40" s="99"/>
      <c r="D40" s="100"/>
      <c r="E40" s="101" t="s">
        <v>16</v>
      </c>
      <c r="F40" s="102" t="s">
        <v>17</v>
      </c>
      <c r="G40" s="61"/>
    </row>
    <row r="41" spans="1:7" x14ac:dyDescent="0.25">
      <c r="A41" s="62" t="s">
        <v>88</v>
      </c>
      <c r="B41" s="103"/>
      <c r="C41" s="103"/>
      <c r="D41" s="63"/>
      <c r="E41" s="104">
        <v>0.28000000000000003</v>
      </c>
      <c r="F41" s="105">
        <f>+$G$38*E41</f>
        <v>10612.000000000009</v>
      </c>
      <c r="G41" s="106"/>
    </row>
    <row r="42" spans="1:7" x14ac:dyDescent="0.25">
      <c r="A42" s="62" t="s">
        <v>19</v>
      </c>
      <c r="B42" s="103"/>
      <c r="C42" s="103"/>
      <c r="D42" s="63"/>
      <c r="E42" s="104">
        <v>0.01</v>
      </c>
      <c r="F42" s="105">
        <f t="shared" ref="F42:F43" si="0">+$G$38*E42</f>
        <v>379.00000000000028</v>
      </c>
      <c r="G42" s="106"/>
    </row>
    <row r="43" spans="1:7" ht="15.75" thickBot="1" x14ac:dyDescent="0.3">
      <c r="A43" s="80" t="s">
        <v>20</v>
      </c>
      <c r="B43" s="82"/>
      <c r="C43" s="82"/>
      <c r="D43" s="81"/>
      <c r="E43" s="107">
        <v>0.04</v>
      </c>
      <c r="F43" s="105">
        <f t="shared" si="0"/>
        <v>1516.0000000000011</v>
      </c>
      <c r="G43" s="76"/>
    </row>
    <row r="44" spans="1:7" ht="15.75" thickBot="1" x14ac:dyDescent="0.3">
      <c r="A44" s="53"/>
      <c r="B44" s="53"/>
      <c r="C44" s="53"/>
      <c r="D44" s="53"/>
      <c r="E44" s="53"/>
      <c r="F44" s="77" t="s">
        <v>72</v>
      </c>
      <c r="G44" s="122">
        <f>+F41+F42+F43</f>
        <v>12507.000000000011</v>
      </c>
    </row>
    <row r="45" spans="1:7" ht="15.75" thickBot="1" x14ac:dyDescent="0.3">
      <c r="A45" s="53"/>
      <c r="B45" s="53"/>
      <c r="C45" s="53"/>
      <c r="D45" s="53"/>
      <c r="E45" s="53"/>
      <c r="F45" s="53"/>
      <c r="G45" s="53"/>
    </row>
    <row r="46" spans="1:7" ht="15.75" thickBot="1" x14ac:dyDescent="0.3">
      <c r="B46" s="53"/>
      <c r="C46" s="96" t="s">
        <v>89</v>
      </c>
      <c r="D46" s="97"/>
      <c r="E46" s="97"/>
      <c r="F46" s="97"/>
      <c r="G46" s="121">
        <f>+G38+G44</f>
        <v>50407.000000000044</v>
      </c>
    </row>
  </sheetData>
  <mergeCells count="10">
    <mergeCell ref="A13:B13"/>
    <mergeCell ref="A14:B14"/>
    <mergeCell ref="A15:B15"/>
    <mergeCell ref="A18:B18"/>
    <mergeCell ref="C4:G4"/>
    <mergeCell ref="A5:G5"/>
    <mergeCell ref="A8:G8"/>
    <mergeCell ref="A10:B10"/>
    <mergeCell ref="A11:B11"/>
    <mergeCell ref="A12:B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70C0"/>
  </sheetPr>
  <dimension ref="A1:G45"/>
  <sheetViews>
    <sheetView zoomScale="149" workbookViewId="0">
      <selection activeCell="A5" sqref="A5:G5"/>
    </sheetView>
  </sheetViews>
  <sheetFormatPr baseColWidth="10" defaultRowHeight="15" x14ac:dyDescent="0.25"/>
  <cols>
    <col min="1" max="1" width="18"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56.45"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v>3.2</v>
      </c>
      <c r="C7" s="58"/>
      <c r="D7" s="58"/>
      <c r="E7" s="58"/>
      <c r="F7" s="58" t="s">
        <v>90</v>
      </c>
      <c r="G7" s="53" t="str">
        <f>+PRESUPUESTO!C19</f>
        <v>m2</v>
      </c>
    </row>
    <row r="8" spans="1:7" x14ac:dyDescent="0.25">
      <c r="A8" s="553" t="s">
        <v>382</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ht="15" customHeight="1" x14ac:dyDescent="0.25">
      <c r="A11" s="544" t="s">
        <v>70</v>
      </c>
      <c r="B11" s="545"/>
      <c r="C11" s="68" t="s">
        <v>71</v>
      </c>
      <c r="D11" s="69">
        <v>0.05</v>
      </c>
      <c r="E11" s="69">
        <f>+G35</f>
        <v>4152.3809523809523</v>
      </c>
      <c r="F11" s="66">
        <f>+E11*D11</f>
        <v>207.61904761904762</v>
      </c>
      <c r="G11" s="67"/>
    </row>
    <row r="12" spans="1:7" x14ac:dyDescent="0.25">
      <c r="A12" s="546"/>
      <c r="B12" s="547"/>
      <c r="C12" s="64"/>
      <c r="D12" s="70"/>
      <c r="E12" s="71"/>
      <c r="F12" s="66"/>
      <c r="G12" s="67"/>
    </row>
    <row r="13" spans="1:7" x14ac:dyDescent="0.25">
      <c r="A13" s="546"/>
      <c r="B13" s="547"/>
      <c r="C13" s="64"/>
      <c r="D13" s="70"/>
      <c r="E13" s="71"/>
      <c r="F13" s="66"/>
      <c r="G13" s="67"/>
    </row>
    <row r="14" spans="1:7" x14ac:dyDescent="0.25">
      <c r="A14" s="546"/>
      <c r="B14" s="547"/>
      <c r="C14" s="64"/>
      <c r="D14" s="70"/>
      <c r="E14" s="71"/>
      <c r="F14" s="66"/>
      <c r="G14" s="67"/>
    </row>
    <row r="15" spans="1:7" ht="15.75" thickBot="1" x14ac:dyDescent="0.3">
      <c r="A15" s="548"/>
      <c r="B15" s="549"/>
      <c r="C15" s="72"/>
      <c r="D15" s="73"/>
      <c r="E15" s="74"/>
      <c r="F15" s="75"/>
      <c r="G15" s="76"/>
    </row>
    <row r="16" spans="1:7" ht="15.75" thickBot="1" x14ac:dyDescent="0.3">
      <c r="A16" s="53"/>
      <c r="B16" s="53"/>
      <c r="C16" s="53"/>
      <c r="D16" s="53"/>
      <c r="E16" s="53"/>
      <c r="F16" s="77" t="s">
        <v>72</v>
      </c>
      <c r="G16" s="108">
        <f>F11</f>
        <v>207.61904761904762</v>
      </c>
    </row>
    <row r="17" spans="1:7" ht="15.75" thickBot="1" x14ac:dyDescent="0.3">
      <c r="A17" s="54" t="s">
        <v>73</v>
      </c>
      <c r="B17" s="53"/>
      <c r="C17" s="53"/>
      <c r="D17" s="53"/>
      <c r="E17" s="53"/>
      <c r="F17" s="53"/>
      <c r="G17" s="53"/>
    </row>
    <row r="18" spans="1:7" x14ac:dyDescent="0.25">
      <c r="A18" s="539" t="s">
        <v>64</v>
      </c>
      <c r="B18" s="540"/>
      <c r="C18" s="59" t="s">
        <v>65</v>
      </c>
      <c r="D18" s="59" t="s">
        <v>74</v>
      </c>
      <c r="E18" s="59" t="s">
        <v>66</v>
      </c>
      <c r="F18" s="78" t="s">
        <v>67</v>
      </c>
      <c r="G18" s="61"/>
    </row>
    <row r="19" spans="1:7" x14ac:dyDescent="0.25">
      <c r="A19" s="62"/>
      <c r="B19" s="63"/>
      <c r="C19" s="68"/>
      <c r="D19" s="68"/>
      <c r="E19" s="79"/>
      <c r="F19" s="66"/>
      <c r="G19" s="67"/>
    </row>
    <row r="20" spans="1:7" x14ac:dyDescent="0.25">
      <c r="A20" s="62"/>
      <c r="B20" s="63"/>
      <c r="C20" s="68"/>
      <c r="D20" s="115"/>
      <c r="E20" s="79"/>
      <c r="F20" s="66"/>
      <c r="G20" s="67"/>
    </row>
    <row r="21" spans="1:7" x14ac:dyDescent="0.25">
      <c r="A21" s="62"/>
      <c r="B21" s="63"/>
      <c r="C21" s="64"/>
      <c r="D21" s="70"/>
      <c r="E21" s="65"/>
      <c r="F21" s="110"/>
      <c r="G21" s="67"/>
    </row>
    <row r="22" spans="1:7" ht="15.75" thickBot="1" x14ac:dyDescent="0.3">
      <c r="A22" s="80"/>
      <c r="B22" s="81"/>
      <c r="C22" s="72"/>
      <c r="D22" s="73"/>
      <c r="E22" s="74"/>
      <c r="F22" s="75"/>
      <c r="G22" s="76"/>
    </row>
    <row r="23" spans="1:7" ht="15.75" thickBot="1" x14ac:dyDescent="0.3">
      <c r="A23" s="53"/>
      <c r="B23" s="53"/>
      <c r="C23" s="53"/>
      <c r="D23" s="53"/>
      <c r="E23" s="53"/>
      <c r="F23" s="77" t="s">
        <v>72</v>
      </c>
      <c r="G23" s="108"/>
    </row>
    <row r="24" spans="1:7" ht="15.75" thickBot="1" x14ac:dyDescent="0.3">
      <c r="A24" s="116" t="s">
        <v>75</v>
      </c>
      <c r="B24" s="82"/>
      <c r="C24" s="53"/>
      <c r="D24" s="53"/>
      <c r="E24" s="53"/>
      <c r="F24" s="53"/>
      <c r="G24" s="53"/>
    </row>
    <row r="25" spans="1:7" x14ac:dyDescent="0.25">
      <c r="A25" s="83" t="s">
        <v>76</v>
      </c>
      <c r="B25" s="84" t="s">
        <v>77</v>
      </c>
      <c r="C25" s="59" t="s">
        <v>78</v>
      </c>
      <c r="D25" s="59" t="s">
        <v>79</v>
      </c>
      <c r="E25" s="59" t="s">
        <v>80</v>
      </c>
      <c r="F25" s="85" t="s">
        <v>67</v>
      </c>
      <c r="G25" s="61"/>
    </row>
    <row r="26" spans="1:7" x14ac:dyDescent="0.25">
      <c r="A26" s="62" t="s">
        <v>114</v>
      </c>
      <c r="B26" s="136">
        <v>0.4</v>
      </c>
      <c r="C26" s="87">
        <v>1</v>
      </c>
      <c r="D26" s="87">
        <f>+B26*C26</f>
        <v>0.4</v>
      </c>
      <c r="E26" s="88">
        <v>1600</v>
      </c>
      <c r="F26" s="71">
        <f>+D26*E26</f>
        <v>640</v>
      </c>
      <c r="G26" s="67"/>
    </row>
    <row r="27" spans="1:7" x14ac:dyDescent="0.25">
      <c r="A27" s="62"/>
      <c r="B27" s="89"/>
      <c r="C27" s="68"/>
      <c r="D27" s="90"/>
      <c r="E27" s="71"/>
      <c r="F27" s="71"/>
      <c r="G27" s="67"/>
    </row>
    <row r="28" spans="1:7" ht="15.75" thickBot="1" x14ac:dyDescent="0.3">
      <c r="A28" s="91"/>
      <c r="B28" s="72"/>
      <c r="C28" s="73"/>
      <c r="D28" s="74"/>
      <c r="E28" s="75"/>
      <c r="F28" s="72"/>
      <c r="G28" s="67"/>
    </row>
    <row r="29" spans="1:7" ht="15.75" thickBot="1" x14ac:dyDescent="0.3">
      <c r="A29" s="53"/>
      <c r="B29" s="53"/>
      <c r="C29" s="53"/>
      <c r="D29" s="53"/>
      <c r="E29" s="53"/>
      <c r="F29" s="77" t="s">
        <v>72</v>
      </c>
      <c r="G29" s="108">
        <f>+F26</f>
        <v>640</v>
      </c>
    </row>
    <row r="30" spans="1:7" ht="15.75" thickBot="1" x14ac:dyDescent="0.3">
      <c r="A30" s="116" t="s">
        <v>81</v>
      </c>
      <c r="B30" s="53"/>
      <c r="C30" s="53"/>
      <c r="D30" s="53"/>
      <c r="E30" s="53"/>
      <c r="F30" s="53"/>
      <c r="G30" s="53"/>
    </row>
    <row r="31" spans="1:7" x14ac:dyDescent="0.25">
      <c r="A31" s="83" t="s">
        <v>82</v>
      </c>
      <c r="B31" s="92" t="s">
        <v>65</v>
      </c>
      <c r="C31" s="59" t="s">
        <v>66</v>
      </c>
      <c r="D31" s="60" t="s">
        <v>83</v>
      </c>
      <c r="E31" s="92" t="s">
        <v>84</v>
      </c>
      <c r="F31" s="78" t="s">
        <v>67</v>
      </c>
      <c r="G31" s="61"/>
    </row>
    <row r="32" spans="1:7" x14ac:dyDescent="0.25">
      <c r="A32" s="117" t="s">
        <v>112</v>
      </c>
      <c r="B32" s="68" t="s">
        <v>85</v>
      </c>
      <c r="C32" s="118">
        <v>24</v>
      </c>
      <c r="D32" s="71">
        <v>137672.79999999999</v>
      </c>
      <c r="E32" s="88">
        <v>3.0161229759116927E-2</v>
      </c>
      <c r="F32" s="93">
        <f>+E32*D32</f>
        <v>4152.3809523809523</v>
      </c>
      <c r="G32" s="67"/>
    </row>
    <row r="33" spans="1:7" x14ac:dyDescent="0.25">
      <c r="A33" s="62"/>
      <c r="B33" s="94"/>
      <c r="C33" s="119"/>
      <c r="D33" s="71"/>
      <c r="E33" s="71"/>
      <c r="F33" s="93"/>
      <c r="G33" s="67"/>
    </row>
    <row r="34" spans="1:7" ht="15.75" thickBot="1" x14ac:dyDescent="0.3">
      <c r="A34" s="120"/>
      <c r="B34" s="111"/>
      <c r="C34" s="111"/>
      <c r="D34" s="111"/>
      <c r="E34" s="81"/>
      <c r="F34" s="112"/>
      <c r="G34" s="76"/>
    </row>
    <row r="35" spans="1:7" ht="15.75" thickBot="1" x14ac:dyDescent="0.3">
      <c r="A35" s="53"/>
      <c r="B35" s="53"/>
      <c r="C35" s="53"/>
      <c r="D35" s="53"/>
      <c r="E35" s="53"/>
      <c r="F35" s="77" t="s">
        <v>72</v>
      </c>
      <c r="G35" s="108">
        <f>F32</f>
        <v>4152.3809523809523</v>
      </c>
    </row>
    <row r="36" spans="1:7" ht="15.75" thickBot="1" x14ac:dyDescent="0.3">
      <c r="A36" s="53"/>
      <c r="B36" s="53"/>
      <c r="C36" s="53"/>
      <c r="D36" s="95"/>
      <c r="E36" s="53"/>
      <c r="F36" s="95"/>
      <c r="G36" s="53"/>
    </row>
    <row r="37" spans="1:7" ht="15.75" thickBot="1" x14ac:dyDescent="0.3">
      <c r="A37" s="53"/>
      <c r="B37" s="53"/>
      <c r="C37" s="53"/>
      <c r="D37" s="96" t="s">
        <v>86</v>
      </c>
      <c r="E37" s="97"/>
      <c r="F37" s="97"/>
      <c r="G37" s="121">
        <f>+G16++G23+G29+G35</f>
        <v>5000</v>
      </c>
    </row>
    <row r="38" spans="1:7" ht="15.75" thickBot="1" x14ac:dyDescent="0.3">
      <c r="A38" s="54" t="s">
        <v>87</v>
      </c>
      <c r="B38" s="53"/>
      <c r="C38" s="53"/>
      <c r="D38" s="53"/>
      <c r="E38" s="53"/>
      <c r="F38" s="53"/>
      <c r="G38" s="53"/>
    </row>
    <row r="39" spans="1:7" x14ac:dyDescent="0.25">
      <c r="A39" s="98" t="s">
        <v>64</v>
      </c>
      <c r="B39" s="99"/>
      <c r="C39" s="99"/>
      <c r="D39" s="100"/>
      <c r="E39" s="101" t="s">
        <v>16</v>
      </c>
      <c r="F39" s="102" t="s">
        <v>17</v>
      </c>
      <c r="G39" s="61"/>
    </row>
    <row r="40" spans="1:7" x14ac:dyDescent="0.25">
      <c r="A40" s="62" t="s">
        <v>88</v>
      </c>
      <c r="B40" s="103"/>
      <c r="C40" s="103"/>
      <c r="D40" s="63"/>
      <c r="E40" s="104">
        <v>0.28000000000000003</v>
      </c>
      <c r="F40" s="105">
        <f>+$G$37*E40</f>
        <v>1400.0000000000002</v>
      </c>
      <c r="G40" s="106"/>
    </row>
    <row r="41" spans="1:7" x14ac:dyDescent="0.25">
      <c r="A41" s="62" t="s">
        <v>19</v>
      </c>
      <c r="B41" s="103"/>
      <c r="C41" s="103"/>
      <c r="D41" s="63"/>
      <c r="E41" s="104">
        <v>0.01</v>
      </c>
      <c r="F41" s="105">
        <f t="shared" ref="F41:F42" si="0">+$G$37*E41</f>
        <v>50</v>
      </c>
      <c r="G41" s="106"/>
    </row>
    <row r="42" spans="1:7" ht="15.75" thickBot="1" x14ac:dyDescent="0.3">
      <c r="A42" s="80" t="s">
        <v>20</v>
      </c>
      <c r="B42" s="82"/>
      <c r="C42" s="82"/>
      <c r="D42" s="81"/>
      <c r="E42" s="107">
        <v>0.04</v>
      </c>
      <c r="F42" s="105">
        <f t="shared" si="0"/>
        <v>200</v>
      </c>
      <c r="G42" s="76"/>
    </row>
    <row r="43" spans="1:7" ht="15.75" thickBot="1" x14ac:dyDescent="0.3">
      <c r="A43" s="53"/>
      <c r="B43" s="53"/>
      <c r="C43" s="53"/>
      <c r="D43" s="53"/>
      <c r="E43" s="53"/>
      <c r="F43" s="77" t="s">
        <v>72</v>
      </c>
      <c r="G43" s="122">
        <f>+F40+F41+F42</f>
        <v>1650.0000000000002</v>
      </c>
    </row>
    <row r="44" spans="1:7" ht="15.75" thickBot="1" x14ac:dyDescent="0.3">
      <c r="A44" s="53"/>
      <c r="B44" s="53"/>
      <c r="C44" s="53"/>
      <c r="D44" s="53"/>
      <c r="E44" s="53"/>
      <c r="F44" s="53"/>
      <c r="G44" s="53"/>
    </row>
    <row r="45" spans="1:7" ht="15.75" thickBot="1" x14ac:dyDescent="0.3">
      <c r="B45" s="53"/>
      <c r="C45" s="96" t="s">
        <v>89</v>
      </c>
      <c r="D45" s="97"/>
      <c r="E45" s="97"/>
      <c r="F45" s="97"/>
      <c r="G45" s="121">
        <f>+G37+G43</f>
        <v>6650</v>
      </c>
    </row>
  </sheetData>
  <mergeCells count="10">
    <mergeCell ref="A13:B13"/>
    <mergeCell ref="A14:B14"/>
    <mergeCell ref="A15:B15"/>
    <mergeCell ref="A18:B18"/>
    <mergeCell ref="C4:G4"/>
    <mergeCell ref="A5:G5"/>
    <mergeCell ref="A8:G8"/>
    <mergeCell ref="A10:B10"/>
    <mergeCell ref="A11:B11"/>
    <mergeCell ref="A12:B1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tabColor rgb="FF0070C0"/>
  </sheetPr>
  <dimension ref="A1:G45"/>
  <sheetViews>
    <sheetView zoomScale="133" workbookViewId="0">
      <selection activeCell="A5" sqref="A5:G5"/>
    </sheetView>
  </sheetViews>
  <sheetFormatPr baseColWidth="10" defaultRowHeight="15" x14ac:dyDescent="0.25"/>
  <cols>
    <col min="1" max="1" width="18" customWidth="1"/>
    <col min="2" max="2" width="15.42578125" customWidth="1"/>
  </cols>
  <sheetData>
    <row r="1" spans="1:7" ht="15.75" thickBot="1" x14ac:dyDescent="0.3"/>
    <row r="2" spans="1:7" x14ac:dyDescent="0.25">
      <c r="A2" s="46" t="s">
        <v>61</v>
      </c>
      <c r="B2" s="47"/>
      <c r="C2" s="48"/>
      <c r="D2" s="49"/>
      <c r="E2" s="48"/>
      <c r="F2" s="48"/>
      <c r="G2" s="50"/>
    </row>
    <row r="3" spans="1:7" x14ac:dyDescent="0.25">
      <c r="A3" s="51" t="s">
        <v>109</v>
      </c>
      <c r="B3" s="52"/>
      <c r="C3" s="53"/>
      <c r="D3" s="54" t="s">
        <v>62</v>
      </c>
      <c r="E3" s="53"/>
      <c r="F3" s="53"/>
      <c r="G3" s="55"/>
    </row>
    <row r="4" spans="1:7" ht="15.75" thickBot="1" x14ac:dyDescent="0.3">
      <c r="A4" s="56"/>
      <c r="B4" s="57"/>
      <c r="C4" s="541"/>
      <c r="D4" s="542"/>
      <c r="E4" s="542"/>
      <c r="F4" s="542"/>
      <c r="G4" s="543"/>
    </row>
    <row r="5" spans="1:7" ht="62.45" customHeight="1" thickBot="1" x14ac:dyDescent="0.3">
      <c r="A5" s="550" t="s">
        <v>386</v>
      </c>
      <c r="B5" s="551"/>
      <c r="C5" s="551"/>
      <c r="D5" s="551"/>
      <c r="E5" s="551"/>
      <c r="F5" s="551"/>
      <c r="G5" s="552"/>
    </row>
    <row r="6" spans="1:7" x14ac:dyDescent="0.25">
      <c r="A6" s="114" t="s">
        <v>91</v>
      </c>
      <c r="B6" s="58"/>
      <c r="D6" s="58"/>
      <c r="F6" s="58" t="s">
        <v>92</v>
      </c>
      <c r="G6" s="53"/>
    </row>
    <row r="7" spans="1:7" x14ac:dyDescent="0.25">
      <c r="A7" s="113" t="s">
        <v>93</v>
      </c>
      <c r="B7" s="58">
        <f>+PRESUPUESTO!A29</f>
        <v>4.0999999999999996</v>
      </c>
      <c r="C7" s="58"/>
      <c r="D7" s="58"/>
      <c r="E7" s="58"/>
      <c r="F7" s="58" t="s">
        <v>90</v>
      </c>
      <c r="G7" s="53" t="str">
        <f>+PRESUPUESTO!C29</f>
        <v>Und</v>
      </c>
    </row>
    <row r="8" spans="1:7" x14ac:dyDescent="0.25">
      <c r="A8" s="553" t="str">
        <f>+PRESUPUESTO!B29</f>
        <v>Desarrollar jornadas de socializacion del proyecto con la comunidad</v>
      </c>
      <c r="B8" s="553"/>
      <c r="C8" s="553"/>
      <c r="D8" s="553"/>
      <c r="E8" s="553"/>
      <c r="F8" s="553"/>
      <c r="G8" s="553"/>
    </row>
    <row r="9" spans="1:7" ht="15.75" thickBot="1" x14ac:dyDescent="0.3">
      <c r="A9" s="54" t="s">
        <v>63</v>
      </c>
      <c r="B9" s="53"/>
      <c r="C9" s="53"/>
      <c r="D9" s="53"/>
      <c r="E9" s="53"/>
      <c r="F9" s="53"/>
      <c r="G9" s="53"/>
    </row>
    <row r="10" spans="1:7" x14ac:dyDescent="0.25">
      <c r="A10" s="539" t="s">
        <v>64</v>
      </c>
      <c r="B10" s="540"/>
      <c r="C10" s="59" t="s">
        <v>65</v>
      </c>
      <c r="D10" s="60" t="s">
        <v>66</v>
      </c>
      <c r="E10" s="78" t="s">
        <v>67</v>
      </c>
      <c r="F10" s="109" t="s">
        <v>68</v>
      </c>
      <c r="G10" s="61"/>
    </row>
    <row r="11" spans="1:7" ht="15" customHeight="1" x14ac:dyDescent="0.25">
      <c r="A11" s="544" t="s">
        <v>70</v>
      </c>
      <c r="B11" s="545"/>
      <c r="C11" s="68" t="s">
        <v>71</v>
      </c>
      <c r="D11" s="69">
        <v>0.05</v>
      </c>
      <c r="E11" s="69">
        <f>+G35</f>
        <v>5506.9119999999994</v>
      </c>
      <c r="F11" s="66">
        <f>+E11*D11</f>
        <v>275.34559999999999</v>
      </c>
      <c r="G11" s="67"/>
    </row>
    <row r="12" spans="1:7" x14ac:dyDescent="0.25">
      <c r="A12" s="546"/>
      <c r="B12" s="547"/>
      <c r="C12" s="64"/>
      <c r="D12" s="70"/>
      <c r="E12" s="71"/>
      <c r="F12" s="66"/>
      <c r="G12" s="67"/>
    </row>
    <row r="13" spans="1:7" x14ac:dyDescent="0.25">
      <c r="A13" s="546"/>
      <c r="B13" s="547"/>
      <c r="C13" s="64"/>
      <c r="D13" s="70"/>
      <c r="E13" s="71"/>
      <c r="F13" s="66"/>
      <c r="G13" s="67"/>
    </row>
    <row r="14" spans="1:7" x14ac:dyDescent="0.25">
      <c r="A14" s="546"/>
      <c r="B14" s="547"/>
      <c r="C14" s="64"/>
      <c r="D14" s="70"/>
      <c r="E14" s="71"/>
      <c r="F14" s="66"/>
      <c r="G14" s="67"/>
    </row>
    <row r="15" spans="1:7" ht="15.75" thickBot="1" x14ac:dyDescent="0.3">
      <c r="A15" s="548"/>
      <c r="B15" s="549"/>
      <c r="C15" s="72"/>
      <c r="D15" s="73"/>
      <c r="E15" s="74"/>
      <c r="F15" s="75"/>
      <c r="G15" s="76"/>
    </row>
    <row r="16" spans="1:7" ht="15.75" thickBot="1" x14ac:dyDescent="0.3">
      <c r="A16" s="53"/>
      <c r="B16" s="53"/>
      <c r="C16" s="53"/>
      <c r="D16" s="53"/>
      <c r="E16" s="53"/>
      <c r="F16" s="77" t="s">
        <v>72</v>
      </c>
      <c r="G16" s="108">
        <f>F11</f>
        <v>275.34559999999999</v>
      </c>
    </row>
    <row r="17" spans="1:7" ht="15.75" thickBot="1" x14ac:dyDescent="0.3">
      <c r="A17" s="54" t="s">
        <v>73</v>
      </c>
      <c r="B17" s="53"/>
      <c r="C17" s="53"/>
      <c r="D17" s="53"/>
      <c r="E17" s="53"/>
      <c r="F17" s="53"/>
      <c r="G17" s="53"/>
    </row>
    <row r="18" spans="1:7" x14ac:dyDescent="0.25">
      <c r="A18" s="539" t="s">
        <v>64</v>
      </c>
      <c r="B18" s="540"/>
      <c r="C18" s="59" t="s">
        <v>65</v>
      </c>
      <c r="D18" s="59" t="s">
        <v>74</v>
      </c>
      <c r="E18" s="59" t="s">
        <v>66</v>
      </c>
      <c r="F18" s="78" t="s">
        <v>67</v>
      </c>
      <c r="G18" s="61"/>
    </row>
    <row r="19" spans="1:7" ht="31.9" customHeight="1" x14ac:dyDescent="0.25">
      <c r="A19" s="554" t="s">
        <v>166</v>
      </c>
      <c r="B19" s="555"/>
      <c r="C19" s="68" t="s">
        <v>102</v>
      </c>
      <c r="D19" s="68">
        <v>50000</v>
      </c>
      <c r="E19" s="79">
        <v>0.1</v>
      </c>
      <c r="F19" s="66">
        <f>+D19*E19</f>
        <v>5000</v>
      </c>
      <c r="G19" s="67"/>
    </row>
    <row r="20" spans="1:7" x14ac:dyDescent="0.25">
      <c r="A20" s="62"/>
      <c r="B20" s="63"/>
      <c r="C20" s="68"/>
      <c r="D20" s="115"/>
      <c r="E20" s="79"/>
      <c r="F20" s="66"/>
      <c r="G20" s="67"/>
    </row>
    <row r="21" spans="1:7" x14ac:dyDescent="0.25">
      <c r="A21" s="62"/>
      <c r="B21" s="63"/>
      <c r="C21" s="64"/>
      <c r="D21" s="70"/>
      <c r="E21" s="65"/>
      <c r="F21" s="110"/>
      <c r="G21" s="67"/>
    </row>
    <row r="22" spans="1:7" ht="15.75" thickBot="1" x14ac:dyDescent="0.3">
      <c r="A22" s="80"/>
      <c r="B22" s="81"/>
      <c r="C22" s="72"/>
      <c r="D22" s="73"/>
      <c r="E22" s="74"/>
      <c r="F22" s="75"/>
      <c r="G22" s="76"/>
    </row>
    <row r="23" spans="1:7" ht="15.75" thickBot="1" x14ac:dyDescent="0.3">
      <c r="A23" s="53"/>
      <c r="B23" s="53"/>
      <c r="C23" s="53"/>
      <c r="D23" s="53"/>
      <c r="E23" s="53"/>
      <c r="F23" s="77" t="s">
        <v>72</v>
      </c>
      <c r="G23" s="108">
        <f>+F19</f>
        <v>5000</v>
      </c>
    </row>
    <row r="24" spans="1:7" ht="15.75" thickBot="1" x14ac:dyDescent="0.3">
      <c r="A24" s="116" t="s">
        <v>75</v>
      </c>
      <c r="B24" s="82"/>
      <c r="C24" s="53"/>
      <c r="D24" s="53"/>
      <c r="E24" s="53"/>
      <c r="F24" s="53"/>
      <c r="G24" s="53"/>
    </row>
    <row r="25" spans="1:7" x14ac:dyDescent="0.25">
      <c r="A25" s="83" t="s">
        <v>76</v>
      </c>
      <c r="B25" s="84" t="s">
        <v>77</v>
      </c>
      <c r="C25" s="59" t="s">
        <v>78</v>
      </c>
      <c r="D25" s="59" t="s">
        <v>79</v>
      </c>
      <c r="E25" s="59" t="s">
        <v>80</v>
      </c>
      <c r="F25" s="85" t="s">
        <v>67</v>
      </c>
      <c r="G25" s="61"/>
    </row>
    <row r="26" spans="1:7" x14ac:dyDescent="0.25">
      <c r="A26" s="62"/>
      <c r="B26" s="86"/>
      <c r="C26" s="87"/>
      <c r="D26" s="87"/>
      <c r="E26" s="88"/>
      <c r="F26" s="71"/>
      <c r="G26" s="67"/>
    </row>
    <row r="27" spans="1:7" x14ac:dyDescent="0.25">
      <c r="A27" s="62"/>
      <c r="B27" s="89"/>
      <c r="C27" s="68"/>
      <c r="D27" s="90"/>
      <c r="E27" s="71"/>
      <c r="F27" s="71"/>
      <c r="G27" s="67"/>
    </row>
    <row r="28" spans="1:7" ht="15.75" thickBot="1" x14ac:dyDescent="0.3">
      <c r="A28" s="91"/>
      <c r="B28" s="72"/>
      <c r="C28" s="73"/>
      <c r="D28" s="74"/>
      <c r="E28" s="75"/>
      <c r="F28" s="72"/>
      <c r="G28" s="67"/>
    </row>
    <row r="29" spans="1:7" ht="15.75" thickBot="1" x14ac:dyDescent="0.3">
      <c r="A29" s="53"/>
      <c r="B29" s="53"/>
      <c r="C29" s="53"/>
      <c r="D29" s="53"/>
      <c r="E29" s="53"/>
      <c r="F29" s="77" t="s">
        <v>72</v>
      </c>
      <c r="G29" s="108">
        <f>+F26</f>
        <v>0</v>
      </c>
    </row>
    <row r="30" spans="1:7" ht="15.75" thickBot="1" x14ac:dyDescent="0.3">
      <c r="A30" s="116" t="s">
        <v>81</v>
      </c>
      <c r="B30" s="53"/>
      <c r="C30" s="53"/>
      <c r="D30" s="53"/>
      <c r="E30" s="53"/>
      <c r="F30" s="53"/>
      <c r="G30" s="53"/>
    </row>
    <row r="31" spans="1:7" x14ac:dyDescent="0.25">
      <c r="A31" s="83" t="s">
        <v>82</v>
      </c>
      <c r="B31" s="92" t="s">
        <v>65</v>
      </c>
      <c r="C31" s="59" t="s">
        <v>66</v>
      </c>
      <c r="D31" s="60" t="s">
        <v>83</v>
      </c>
      <c r="E31" s="92" t="s">
        <v>84</v>
      </c>
      <c r="F31" s="78" t="s">
        <v>67</v>
      </c>
      <c r="G31" s="61"/>
    </row>
    <row r="32" spans="1:7" x14ac:dyDescent="0.25">
      <c r="A32" s="117" t="s">
        <v>112</v>
      </c>
      <c r="B32" s="68" t="s">
        <v>85</v>
      </c>
      <c r="C32" s="118">
        <v>200</v>
      </c>
      <c r="D32" s="71">
        <v>137672.79999999999</v>
      </c>
      <c r="E32" s="88">
        <f>1/C32*8</f>
        <v>0.04</v>
      </c>
      <c r="F32" s="93">
        <f>+E32*D32</f>
        <v>5506.9119999999994</v>
      </c>
      <c r="G32" s="67"/>
    </row>
    <row r="33" spans="1:7" x14ac:dyDescent="0.25">
      <c r="A33" s="62"/>
      <c r="B33" s="94"/>
      <c r="C33" s="119"/>
      <c r="D33" s="71"/>
      <c r="E33" s="71"/>
      <c r="F33" s="93"/>
      <c r="G33" s="67"/>
    </row>
    <row r="34" spans="1:7" ht="15.75" thickBot="1" x14ac:dyDescent="0.3">
      <c r="A34" s="120"/>
      <c r="B34" s="111"/>
      <c r="C34" s="111"/>
      <c r="D34" s="111"/>
      <c r="E34" s="81"/>
      <c r="F34" s="112"/>
      <c r="G34" s="76"/>
    </row>
    <row r="35" spans="1:7" ht="15.75" thickBot="1" x14ac:dyDescent="0.3">
      <c r="A35" s="53"/>
      <c r="B35" s="53"/>
      <c r="C35" s="53"/>
      <c r="D35" s="53"/>
      <c r="E35" s="53"/>
      <c r="F35" s="77" t="s">
        <v>72</v>
      </c>
      <c r="G35" s="108">
        <f>F32</f>
        <v>5506.9119999999994</v>
      </c>
    </row>
    <row r="36" spans="1:7" ht="15.75" thickBot="1" x14ac:dyDescent="0.3">
      <c r="A36" s="53"/>
      <c r="B36" s="53"/>
      <c r="C36" s="53"/>
      <c r="D36" s="95"/>
      <c r="E36" s="53"/>
      <c r="F36" s="95"/>
      <c r="G36" s="53"/>
    </row>
    <row r="37" spans="1:7" ht="15.75" thickBot="1" x14ac:dyDescent="0.3">
      <c r="A37" s="53"/>
      <c r="B37" s="53"/>
      <c r="C37" s="53"/>
      <c r="D37" s="96" t="s">
        <v>86</v>
      </c>
      <c r="E37" s="97"/>
      <c r="F37" s="97"/>
      <c r="G37" s="121">
        <f>+G16++G23+G29+G35</f>
        <v>10782.257599999999</v>
      </c>
    </row>
    <row r="38" spans="1:7" ht="15.75" thickBot="1" x14ac:dyDescent="0.3">
      <c r="A38" s="54" t="s">
        <v>87</v>
      </c>
      <c r="B38" s="53"/>
      <c r="C38" s="53"/>
      <c r="D38" s="53"/>
      <c r="E38" s="53"/>
      <c r="F38" s="53"/>
      <c r="G38" s="53"/>
    </row>
    <row r="39" spans="1:7" x14ac:dyDescent="0.25">
      <c r="A39" s="98" t="s">
        <v>64</v>
      </c>
      <c r="B39" s="99"/>
      <c r="C39" s="99"/>
      <c r="D39" s="100"/>
      <c r="E39" s="101" t="s">
        <v>16</v>
      </c>
      <c r="F39" s="102" t="s">
        <v>17</v>
      </c>
      <c r="G39" s="61"/>
    </row>
    <row r="40" spans="1:7" x14ac:dyDescent="0.25">
      <c r="A40" s="62" t="s">
        <v>88</v>
      </c>
      <c r="B40" s="103"/>
      <c r="C40" s="103"/>
      <c r="D40" s="63"/>
      <c r="E40" s="104">
        <v>0.28000000000000003</v>
      </c>
      <c r="F40" s="105">
        <f>+$G$37*E40</f>
        <v>3019.0321279999998</v>
      </c>
      <c r="G40" s="106"/>
    </row>
    <row r="41" spans="1:7" x14ac:dyDescent="0.25">
      <c r="A41" s="62" t="s">
        <v>19</v>
      </c>
      <c r="B41" s="103"/>
      <c r="C41" s="103"/>
      <c r="D41" s="63"/>
      <c r="E41" s="104">
        <v>0.01</v>
      </c>
      <c r="F41" s="105">
        <f t="shared" ref="F41:F42" si="0">+$G$37*E41</f>
        <v>107.822576</v>
      </c>
      <c r="G41" s="106"/>
    </row>
    <row r="42" spans="1:7" ht="15.75" thickBot="1" x14ac:dyDescent="0.3">
      <c r="A42" s="80" t="s">
        <v>20</v>
      </c>
      <c r="B42" s="82"/>
      <c r="C42" s="82"/>
      <c r="D42" s="81"/>
      <c r="E42" s="107">
        <v>0.04</v>
      </c>
      <c r="F42" s="105">
        <f t="shared" si="0"/>
        <v>431.29030399999999</v>
      </c>
      <c r="G42" s="76"/>
    </row>
    <row r="43" spans="1:7" ht="15.75" thickBot="1" x14ac:dyDescent="0.3">
      <c r="A43" s="53"/>
      <c r="B43" s="53"/>
      <c r="C43" s="53"/>
      <c r="D43" s="53"/>
      <c r="E43" s="53"/>
      <c r="F43" s="77" t="s">
        <v>72</v>
      </c>
      <c r="G43" s="122">
        <f>+F40+F41+F42</f>
        <v>3558.145008</v>
      </c>
    </row>
    <row r="44" spans="1:7" ht="15.75" thickBot="1" x14ac:dyDescent="0.3">
      <c r="A44" s="53"/>
      <c r="B44" s="53"/>
      <c r="C44" s="53"/>
      <c r="D44" s="53"/>
      <c r="E44" s="53"/>
      <c r="F44" s="53"/>
      <c r="G44" s="53"/>
    </row>
    <row r="45" spans="1:7" ht="15.75" thickBot="1" x14ac:dyDescent="0.3">
      <c r="B45" s="53"/>
      <c r="C45" s="96" t="s">
        <v>89</v>
      </c>
      <c r="D45" s="97"/>
      <c r="E45" s="97"/>
      <c r="F45" s="97"/>
      <c r="G45" s="121">
        <f>+G37+G43</f>
        <v>14340.402607999999</v>
      </c>
    </row>
  </sheetData>
  <mergeCells count="11">
    <mergeCell ref="A12:B12"/>
    <mergeCell ref="C4:G4"/>
    <mergeCell ref="A5:G5"/>
    <mergeCell ref="A8:G8"/>
    <mergeCell ref="A10:B10"/>
    <mergeCell ref="A11:B11"/>
    <mergeCell ref="A19:B19"/>
    <mergeCell ref="A13:B13"/>
    <mergeCell ref="A14:B14"/>
    <mergeCell ref="A15:B15"/>
    <mergeCell ref="A18:B1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H38"/>
  <sheetViews>
    <sheetView workbookViewId="0">
      <selection activeCell="D40" sqref="D40"/>
    </sheetView>
  </sheetViews>
  <sheetFormatPr baseColWidth="10" defaultRowHeight="15" x14ac:dyDescent="0.25"/>
  <cols>
    <col min="1" max="1" width="20.85546875" customWidth="1"/>
    <col min="3" max="3" width="14.5703125" customWidth="1"/>
    <col min="4" max="4" width="15" customWidth="1"/>
    <col min="5" max="5" width="14.5703125" customWidth="1"/>
    <col min="6" max="6" width="11.5703125" customWidth="1"/>
  </cols>
  <sheetData>
    <row r="2" spans="1:8" ht="90" customHeight="1" x14ac:dyDescent="0.25">
      <c r="A2" s="563" t="s">
        <v>386</v>
      </c>
      <c r="B2" s="564"/>
      <c r="C2" s="564"/>
      <c r="D2" s="564"/>
      <c r="E2" s="564"/>
      <c r="F2" s="564"/>
      <c r="G2" s="450"/>
      <c r="H2" s="450"/>
    </row>
    <row r="3" spans="1:8" ht="7.5" customHeight="1" x14ac:dyDescent="0.25"/>
    <row r="4" spans="1:8" ht="6" customHeight="1" x14ac:dyDescent="0.25"/>
    <row r="5" spans="1:8" s="453" customFormat="1" ht="45" customHeight="1" x14ac:dyDescent="0.25">
      <c r="A5" s="451" t="s">
        <v>391</v>
      </c>
      <c r="B5" s="451">
        <v>4.2</v>
      </c>
      <c r="C5" s="565" t="s">
        <v>383</v>
      </c>
      <c r="D5" s="565"/>
      <c r="E5" s="451" t="s">
        <v>27</v>
      </c>
      <c r="F5" s="451" t="s">
        <v>392</v>
      </c>
    </row>
    <row r="6" spans="1:8" s="234" customFormat="1" ht="11.25" x14ac:dyDescent="0.2"/>
    <row r="7" spans="1:8" s="234" customFormat="1" ht="11.25" x14ac:dyDescent="0.2">
      <c r="A7" s="454" t="s">
        <v>63</v>
      </c>
    </row>
    <row r="8" spans="1:8" s="234" customFormat="1" ht="11.25" x14ac:dyDescent="0.2">
      <c r="A8" s="561" t="s">
        <v>167</v>
      </c>
      <c r="B8" s="562"/>
      <c r="C8" s="448" t="s">
        <v>27</v>
      </c>
      <c r="D8" s="448" t="s">
        <v>393</v>
      </c>
      <c r="E8" s="448" t="s">
        <v>394</v>
      </c>
      <c r="F8" s="448" t="s">
        <v>7</v>
      </c>
    </row>
    <row r="9" spans="1:8" s="234" customFormat="1" ht="11.25" x14ac:dyDescent="0.2">
      <c r="A9" s="558" t="s">
        <v>395</v>
      </c>
      <c r="B9" s="559"/>
      <c r="C9" s="455" t="s">
        <v>396</v>
      </c>
      <c r="D9" s="456">
        <v>302000</v>
      </c>
      <c r="E9" s="457">
        <v>1</v>
      </c>
      <c r="F9" s="458">
        <f>D9*E9</f>
        <v>302000</v>
      </c>
    </row>
    <row r="10" spans="1:8" s="234" customFormat="1" ht="11.25" x14ac:dyDescent="0.2">
      <c r="A10" s="558"/>
      <c r="B10" s="559"/>
      <c r="C10" s="459"/>
      <c r="D10" s="459"/>
      <c r="E10" s="459"/>
      <c r="F10" s="459"/>
    </row>
    <row r="11" spans="1:8" s="234" customFormat="1" ht="11.25" x14ac:dyDescent="0.2">
      <c r="A11" s="558"/>
      <c r="B11" s="559"/>
      <c r="C11" s="459"/>
      <c r="D11" s="459"/>
      <c r="E11" s="459"/>
      <c r="F11" s="459"/>
    </row>
    <row r="12" spans="1:8" s="234" customFormat="1" ht="11.25" x14ac:dyDescent="0.2">
      <c r="E12" s="460" t="s">
        <v>397</v>
      </c>
      <c r="F12" s="461">
        <f>SUM(F9:F11)</f>
        <v>302000</v>
      </c>
    </row>
    <row r="13" spans="1:8" s="234" customFormat="1" ht="11.25" x14ac:dyDescent="0.2"/>
    <row r="14" spans="1:8" s="234" customFormat="1" ht="11.25" x14ac:dyDescent="0.2">
      <c r="A14" s="454" t="s">
        <v>398</v>
      </c>
    </row>
    <row r="15" spans="1:8" s="234" customFormat="1" ht="11.25" x14ac:dyDescent="0.2">
      <c r="A15" s="561" t="s">
        <v>167</v>
      </c>
      <c r="B15" s="562"/>
      <c r="C15" s="448" t="s">
        <v>27</v>
      </c>
      <c r="D15" s="448" t="s">
        <v>399</v>
      </c>
      <c r="E15" s="448" t="s">
        <v>400</v>
      </c>
      <c r="F15" s="448" t="s">
        <v>401</v>
      </c>
    </row>
    <row r="16" spans="1:8" s="234" customFormat="1" ht="11.25" x14ac:dyDescent="0.2">
      <c r="A16" s="556" t="s">
        <v>402</v>
      </c>
      <c r="B16" s="557"/>
      <c r="C16" s="462" t="s">
        <v>396</v>
      </c>
      <c r="D16" s="456">
        <v>600000</v>
      </c>
      <c r="E16" s="463">
        <v>1</v>
      </c>
      <c r="F16" s="458">
        <v>500000</v>
      </c>
    </row>
    <row r="17" spans="1:6" s="234" customFormat="1" ht="11.25" x14ac:dyDescent="0.2">
      <c r="A17" s="558"/>
      <c r="B17" s="559"/>
      <c r="C17" s="459"/>
      <c r="D17" s="464"/>
      <c r="E17" s="459"/>
      <c r="F17" s="456"/>
    </row>
    <row r="18" spans="1:6" s="234" customFormat="1" ht="11.25" x14ac:dyDescent="0.2">
      <c r="A18" s="558"/>
      <c r="B18" s="559"/>
      <c r="C18" s="459"/>
      <c r="D18" s="459"/>
      <c r="E18" s="459"/>
      <c r="F18" s="459"/>
    </row>
    <row r="19" spans="1:6" s="234" customFormat="1" ht="11.25" x14ac:dyDescent="0.2">
      <c r="A19" s="558"/>
      <c r="B19" s="559"/>
      <c r="C19" s="459"/>
      <c r="D19" s="459"/>
      <c r="E19" s="459"/>
      <c r="F19" s="459"/>
    </row>
    <row r="20" spans="1:6" s="234" customFormat="1" ht="11.25" x14ac:dyDescent="0.2">
      <c r="E20" s="460" t="s">
        <v>397</v>
      </c>
      <c r="F20" s="461">
        <f>SUM(F16:F19)</f>
        <v>500000</v>
      </c>
    </row>
    <row r="21" spans="1:6" s="234" customFormat="1" ht="11.25" x14ac:dyDescent="0.2"/>
    <row r="22" spans="1:6" s="234" customFormat="1" ht="11.25" x14ac:dyDescent="0.2">
      <c r="A22" s="454" t="s">
        <v>403</v>
      </c>
    </row>
    <row r="23" spans="1:6" s="234" customFormat="1" ht="11.25" x14ac:dyDescent="0.2">
      <c r="A23" s="561" t="s">
        <v>167</v>
      </c>
      <c r="B23" s="562"/>
      <c r="C23" s="448" t="s">
        <v>27</v>
      </c>
      <c r="D23" s="448" t="s">
        <v>399</v>
      </c>
      <c r="E23" s="448" t="s">
        <v>400</v>
      </c>
      <c r="F23" s="448" t="s">
        <v>401</v>
      </c>
    </row>
    <row r="24" spans="1:6" s="234" customFormat="1" ht="11.25" x14ac:dyDescent="0.2">
      <c r="A24" s="556"/>
      <c r="B24" s="557"/>
      <c r="C24" s="459"/>
      <c r="D24" s="456"/>
      <c r="E24" s="463"/>
      <c r="F24" s="458"/>
    </row>
    <row r="25" spans="1:6" s="234" customFormat="1" ht="11.25" x14ac:dyDescent="0.2">
      <c r="A25" s="558"/>
      <c r="B25" s="559"/>
      <c r="C25" s="459"/>
      <c r="D25" s="464"/>
      <c r="E25" s="459"/>
      <c r="F25" s="456"/>
    </row>
    <row r="26" spans="1:6" s="234" customFormat="1" ht="11.25" x14ac:dyDescent="0.2">
      <c r="A26" s="558"/>
      <c r="B26" s="559"/>
      <c r="C26" s="459"/>
      <c r="D26" s="459"/>
      <c r="E26" s="459"/>
      <c r="F26" s="459"/>
    </row>
    <row r="27" spans="1:6" s="234" customFormat="1" ht="11.25" x14ac:dyDescent="0.2">
      <c r="A27" s="558"/>
      <c r="B27" s="559"/>
      <c r="C27" s="459"/>
      <c r="D27" s="459"/>
      <c r="E27" s="459"/>
      <c r="F27" s="459"/>
    </row>
    <row r="28" spans="1:6" s="234" customFormat="1" ht="11.25" x14ac:dyDescent="0.2">
      <c r="E28" s="460" t="s">
        <v>397</v>
      </c>
      <c r="F28" s="461">
        <f>SUM(F24:F27)</f>
        <v>0</v>
      </c>
    </row>
    <row r="29" spans="1:6" s="234" customFormat="1" ht="11.25" x14ac:dyDescent="0.2"/>
    <row r="30" spans="1:6" s="234" customFormat="1" ht="11.25" x14ac:dyDescent="0.2">
      <c r="A30" s="454" t="s">
        <v>81</v>
      </c>
    </row>
    <row r="31" spans="1:6" s="234" customFormat="1" ht="11.25" x14ac:dyDescent="0.2">
      <c r="A31" s="460" t="s">
        <v>167</v>
      </c>
      <c r="B31" s="448" t="s">
        <v>404</v>
      </c>
      <c r="C31" s="448" t="s">
        <v>283</v>
      </c>
      <c r="D31" s="448" t="s">
        <v>405</v>
      </c>
      <c r="E31" s="448" t="s">
        <v>406</v>
      </c>
      <c r="F31" s="448" t="s">
        <v>7</v>
      </c>
    </row>
    <row r="32" spans="1:6" s="234" customFormat="1" ht="11.25" x14ac:dyDescent="0.2">
      <c r="A32" s="459" t="s">
        <v>407</v>
      </c>
      <c r="B32" s="465">
        <v>500000</v>
      </c>
      <c r="C32" s="459">
        <v>1.98</v>
      </c>
      <c r="D32" s="456">
        <f>B32*C32</f>
        <v>990000</v>
      </c>
      <c r="E32" s="463">
        <v>0.9</v>
      </c>
      <c r="F32" s="458">
        <f>E32*D32</f>
        <v>891000</v>
      </c>
    </row>
    <row r="33" spans="1:6" s="234" customFormat="1" ht="11.25" x14ac:dyDescent="0.2">
      <c r="A33" s="459" t="s">
        <v>408</v>
      </c>
      <c r="B33" s="465">
        <v>396745.23007856339</v>
      </c>
      <c r="C33" s="459">
        <v>1.98</v>
      </c>
      <c r="D33" s="456">
        <f>B33*C33</f>
        <v>785555.5555555555</v>
      </c>
      <c r="E33" s="463">
        <v>0.9</v>
      </c>
      <c r="F33" s="458">
        <f>E33*D33</f>
        <v>707000</v>
      </c>
    </row>
    <row r="34" spans="1:6" s="234" customFormat="1" ht="11.25" x14ac:dyDescent="0.2">
      <c r="A34" s="459"/>
      <c r="B34" s="459"/>
      <c r="C34" s="459"/>
      <c r="D34" s="459"/>
      <c r="E34" s="459"/>
      <c r="F34" s="459"/>
    </row>
    <row r="35" spans="1:6" s="234" customFormat="1" ht="11.25" x14ac:dyDescent="0.2">
      <c r="A35" s="459"/>
      <c r="B35" s="459"/>
      <c r="C35" s="459"/>
      <c r="D35" s="459"/>
      <c r="E35" s="459"/>
      <c r="F35" s="459"/>
    </row>
    <row r="36" spans="1:6" s="234" customFormat="1" ht="11.25" x14ac:dyDescent="0.2">
      <c r="E36" s="460" t="s">
        <v>397</v>
      </c>
      <c r="F36" s="461">
        <f>SUM(F32:F35)</f>
        <v>1598000</v>
      </c>
    </row>
    <row r="37" spans="1:6" s="234" customFormat="1" ht="11.25" x14ac:dyDescent="0.2"/>
    <row r="38" spans="1:6" s="234" customFormat="1" ht="13.5" customHeight="1" x14ac:dyDescent="0.2">
      <c r="D38" s="560" t="s">
        <v>409</v>
      </c>
      <c r="E38" s="560"/>
      <c r="F38" s="461">
        <f>F20+F36+F12</f>
        <v>2400000</v>
      </c>
    </row>
  </sheetData>
  <mergeCells count="17">
    <mergeCell ref="A23:B23"/>
    <mergeCell ref="A2:F2"/>
    <mergeCell ref="C5:D5"/>
    <mergeCell ref="A8:B8"/>
    <mergeCell ref="A9:B9"/>
    <mergeCell ref="A10:B10"/>
    <mergeCell ref="A11:B11"/>
    <mergeCell ref="A15:B15"/>
    <mergeCell ref="A16:B16"/>
    <mergeCell ref="A17:B17"/>
    <mergeCell ref="A18:B18"/>
    <mergeCell ref="A19:B19"/>
    <mergeCell ref="A24:B24"/>
    <mergeCell ref="A25:B25"/>
    <mergeCell ref="A26:B26"/>
    <mergeCell ref="A27:B27"/>
    <mergeCell ref="D38:E38"/>
  </mergeCells>
  <pageMargins left="0.7" right="0.7" top="0.75" bottom="0.75" header="0.3" footer="0.3"/>
  <pageSetup paperSize="9"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249977111117893"/>
    <pageSetUpPr fitToPage="1"/>
  </sheetPr>
  <dimension ref="B1:O56"/>
  <sheetViews>
    <sheetView view="pageBreakPreview" topLeftCell="A4" zoomScale="80" zoomScaleNormal="85" zoomScaleSheetLayoutView="80" workbookViewId="0">
      <selection activeCell="I51" sqref="I51"/>
    </sheetView>
  </sheetViews>
  <sheetFormatPr baseColWidth="10" defaultColWidth="11.42578125" defaultRowHeight="13.5" x14ac:dyDescent="0.25"/>
  <cols>
    <col min="1" max="1" width="11.42578125" style="149"/>
    <col min="2" max="2" width="5.140625" style="149" bestFit="1" customWidth="1"/>
    <col min="3" max="3" width="49.42578125" style="149" customWidth="1"/>
    <col min="4" max="4" width="11.28515625" style="172" customWidth="1"/>
    <col min="5" max="5" width="12.7109375" style="202" customWidth="1"/>
    <col min="6" max="6" width="9" style="202" customWidth="1"/>
    <col min="7" max="7" width="18.28515625" style="149" customWidth="1"/>
    <col min="8" max="8" width="12.7109375" style="202" customWidth="1"/>
    <col min="9" max="9" width="24.7109375" style="149" customWidth="1"/>
    <col min="10" max="10" width="20.42578125" style="149" customWidth="1"/>
    <col min="11" max="11" width="23" style="149" customWidth="1"/>
    <col min="12" max="12" width="19.42578125" style="149" customWidth="1"/>
    <col min="13" max="14" width="11.42578125" style="149"/>
    <col min="15" max="15" width="15.42578125" style="149" customWidth="1"/>
    <col min="16" max="16384" width="11.42578125" style="149"/>
  </cols>
  <sheetData>
    <row r="1" spans="2:9" ht="75.400000000000006" customHeight="1" x14ac:dyDescent="0.25">
      <c r="C1" s="150"/>
      <c r="D1" s="582" t="s">
        <v>362</v>
      </c>
      <c r="E1" s="582"/>
      <c r="F1" s="582"/>
      <c r="G1" s="582"/>
      <c r="H1" s="582"/>
      <c r="I1" s="151"/>
    </row>
    <row r="2" spans="2:9" ht="65.650000000000006" customHeight="1" x14ac:dyDescent="0.25">
      <c r="B2" s="591" t="s">
        <v>108</v>
      </c>
      <c r="C2" s="592"/>
      <c r="D2" s="592"/>
      <c r="E2" s="592"/>
      <c r="F2" s="592"/>
      <c r="G2" s="592"/>
      <c r="H2" s="592"/>
      <c r="I2" s="593"/>
    </row>
    <row r="3" spans="2:9" x14ac:dyDescent="0.25">
      <c r="B3" s="583" t="s">
        <v>167</v>
      </c>
      <c r="C3" s="584"/>
      <c r="D3" s="587" t="s">
        <v>168</v>
      </c>
      <c r="E3" s="589" t="s">
        <v>169</v>
      </c>
      <c r="F3" s="589" t="s">
        <v>170</v>
      </c>
      <c r="G3" s="589" t="s">
        <v>171</v>
      </c>
      <c r="H3" s="589" t="s">
        <v>172</v>
      </c>
      <c r="I3" s="594" t="s">
        <v>173</v>
      </c>
    </row>
    <row r="4" spans="2:9" ht="14.25" thickBot="1" x14ac:dyDescent="0.3">
      <c r="B4" s="585"/>
      <c r="C4" s="586"/>
      <c r="D4" s="588"/>
      <c r="E4" s="590"/>
      <c r="F4" s="590"/>
      <c r="G4" s="590"/>
      <c r="H4" s="590"/>
      <c r="I4" s="595"/>
    </row>
    <row r="5" spans="2:9" ht="7.15" customHeight="1" thickBot="1" x14ac:dyDescent="0.3">
      <c r="B5" s="152"/>
      <c r="C5" s="153"/>
      <c r="D5" s="154"/>
      <c r="E5" s="155"/>
      <c r="F5" s="155"/>
      <c r="G5" s="153"/>
      <c r="H5" s="155"/>
      <c r="I5" s="156"/>
    </row>
    <row r="6" spans="2:9" ht="14.25" thickBot="1" x14ac:dyDescent="0.3">
      <c r="B6" s="157">
        <v>1</v>
      </c>
      <c r="C6" s="570" t="s">
        <v>174</v>
      </c>
      <c r="D6" s="571"/>
      <c r="E6" s="571"/>
      <c r="F6" s="571"/>
      <c r="G6" s="571"/>
      <c r="H6" s="571"/>
      <c r="I6" s="572"/>
    </row>
    <row r="7" spans="2:9" x14ac:dyDescent="0.25">
      <c r="B7" s="158">
        <v>1.1000000000000001</v>
      </c>
      <c r="C7" s="159" t="s">
        <v>175</v>
      </c>
      <c r="D7" s="160"/>
      <c r="E7" s="160"/>
      <c r="F7" s="160"/>
      <c r="G7" s="160"/>
      <c r="H7" s="160"/>
      <c r="I7" s="161"/>
    </row>
    <row r="8" spans="2:9" ht="14.25" thickBot="1" x14ac:dyDescent="0.3">
      <c r="B8" s="162" t="s">
        <v>176</v>
      </c>
      <c r="C8" s="166" t="s">
        <v>177</v>
      </c>
      <c r="D8" s="167">
        <v>1</v>
      </c>
      <c r="E8" s="168">
        <v>1</v>
      </c>
      <c r="F8" s="167">
        <v>2</v>
      </c>
      <c r="G8" s="169">
        <v>2120219.6957260948</v>
      </c>
      <c r="H8" s="163">
        <f>+'[234]Factor Prestacional '!F33</f>
        <v>1.7056999999999998</v>
      </c>
      <c r="I8" s="164">
        <f>ROUND(+D8*E8*F8*G8*H8,2)</f>
        <v>7232917.4699999997</v>
      </c>
    </row>
    <row r="9" spans="2:9" ht="14.25" thickBot="1" x14ac:dyDescent="0.3">
      <c r="B9" s="170">
        <v>1.2</v>
      </c>
      <c r="C9" s="570">
        <f>+F98</f>
        <v>0</v>
      </c>
      <c r="D9" s="571"/>
      <c r="E9" s="571"/>
      <c r="F9" s="571"/>
      <c r="G9" s="571"/>
      <c r="H9" s="571"/>
      <c r="I9" s="572"/>
    </row>
    <row r="10" spans="2:9" ht="14.25" thickBot="1" x14ac:dyDescent="0.3">
      <c r="B10" s="162" t="s">
        <v>178</v>
      </c>
      <c r="C10" s="166" t="s">
        <v>179</v>
      </c>
      <c r="D10" s="167">
        <v>1</v>
      </c>
      <c r="E10" s="168">
        <v>0.4</v>
      </c>
      <c r="F10" s="167">
        <v>2</v>
      </c>
      <c r="G10" s="169">
        <v>1900000</v>
      </c>
      <c r="H10" s="163">
        <f>+'[234]Factor Prestacional '!G33</f>
        <v>1.6467000000000001</v>
      </c>
      <c r="I10" s="164">
        <f>ROUND(+D10*E10*F10*G10*H10,2)</f>
        <v>2502984</v>
      </c>
    </row>
    <row r="11" spans="2:9" ht="14.25" hidden="1" thickBot="1" x14ac:dyDescent="0.3">
      <c r="B11" s="170">
        <v>1.3</v>
      </c>
      <c r="C11" s="570" t="s">
        <v>180</v>
      </c>
      <c r="D11" s="571"/>
      <c r="E11" s="571"/>
      <c r="F11" s="571"/>
      <c r="G11" s="571"/>
      <c r="H11" s="571"/>
      <c r="I11" s="572"/>
    </row>
    <row r="12" spans="2:9" ht="14.25" hidden="1" thickBot="1" x14ac:dyDescent="0.3">
      <c r="B12" s="173" t="s">
        <v>181</v>
      </c>
      <c r="C12" s="174" t="s">
        <v>182</v>
      </c>
      <c r="D12" s="175">
        <v>1</v>
      </c>
      <c r="E12" s="176">
        <v>0.3</v>
      </c>
      <c r="F12" s="167" t="e">
        <f>+#REF!</f>
        <v>#REF!</v>
      </c>
      <c r="G12" s="177">
        <f>+'[235]Factor Prestacional'!S10</f>
        <v>6500000</v>
      </c>
      <c r="H12" s="163">
        <f>+'[234]Factor Prestacional '!G33</f>
        <v>1.6467000000000001</v>
      </c>
      <c r="I12" s="164"/>
    </row>
    <row r="13" spans="2:9" ht="14.25" hidden="1" thickBot="1" x14ac:dyDescent="0.3">
      <c r="B13" s="173" t="s">
        <v>183</v>
      </c>
      <c r="C13" s="174" t="s">
        <v>184</v>
      </c>
      <c r="D13" s="175">
        <v>1</v>
      </c>
      <c r="E13" s="176">
        <v>0.3</v>
      </c>
      <c r="F13" s="167" t="e">
        <f>+F12</f>
        <v>#REF!</v>
      </c>
      <c r="G13" s="177">
        <f>+G12</f>
        <v>6500000</v>
      </c>
      <c r="H13" s="163">
        <f>H12</f>
        <v>1.6467000000000001</v>
      </c>
      <c r="I13" s="164"/>
    </row>
    <row r="14" spans="2:9" ht="14.25" hidden="1" thickBot="1" x14ac:dyDescent="0.3">
      <c r="B14" s="173" t="s">
        <v>185</v>
      </c>
      <c r="C14" s="174" t="s">
        <v>186</v>
      </c>
      <c r="D14" s="175">
        <v>1</v>
      </c>
      <c r="E14" s="176">
        <v>0.3</v>
      </c>
      <c r="F14" s="167" t="e">
        <f>+F13</f>
        <v>#REF!</v>
      </c>
      <c r="G14" s="177">
        <f>+G13</f>
        <v>6500000</v>
      </c>
      <c r="H14" s="163">
        <f>H13</f>
        <v>1.6467000000000001</v>
      </c>
      <c r="I14" s="164"/>
    </row>
    <row r="15" spans="2:9" ht="15" customHeight="1" thickBot="1" x14ac:dyDescent="0.3">
      <c r="B15" s="568" t="s">
        <v>187</v>
      </c>
      <c r="C15" s="569"/>
      <c r="D15" s="569"/>
      <c r="E15" s="569"/>
      <c r="F15" s="569"/>
      <c r="G15" s="569"/>
      <c r="H15" s="569"/>
      <c r="I15" s="179">
        <f>SUM(I8:I14)</f>
        <v>9735901.4699999988</v>
      </c>
    </row>
    <row r="16" spans="2:9" ht="14.25" thickBot="1" x14ac:dyDescent="0.3">
      <c r="B16" s="157">
        <v>2</v>
      </c>
      <c r="C16" s="570" t="s">
        <v>188</v>
      </c>
      <c r="D16" s="571"/>
      <c r="E16" s="571"/>
      <c r="F16" s="571"/>
      <c r="G16" s="571"/>
      <c r="H16" s="571"/>
      <c r="I16" s="572"/>
    </row>
    <row r="17" spans="2:11" ht="14.25" thickBot="1" x14ac:dyDescent="0.3">
      <c r="B17" s="170" t="s">
        <v>363</v>
      </c>
      <c r="C17" s="570" t="s">
        <v>190</v>
      </c>
      <c r="D17" s="571"/>
      <c r="E17" s="571"/>
      <c r="F17" s="571"/>
      <c r="G17" s="571"/>
      <c r="H17" s="571"/>
      <c r="I17" s="572"/>
    </row>
    <row r="18" spans="2:11" ht="14.25" thickBot="1" x14ac:dyDescent="0.3">
      <c r="B18" s="171" t="s">
        <v>189</v>
      </c>
      <c r="C18" s="181" t="s">
        <v>191</v>
      </c>
      <c r="D18" s="167">
        <v>1</v>
      </c>
      <c r="E18" s="168"/>
      <c r="F18" s="167">
        <v>1</v>
      </c>
      <c r="G18" s="182">
        <v>100000</v>
      </c>
      <c r="H18" s="168"/>
      <c r="I18" s="164">
        <f>G18*F18</f>
        <v>100000</v>
      </c>
    </row>
    <row r="19" spans="2:11" ht="14.25" thickBot="1" x14ac:dyDescent="0.3">
      <c r="B19" s="170" t="s">
        <v>364</v>
      </c>
      <c r="C19" s="570" t="s">
        <v>194</v>
      </c>
      <c r="D19" s="571"/>
      <c r="E19" s="571"/>
      <c r="F19" s="571"/>
      <c r="G19" s="571"/>
      <c r="H19" s="571"/>
      <c r="I19" s="572"/>
    </row>
    <row r="20" spans="2:11" ht="14.25" thickBot="1" x14ac:dyDescent="0.3">
      <c r="B20" s="171" t="s">
        <v>192</v>
      </c>
      <c r="C20" s="181" t="s">
        <v>196</v>
      </c>
      <c r="D20" s="167">
        <v>1</v>
      </c>
      <c r="E20" s="168"/>
      <c r="F20" s="167">
        <v>2</v>
      </c>
      <c r="G20" s="178">
        <v>200000</v>
      </c>
      <c r="H20" s="168"/>
      <c r="I20" s="164">
        <f>ROUND(D20*F20*G20,2)</f>
        <v>400000</v>
      </c>
    </row>
    <row r="21" spans="2:11" ht="14.25" thickBot="1" x14ac:dyDescent="0.3">
      <c r="B21" s="170" t="s">
        <v>14</v>
      </c>
      <c r="C21" s="570" t="s">
        <v>197</v>
      </c>
      <c r="D21" s="571"/>
      <c r="E21" s="571"/>
      <c r="F21" s="571"/>
      <c r="G21" s="571"/>
      <c r="H21" s="571"/>
      <c r="I21" s="572"/>
    </row>
    <row r="22" spans="2:11" ht="14.25" thickBot="1" x14ac:dyDescent="0.3">
      <c r="B22" s="171" t="s">
        <v>193</v>
      </c>
      <c r="C22" s="181" t="s">
        <v>198</v>
      </c>
      <c r="D22" s="183">
        <v>1</v>
      </c>
      <c r="E22" s="184"/>
      <c r="F22" s="183">
        <v>1</v>
      </c>
      <c r="G22" s="185">
        <v>150000</v>
      </c>
      <c r="H22" s="184"/>
      <c r="I22" s="186">
        <f t="shared" ref="I22" si="0">ROUND(D22*F22*G22,2)</f>
        <v>150000</v>
      </c>
      <c r="J22" s="187"/>
      <c r="K22" s="188"/>
    </row>
    <row r="23" spans="2:11" ht="14.25" thickBot="1" x14ac:dyDescent="0.3">
      <c r="B23" s="170" t="s">
        <v>365</v>
      </c>
      <c r="C23" s="570" t="s">
        <v>199</v>
      </c>
      <c r="D23" s="571"/>
      <c r="E23" s="571"/>
      <c r="F23" s="571"/>
      <c r="G23" s="571"/>
      <c r="H23" s="571"/>
      <c r="I23" s="572"/>
      <c r="K23" s="189"/>
    </row>
    <row r="24" spans="2:11" x14ac:dyDescent="0.25">
      <c r="B24" s="171" t="s">
        <v>195</v>
      </c>
      <c r="C24" s="190" t="s">
        <v>450</v>
      </c>
      <c r="D24" s="191">
        <v>0.01</v>
      </c>
      <c r="E24" s="192"/>
      <c r="F24" s="192">
        <v>1</v>
      </c>
      <c r="G24" s="180">
        <f>PRESUPUESTO!F34</f>
        <v>148370020.74074075</v>
      </c>
      <c r="H24" s="193"/>
      <c r="I24" s="164">
        <f>(ROUND(D24*F24*G24,2))</f>
        <v>1483700.21</v>
      </c>
      <c r="K24" s="188"/>
    </row>
    <row r="25" spans="2:11" x14ac:dyDescent="0.25">
      <c r="B25" s="171" t="s">
        <v>366</v>
      </c>
      <c r="C25" s="194" t="s">
        <v>200</v>
      </c>
      <c r="D25" s="195">
        <v>0.02</v>
      </c>
      <c r="E25" s="196"/>
      <c r="F25" s="192">
        <v>1</v>
      </c>
      <c r="G25" s="180">
        <f>+G24</f>
        <v>148370020.74074075</v>
      </c>
      <c r="H25" s="193"/>
      <c r="I25" s="164">
        <f t="shared" ref="I25:I33" si="1">(ROUND(D25*F25*G25,2))</f>
        <v>2967400.41</v>
      </c>
      <c r="K25" s="188"/>
    </row>
    <row r="26" spans="2:11" x14ac:dyDescent="0.25">
      <c r="B26" s="171" t="s">
        <v>367</v>
      </c>
      <c r="C26" s="199" t="s">
        <v>378</v>
      </c>
      <c r="D26" s="197">
        <v>0.05</v>
      </c>
      <c r="E26" s="196"/>
      <c r="F26" s="196">
        <v>1</v>
      </c>
      <c r="G26" s="180">
        <f>G25</f>
        <v>148370020.74074075</v>
      </c>
      <c r="H26" s="198"/>
      <c r="I26" s="164">
        <f t="shared" si="1"/>
        <v>7418501.04</v>
      </c>
      <c r="K26" s="188"/>
    </row>
    <row r="27" spans="2:11" x14ac:dyDescent="0.25">
      <c r="B27" s="171" t="s">
        <v>368</v>
      </c>
      <c r="C27" s="199" t="s">
        <v>201</v>
      </c>
      <c r="D27" s="197">
        <v>0.02</v>
      </c>
      <c r="E27" s="196"/>
      <c r="F27" s="196">
        <v>1</v>
      </c>
      <c r="G27" s="180">
        <f t="shared" ref="G27:G32" si="2">+G26</f>
        <v>148370020.74074075</v>
      </c>
      <c r="H27" s="198"/>
      <c r="I27" s="164">
        <f t="shared" si="1"/>
        <v>2967400.41</v>
      </c>
      <c r="K27" s="188"/>
    </row>
    <row r="28" spans="2:11" x14ac:dyDescent="0.25">
      <c r="B28" s="171" t="s">
        <v>369</v>
      </c>
      <c r="C28" s="199" t="s">
        <v>202</v>
      </c>
      <c r="D28" s="197">
        <v>0.02</v>
      </c>
      <c r="E28" s="196"/>
      <c r="F28" s="196">
        <v>1</v>
      </c>
      <c r="G28" s="180">
        <f t="shared" si="2"/>
        <v>148370020.74074075</v>
      </c>
      <c r="H28" s="198"/>
      <c r="I28" s="164">
        <f t="shared" si="1"/>
        <v>2967400.41</v>
      </c>
      <c r="K28" s="188"/>
    </row>
    <row r="29" spans="2:11" x14ac:dyDescent="0.25">
      <c r="B29" s="171" t="s">
        <v>370</v>
      </c>
      <c r="C29" s="199" t="s">
        <v>203</v>
      </c>
      <c r="D29" s="197">
        <v>0.02</v>
      </c>
      <c r="E29" s="196"/>
      <c r="F29" s="196">
        <v>1</v>
      </c>
      <c r="G29" s="180">
        <f t="shared" si="2"/>
        <v>148370020.74074075</v>
      </c>
      <c r="H29" s="198"/>
      <c r="I29" s="164">
        <f t="shared" si="1"/>
        <v>2967400.41</v>
      </c>
      <c r="K29" s="188"/>
    </row>
    <row r="30" spans="2:11" x14ac:dyDescent="0.25">
      <c r="B30" s="171" t="s">
        <v>371</v>
      </c>
      <c r="C30" s="199" t="s">
        <v>204</v>
      </c>
      <c r="D30" s="197">
        <v>0.02</v>
      </c>
      <c r="E30" s="196"/>
      <c r="F30" s="196">
        <v>1</v>
      </c>
      <c r="G30" s="180">
        <f t="shared" si="2"/>
        <v>148370020.74074075</v>
      </c>
      <c r="H30" s="198"/>
      <c r="I30" s="164">
        <f t="shared" si="1"/>
        <v>2967400.41</v>
      </c>
      <c r="K30" s="188"/>
    </row>
    <row r="31" spans="2:11" x14ac:dyDescent="0.25">
      <c r="B31" s="171" t="s">
        <v>372</v>
      </c>
      <c r="C31" s="199" t="s">
        <v>205</v>
      </c>
      <c r="D31" s="197">
        <v>0.02</v>
      </c>
      <c r="E31" s="196"/>
      <c r="F31" s="196">
        <v>1</v>
      </c>
      <c r="G31" s="180">
        <f t="shared" si="2"/>
        <v>148370020.74074075</v>
      </c>
      <c r="H31" s="198"/>
      <c r="I31" s="164">
        <f t="shared" si="1"/>
        <v>2967400.41</v>
      </c>
      <c r="K31" s="188"/>
    </row>
    <row r="32" spans="2:11" x14ac:dyDescent="0.25">
      <c r="B32" s="171" t="s">
        <v>373</v>
      </c>
      <c r="C32" s="199" t="s">
        <v>206</v>
      </c>
      <c r="D32" s="197">
        <v>0.02</v>
      </c>
      <c r="E32" s="196"/>
      <c r="F32" s="196">
        <v>1</v>
      </c>
      <c r="G32" s="180">
        <f t="shared" si="2"/>
        <v>148370020.74074075</v>
      </c>
      <c r="H32" s="198"/>
      <c r="I32" s="164">
        <f t="shared" si="1"/>
        <v>2967400.41</v>
      </c>
      <c r="K32" s="188"/>
    </row>
    <row r="33" spans="2:15" x14ac:dyDescent="0.25">
      <c r="B33" s="171" t="s">
        <v>374</v>
      </c>
      <c r="C33" s="199" t="s">
        <v>207</v>
      </c>
      <c r="D33" s="197">
        <v>0.02</v>
      </c>
      <c r="E33" s="196"/>
      <c r="F33" s="196">
        <v>1</v>
      </c>
      <c r="G33" s="180">
        <f>+G31</f>
        <v>148370020.74074075</v>
      </c>
      <c r="H33" s="198"/>
      <c r="I33" s="164">
        <f t="shared" si="1"/>
        <v>2967400.41</v>
      </c>
      <c r="K33" s="188"/>
    </row>
    <row r="34" spans="2:15" ht="15.75" thickBot="1" x14ac:dyDescent="0.3">
      <c r="C34" s="573" t="s">
        <v>208</v>
      </c>
      <c r="D34" s="574"/>
      <c r="E34" s="574"/>
      <c r="F34" s="574"/>
      <c r="G34" s="574"/>
      <c r="H34" s="575"/>
      <c r="I34" s="200">
        <f>+SUM(I17:I33)</f>
        <v>33291404.530000001</v>
      </c>
      <c r="K34" s="201"/>
      <c r="L34" s="165"/>
    </row>
    <row r="35" spans="2:15" ht="6" customHeight="1" thickBot="1" x14ac:dyDescent="0.3"/>
    <row r="36" spans="2:15" ht="15.75" thickBot="1" x14ac:dyDescent="0.3">
      <c r="D36" s="203"/>
      <c r="F36" s="566" t="s">
        <v>88</v>
      </c>
      <c r="G36" s="567"/>
      <c r="H36" s="204">
        <v>0.28999999999999998</v>
      </c>
      <c r="I36" s="205">
        <f>+ROUND((I34+I15),2)</f>
        <v>43027306</v>
      </c>
      <c r="J36" s="206"/>
      <c r="K36" s="207"/>
      <c r="L36" s="208"/>
    </row>
    <row r="37" spans="2:15" ht="15.75" thickBot="1" x14ac:dyDescent="0.3">
      <c r="F37" s="566" t="s">
        <v>60</v>
      </c>
      <c r="G37" s="567"/>
      <c r="H37" s="204">
        <v>0.01</v>
      </c>
      <c r="I37" s="205">
        <f>+G33*H37</f>
        <v>1483700.2074074075</v>
      </c>
      <c r="J37" s="209"/>
      <c r="K37" s="207"/>
      <c r="L37" s="208"/>
    </row>
    <row r="38" spans="2:15" ht="15.75" thickBot="1" x14ac:dyDescent="0.3">
      <c r="D38" s="210"/>
      <c r="F38" s="566" t="s">
        <v>20</v>
      </c>
      <c r="G38" s="567"/>
      <c r="H38" s="204">
        <v>0.05</v>
      </c>
      <c r="I38" s="205">
        <f>+H38*G33</f>
        <v>7418501.0370370373</v>
      </c>
      <c r="J38" s="209"/>
      <c r="K38" s="207"/>
      <c r="L38" s="208"/>
    </row>
    <row r="39" spans="2:15" ht="17.25" thickBot="1" x14ac:dyDescent="0.35">
      <c r="F39" s="211"/>
      <c r="G39" s="212"/>
      <c r="H39" s="213"/>
      <c r="I39" s="212"/>
      <c r="J39" s="214"/>
      <c r="K39" s="215"/>
    </row>
    <row r="40" spans="2:15" ht="15.75" thickBot="1" x14ac:dyDescent="0.3">
      <c r="F40" s="566" t="s">
        <v>209</v>
      </c>
      <c r="G40" s="567"/>
      <c r="H40" s="204">
        <f>SUM(H36:H38)</f>
        <v>0.35</v>
      </c>
      <c r="I40" s="205">
        <f>ROUND(SUM(I36:I38),0)</f>
        <v>51929507</v>
      </c>
      <c r="J40" s="209"/>
      <c r="K40" s="207"/>
    </row>
    <row r="41" spans="2:15" s="219" customFormat="1" ht="12.75" hidden="1" x14ac:dyDescent="0.2">
      <c r="C41" s="580" t="s">
        <v>210</v>
      </c>
      <c r="D41" s="581"/>
      <c r="E41" s="581"/>
      <c r="F41" s="581"/>
      <c r="G41" s="216">
        <v>0.02</v>
      </c>
      <c r="H41" s="217"/>
      <c r="I41" s="217"/>
      <c r="J41" s="217"/>
      <c r="K41" s="217"/>
      <c r="L41" s="217"/>
      <c r="M41" s="217"/>
      <c r="N41" s="217"/>
      <c r="O41" s="218"/>
    </row>
    <row r="42" spans="2:15" s="219" customFormat="1" ht="12.75" hidden="1" x14ac:dyDescent="0.2">
      <c r="C42" s="576" t="s">
        <v>211</v>
      </c>
      <c r="D42" s="577"/>
      <c r="E42" s="577"/>
      <c r="F42" s="577"/>
      <c r="G42" s="220">
        <v>0.01</v>
      </c>
      <c r="H42" s="217"/>
      <c r="I42" s="217"/>
      <c r="J42" s="217"/>
      <c r="K42" s="217"/>
      <c r="L42" s="217"/>
      <c r="M42" s="217"/>
      <c r="N42" s="217"/>
      <c r="O42" s="218"/>
    </row>
    <row r="43" spans="2:15" s="219" customFormat="1" ht="12.75" hidden="1" x14ac:dyDescent="0.2">
      <c r="C43" s="576" t="s">
        <v>212</v>
      </c>
      <c r="D43" s="577"/>
      <c r="E43" s="577"/>
      <c r="F43" s="577"/>
      <c r="G43" s="220">
        <v>0.03</v>
      </c>
      <c r="H43" s="217"/>
      <c r="I43" s="217"/>
      <c r="J43" s="217"/>
      <c r="K43" s="217"/>
      <c r="L43" s="217"/>
      <c r="M43" s="217"/>
      <c r="N43" s="217"/>
      <c r="O43" s="218"/>
    </row>
    <row r="44" spans="2:15" s="219" customFormat="1" ht="12.75" hidden="1" x14ac:dyDescent="0.2">
      <c r="C44" s="576" t="s">
        <v>213</v>
      </c>
      <c r="D44" s="577"/>
      <c r="E44" s="577"/>
      <c r="F44" s="577"/>
      <c r="G44" s="220">
        <v>0.01</v>
      </c>
      <c r="H44" s="217"/>
      <c r="I44" s="217"/>
      <c r="J44" s="217"/>
      <c r="K44" s="217"/>
      <c r="L44" s="217"/>
      <c r="M44" s="217"/>
      <c r="N44" s="217"/>
      <c r="O44" s="218"/>
    </row>
    <row r="45" spans="2:15" s="219" customFormat="1" ht="12.75" hidden="1" x14ac:dyDescent="0.2">
      <c r="C45" s="576" t="s">
        <v>214</v>
      </c>
      <c r="D45" s="577"/>
      <c r="E45" s="577"/>
      <c r="F45" s="577"/>
      <c r="G45" s="220">
        <v>0.02</v>
      </c>
      <c r="H45" s="217"/>
      <c r="I45" s="217"/>
      <c r="J45" s="217"/>
      <c r="K45" s="217"/>
      <c r="L45" s="217"/>
      <c r="M45" s="217"/>
      <c r="N45" s="217"/>
      <c r="O45" s="218"/>
    </row>
    <row r="46" spans="2:15" s="219" customFormat="1" ht="12.75" hidden="1" x14ac:dyDescent="0.2">
      <c r="C46" s="576" t="s">
        <v>215</v>
      </c>
      <c r="D46" s="577"/>
      <c r="E46" s="577"/>
      <c r="F46" s="577"/>
      <c r="G46" s="220">
        <v>5.0000000000000001E-3</v>
      </c>
      <c r="H46" s="217"/>
      <c r="I46" s="217"/>
      <c r="J46" s="217"/>
      <c r="K46" s="217">
        <f>+D24*K34/I24</f>
        <v>0</v>
      </c>
      <c r="L46" s="217"/>
      <c r="M46" s="217"/>
      <c r="N46" s="217"/>
      <c r="O46" s="218"/>
    </row>
    <row r="47" spans="2:15" s="219" customFormat="1" ht="12.75" hidden="1" x14ac:dyDescent="0.2">
      <c r="C47" s="576" t="s">
        <v>216</v>
      </c>
      <c r="D47" s="577"/>
      <c r="E47" s="577"/>
      <c r="F47" s="577"/>
      <c r="G47" s="220">
        <v>0.01</v>
      </c>
      <c r="H47" s="217"/>
      <c r="I47" s="217"/>
      <c r="J47" s="217"/>
      <c r="K47" s="217"/>
      <c r="L47" s="217"/>
      <c r="M47" s="217"/>
      <c r="N47" s="217"/>
      <c r="O47" s="218"/>
    </row>
    <row r="48" spans="2:15" s="219" customFormat="1" ht="12.75" hidden="1" x14ac:dyDescent="0.2">
      <c r="C48" s="576" t="s">
        <v>217</v>
      </c>
      <c r="D48" s="577"/>
      <c r="E48" s="577"/>
      <c r="F48" s="577"/>
      <c r="G48" s="220">
        <v>0.05</v>
      </c>
      <c r="H48" s="217"/>
      <c r="I48" s="217"/>
      <c r="J48" s="217"/>
      <c r="K48" s="217"/>
      <c r="L48" s="217"/>
      <c r="M48" s="217"/>
      <c r="N48" s="217"/>
      <c r="O48" s="218"/>
    </row>
    <row r="49" spans="3:15" s="219" customFormat="1" hidden="1" thickBot="1" x14ac:dyDescent="0.25">
      <c r="C49" s="578" t="s">
        <v>218</v>
      </c>
      <c r="D49" s="579"/>
      <c r="E49" s="579"/>
      <c r="F49" s="579"/>
      <c r="G49" s="221">
        <v>0</v>
      </c>
      <c r="H49" s="217"/>
      <c r="I49" s="217"/>
      <c r="J49" s="217"/>
      <c r="K49" s="217"/>
      <c r="L49" s="217"/>
      <c r="M49" s="217"/>
      <c r="N49" s="217"/>
      <c r="O49" s="218"/>
    </row>
    <row r="50" spans="3:15" s="219" customFormat="1" ht="12.75" hidden="1" x14ac:dyDescent="0.2">
      <c r="D50" s="217"/>
      <c r="E50" s="217"/>
      <c r="F50" s="217"/>
      <c r="G50" s="222">
        <f>SUM(G41:G49)</f>
        <v>0.155</v>
      </c>
      <c r="H50" s="217"/>
      <c r="I50" s="217"/>
      <c r="J50" s="217"/>
      <c r="K50" s="217"/>
      <c r="L50" s="217"/>
      <c r="M50" s="217"/>
      <c r="N50" s="217"/>
      <c r="O50" s="218"/>
    </row>
    <row r="53" spans="3:15" ht="15" x14ac:dyDescent="0.25">
      <c r="C53" s="223"/>
    </row>
    <row r="54" spans="3:15" ht="15" x14ac:dyDescent="0.25">
      <c r="C54"/>
    </row>
    <row r="55" spans="3:15" x14ac:dyDescent="0.25">
      <c r="C55" s="224"/>
    </row>
    <row r="56" spans="3:15" x14ac:dyDescent="0.25">
      <c r="C56" s="224"/>
    </row>
  </sheetData>
  <mergeCells count="32">
    <mergeCell ref="C6:I6"/>
    <mergeCell ref="C9:I9"/>
    <mergeCell ref="C11:I11"/>
    <mergeCell ref="D1:H1"/>
    <mergeCell ref="B3:C4"/>
    <mergeCell ref="D3:D4"/>
    <mergeCell ref="E3:E4"/>
    <mergeCell ref="F3:F4"/>
    <mergeCell ref="G3:G4"/>
    <mergeCell ref="H3:H4"/>
    <mergeCell ref="B2:I2"/>
    <mergeCell ref="I3:I4"/>
    <mergeCell ref="C48:F48"/>
    <mergeCell ref="C49:F49"/>
    <mergeCell ref="F37:G37"/>
    <mergeCell ref="F38:G38"/>
    <mergeCell ref="F40:G40"/>
    <mergeCell ref="C41:F41"/>
    <mergeCell ref="C42:F42"/>
    <mergeCell ref="C43:F43"/>
    <mergeCell ref="C44:F44"/>
    <mergeCell ref="C45:F45"/>
    <mergeCell ref="C46:F46"/>
    <mergeCell ref="C47:F47"/>
    <mergeCell ref="F36:G36"/>
    <mergeCell ref="B15:H15"/>
    <mergeCell ref="C16:I16"/>
    <mergeCell ref="C17:I17"/>
    <mergeCell ref="C19:I19"/>
    <mergeCell ref="C21:I21"/>
    <mergeCell ref="C23:I23"/>
    <mergeCell ref="C34:H34"/>
  </mergeCells>
  <printOptions horizontalCentered="1"/>
  <pageMargins left="0.23622047244094491" right="0.23622047244094491" top="0.74803149606299213" bottom="0.74803149606299213" header="0.31496062992125984" footer="0.31496062992125984"/>
  <pageSetup scale="7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H35"/>
  <sheetViews>
    <sheetView workbookViewId="0">
      <selection activeCell="F32" sqref="F32"/>
    </sheetView>
  </sheetViews>
  <sheetFormatPr baseColWidth="10" defaultRowHeight="15" x14ac:dyDescent="0.25"/>
  <cols>
    <col min="1" max="1" width="39" bestFit="1" customWidth="1"/>
    <col min="2" max="2" width="35.42578125" bestFit="1" customWidth="1"/>
    <col min="3" max="3" width="25.42578125" customWidth="1"/>
    <col min="4" max="4" width="14.42578125" customWidth="1"/>
    <col min="5" max="5" width="12.7109375" customWidth="1"/>
    <col min="6" max="6" width="14.28515625" customWidth="1"/>
  </cols>
  <sheetData>
    <row r="1" spans="1:6" x14ac:dyDescent="0.25">
      <c r="A1" s="596" t="s">
        <v>358</v>
      </c>
      <c r="B1" s="596"/>
      <c r="C1" s="596"/>
      <c r="D1" s="596"/>
      <c r="E1" s="596"/>
      <c r="F1" s="596"/>
    </row>
    <row r="2" spans="1:6" ht="22.15" customHeight="1" x14ac:dyDescent="0.25">
      <c r="A2" s="137" t="s">
        <v>119</v>
      </c>
      <c r="B2" s="137" t="s">
        <v>120</v>
      </c>
      <c r="C2" s="137" t="s">
        <v>121</v>
      </c>
      <c r="D2" s="137" t="s">
        <v>122</v>
      </c>
      <c r="E2" s="137" t="s">
        <v>123</v>
      </c>
      <c r="F2" s="138" t="s">
        <v>103</v>
      </c>
    </row>
    <row r="3" spans="1:6" ht="39" customHeight="1" x14ac:dyDescent="0.25">
      <c r="A3" s="139" t="s">
        <v>125</v>
      </c>
      <c r="B3" s="139" t="s">
        <v>127</v>
      </c>
      <c r="C3" s="139" t="s">
        <v>126</v>
      </c>
      <c r="D3" s="139">
        <v>2.3750000000000164</v>
      </c>
      <c r="E3" s="139">
        <v>0.2</v>
      </c>
      <c r="F3" s="139">
        <f t="shared" ref="F3:F8" si="0">D3*E3</f>
        <v>0.47500000000000331</v>
      </c>
    </row>
    <row r="4" spans="1:6" ht="39" customHeight="1" x14ac:dyDescent="0.25">
      <c r="A4" s="139" t="s">
        <v>125</v>
      </c>
      <c r="B4" s="139" t="s">
        <v>128</v>
      </c>
      <c r="C4" s="139" t="s">
        <v>126</v>
      </c>
      <c r="D4" s="139">
        <v>3.4</v>
      </c>
      <c r="E4" s="139">
        <v>0.6</v>
      </c>
      <c r="F4" s="139">
        <f t="shared" si="0"/>
        <v>2.04</v>
      </c>
    </row>
    <row r="5" spans="1:6" ht="39" customHeight="1" x14ac:dyDescent="0.25">
      <c r="A5" s="139" t="s">
        <v>129</v>
      </c>
      <c r="B5" s="139" t="s">
        <v>130</v>
      </c>
      <c r="C5" s="139" t="s">
        <v>131</v>
      </c>
      <c r="D5" s="139">
        <v>7.3</v>
      </c>
      <c r="E5" s="139">
        <v>0.4</v>
      </c>
      <c r="F5" s="139">
        <f t="shared" si="0"/>
        <v>2.92</v>
      </c>
    </row>
    <row r="6" spans="1:6" ht="39" customHeight="1" x14ac:dyDescent="0.25">
      <c r="A6" s="139" t="s">
        <v>129</v>
      </c>
      <c r="B6" s="139" t="s">
        <v>132</v>
      </c>
      <c r="C6" s="139" t="s">
        <v>133</v>
      </c>
      <c r="D6" s="139">
        <v>3.2</v>
      </c>
      <c r="E6" s="139">
        <v>0.6</v>
      </c>
      <c r="F6" s="139">
        <f t="shared" si="0"/>
        <v>1.92</v>
      </c>
    </row>
    <row r="7" spans="1:6" ht="39" customHeight="1" x14ac:dyDescent="0.25">
      <c r="A7" s="139" t="s">
        <v>129</v>
      </c>
      <c r="B7" s="139" t="s">
        <v>132</v>
      </c>
      <c r="C7" s="139" t="s">
        <v>133</v>
      </c>
      <c r="D7" s="139">
        <v>3.8</v>
      </c>
      <c r="E7" s="139">
        <v>0.6</v>
      </c>
      <c r="F7" s="139">
        <f t="shared" si="0"/>
        <v>2.2799999999999998</v>
      </c>
    </row>
    <row r="8" spans="1:6" ht="39" customHeight="1" x14ac:dyDescent="0.25">
      <c r="A8" s="139" t="s">
        <v>129</v>
      </c>
      <c r="B8" s="139" t="s">
        <v>134</v>
      </c>
      <c r="C8" s="139" t="s">
        <v>135</v>
      </c>
      <c r="D8" s="140">
        <v>3</v>
      </c>
      <c r="E8" s="140">
        <v>0.6</v>
      </c>
      <c r="F8" s="140">
        <f t="shared" si="0"/>
        <v>1.7999999999999998</v>
      </c>
    </row>
    <row r="9" spans="1:6" ht="39" customHeight="1" x14ac:dyDescent="0.25">
      <c r="A9" s="139" t="s">
        <v>129</v>
      </c>
      <c r="B9" s="139" t="s">
        <v>134</v>
      </c>
      <c r="C9" s="139" t="s">
        <v>135</v>
      </c>
      <c r="D9" s="139">
        <v>3.6</v>
      </c>
      <c r="E9" s="139">
        <v>0.6</v>
      </c>
      <c r="F9" s="139">
        <f t="shared" ref="F9:F31" si="1">D9*E9</f>
        <v>2.16</v>
      </c>
    </row>
    <row r="10" spans="1:6" ht="39" customHeight="1" x14ac:dyDescent="0.25">
      <c r="A10" s="139" t="s">
        <v>136</v>
      </c>
      <c r="B10" s="139" t="s">
        <v>134</v>
      </c>
      <c r="C10" s="139" t="s">
        <v>137</v>
      </c>
      <c r="D10" s="139">
        <v>2.5</v>
      </c>
      <c r="E10" s="139">
        <v>0.5</v>
      </c>
      <c r="F10" s="139">
        <f t="shared" si="1"/>
        <v>1.25</v>
      </c>
    </row>
    <row r="11" spans="1:6" ht="39" customHeight="1" x14ac:dyDescent="0.25">
      <c r="A11" s="139" t="s">
        <v>138</v>
      </c>
      <c r="B11" s="139" t="s">
        <v>132</v>
      </c>
      <c r="C11" s="139" t="s">
        <v>139</v>
      </c>
      <c r="D11" s="139">
        <v>3.5</v>
      </c>
      <c r="E11" s="139">
        <v>0.6</v>
      </c>
      <c r="F11" s="139">
        <f t="shared" si="1"/>
        <v>2.1</v>
      </c>
    </row>
    <row r="12" spans="1:6" ht="39" customHeight="1" x14ac:dyDescent="0.25">
      <c r="A12" s="139" t="s">
        <v>140</v>
      </c>
      <c r="B12" s="139" t="s">
        <v>132</v>
      </c>
      <c r="C12" s="139" t="s">
        <v>141</v>
      </c>
      <c r="D12" s="139">
        <v>5</v>
      </c>
      <c r="E12" s="139">
        <v>0.5</v>
      </c>
      <c r="F12" s="139">
        <f t="shared" si="1"/>
        <v>2.5</v>
      </c>
    </row>
    <row r="13" spans="1:6" ht="39" customHeight="1" x14ac:dyDescent="0.25">
      <c r="A13" s="139" t="s">
        <v>140</v>
      </c>
      <c r="B13" s="139" t="s">
        <v>132</v>
      </c>
      <c r="C13" s="139" t="s">
        <v>141</v>
      </c>
      <c r="D13" s="139">
        <v>2.6</v>
      </c>
      <c r="E13" s="139">
        <v>0.5</v>
      </c>
      <c r="F13" s="139">
        <f t="shared" si="1"/>
        <v>1.3</v>
      </c>
    </row>
    <row r="14" spans="1:6" ht="39" customHeight="1" x14ac:dyDescent="0.25">
      <c r="A14" s="139" t="s">
        <v>136</v>
      </c>
      <c r="B14" s="139" t="s">
        <v>134</v>
      </c>
      <c r="C14" s="139" t="s">
        <v>137</v>
      </c>
      <c r="D14" s="139">
        <v>3.5</v>
      </c>
      <c r="E14" s="139">
        <v>0.5</v>
      </c>
      <c r="F14" s="139">
        <f t="shared" si="1"/>
        <v>1.75</v>
      </c>
    </row>
    <row r="15" spans="1:6" ht="39" customHeight="1" x14ac:dyDescent="0.25">
      <c r="A15" s="139" t="s">
        <v>136</v>
      </c>
      <c r="B15" s="139" t="s">
        <v>132</v>
      </c>
      <c r="C15" s="139" t="s">
        <v>142</v>
      </c>
      <c r="D15" s="139">
        <v>5.6</v>
      </c>
      <c r="E15" s="139">
        <v>0.6</v>
      </c>
      <c r="F15" s="139">
        <f t="shared" si="1"/>
        <v>3.36</v>
      </c>
    </row>
    <row r="16" spans="1:6" ht="39" customHeight="1" x14ac:dyDescent="0.25">
      <c r="A16" s="139" t="s">
        <v>136</v>
      </c>
      <c r="B16" s="139" t="s">
        <v>132</v>
      </c>
      <c r="C16" s="139" t="s">
        <v>142</v>
      </c>
      <c r="D16" s="139">
        <v>4</v>
      </c>
      <c r="E16" s="139">
        <v>0.6</v>
      </c>
      <c r="F16" s="139">
        <f t="shared" si="1"/>
        <v>2.4</v>
      </c>
    </row>
    <row r="17" spans="1:8" ht="39" customHeight="1" x14ac:dyDescent="0.25">
      <c r="A17" s="139" t="s">
        <v>143</v>
      </c>
      <c r="B17" s="139" t="s">
        <v>134</v>
      </c>
      <c r="C17" s="139" t="s">
        <v>144</v>
      </c>
      <c r="D17" s="139">
        <v>6</v>
      </c>
      <c r="E17" s="139">
        <v>0.6</v>
      </c>
      <c r="F17" s="139">
        <f t="shared" si="1"/>
        <v>3.5999999999999996</v>
      </c>
    </row>
    <row r="18" spans="1:8" ht="39" customHeight="1" x14ac:dyDescent="0.25">
      <c r="A18" s="139" t="s">
        <v>143</v>
      </c>
      <c r="B18" s="139" t="s">
        <v>134</v>
      </c>
      <c r="C18" s="139" t="s">
        <v>144</v>
      </c>
      <c r="D18" s="139">
        <v>3.7</v>
      </c>
      <c r="E18" s="139">
        <v>0.6</v>
      </c>
      <c r="F18" s="139">
        <f t="shared" si="1"/>
        <v>2.2200000000000002</v>
      </c>
    </row>
    <row r="19" spans="1:8" ht="39" customHeight="1" x14ac:dyDescent="0.25">
      <c r="A19" s="139" t="s">
        <v>143</v>
      </c>
      <c r="B19" s="139" t="s">
        <v>132</v>
      </c>
      <c r="C19" s="139" t="s">
        <v>145</v>
      </c>
      <c r="D19" s="139">
        <v>5</v>
      </c>
      <c r="E19" s="139">
        <v>0.5</v>
      </c>
      <c r="F19" s="139">
        <f t="shared" si="1"/>
        <v>2.5</v>
      </c>
    </row>
    <row r="20" spans="1:8" ht="39" customHeight="1" x14ac:dyDescent="0.25">
      <c r="A20" s="139" t="s">
        <v>143</v>
      </c>
      <c r="B20" s="139" t="s">
        <v>132</v>
      </c>
      <c r="C20" s="139" t="s">
        <v>145</v>
      </c>
      <c r="D20" s="139">
        <v>3.6</v>
      </c>
      <c r="E20" s="139">
        <v>0.5</v>
      </c>
      <c r="F20" s="139">
        <f t="shared" si="1"/>
        <v>1.8</v>
      </c>
    </row>
    <row r="21" spans="1:8" ht="39" customHeight="1" x14ac:dyDescent="0.25">
      <c r="A21" s="139" t="s">
        <v>146</v>
      </c>
      <c r="B21" s="139" t="s">
        <v>132</v>
      </c>
      <c r="C21" s="139" t="s">
        <v>147</v>
      </c>
      <c r="D21" s="139">
        <v>4.9000000000000004</v>
      </c>
      <c r="E21" s="139">
        <v>0.6</v>
      </c>
      <c r="F21" s="139">
        <f t="shared" si="1"/>
        <v>2.94</v>
      </c>
    </row>
    <row r="22" spans="1:8" ht="39" customHeight="1" x14ac:dyDescent="0.25">
      <c r="A22" s="139" t="s">
        <v>146</v>
      </c>
      <c r="B22" s="139" t="s">
        <v>132</v>
      </c>
      <c r="C22" s="139" t="s">
        <v>147</v>
      </c>
      <c r="D22" s="139">
        <v>3</v>
      </c>
      <c r="E22" s="139">
        <v>0.5</v>
      </c>
      <c r="F22" s="139">
        <f t="shared" si="1"/>
        <v>1.5</v>
      </c>
    </row>
    <row r="23" spans="1:8" ht="39" customHeight="1" x14ac:dyDescent="0.25">
      <c r="A23" s="139" t="s">
        <v>146</v>
      </c>
      <c r="B23" s="139" t="s">
        <v>134</v>
      </c>
      <c r="C23" s="139" t="s">
        <v>148</v>
      </c>
      <c r="D23" s="139">
        <v>2.62</v>
      </c>
      <c r="E23" s="139">
        <v>0.5</v>
      </c>
      <c r="F23" s="139">
        <f t="shared" si="1"/>
        <v>1.31</v>
      </c>
    </row>
    <row r="24" spans="1:8" ht="39" customHeight="1" x14ac:dyDescent="0.25">
      <c r="A24" s="139" t="s">
        <v>146</v>
      </c>
      <c r="B24" s="139" t="s">
        <v>134</v>
      </c>
      <c r="C24" s="139" t="s">
        <v>148</v>
      </c>
      <c r="D24" s="139">
        <v>3.5</v>
      </c>
      <c r="E24" s="139">
        <v>0.5</v>
      </c>
      <c r="F24" s="139">
        <f t="shared" si="1"/>
        <v>1.75</v>
      </c>
    </row>
    <row r="25" spans="1:8" ht="39" customHeight="1" x14ac:dyDescent="0.25">
      <c r="A25" s="139" t="s">
        <v>149</v>
      </c>
      <c r="B25" s="139" t="s">
        <v>132</v>
      </c>
      <c r="C25" s="139" t="s">
        <v>150</v>
      </c>
      <c r="D25" s="139">
        <v>6.5</v>
      </c>
      <c r="E25" s="139">
        <v>0.6</v>
      </c>
      <c r="F25" s="139">
        <f t="shared" si="1"/>
        <v>3.9</v>
      </c>
    </row>
    <row r="26" spans="1:8" ht="39" customHeight="1" x14ac:dyDescent="0.25">
      <c r="A26" s="139" t="s">
        <v>149</v>
      </c>
      <c r="B26" s="139" t="s">
        <v>134</v>
      </c>
      <c r="C26" s="139" t="s">
        <v>151</v>
      </c>
      <c r="D26" s="139">
        <v>3.5</v>
      </c>
      <c r="E26" s="139">
        <v>0.5</v>
      </c>
      <c r="F26" s="139">
        <f t="shared" si="1"/>
        <v>1.75</v>
      </c>
    </row>
    <row r="27" spans="1:8" ht="39" customHeight="1" x14ac:dyDescent="0.25">
      <c r="A27" s="139" t="s">
        <v>149</v>
      </c>
      <c r="B27" s="139" t="s">
        <v>134</v>
      </c>
      <c r="C27" s="139" t="s">
        <v>151</v>
      </c>
      <c r="D27" s="139">
        <v>2.7</v>
      </c>
      <c r="E27" s="139">
        <v>0.5</v>
      </c>
      <c r="F27" s="139">
        <f t="shared" si="1"/>
        <v>1.35</v>
      </c>
    </row>
    <row r="28" spans="1:8" ht="39" customHeight="1" x14ac:dyDescent="0.25">
      <c r="A28" s="139" t="s">
        <v>152</v>
      </c>
      <c r="B28" s="139" t="s">
        <v>132</v>
      </c>
      <c r="C28" s="139" t="s">
        <v>153</v>
      </c>
      <c r="D28" s="139">
        <v>5.4</v>
      </c>
      <c r="E28" s="139">
        <v>0.5</v>
      </c>
      <c r="F28" s="139">
        <f t="shared" si="1"/>
        <v>2.7</v>
      </c>
    </row>
    <row r="29" spans="1:8" ht="39" customHeight="1" x14ac:dyDescent="0.25">
      <c r="A29" s="139" t="s">
        <v>152</v>
      </c>
      <c r="B29" s="139" t="s">
        <v>132</v>
      </c>
      <c r="C29" s="139" t="s">
        <v>153</v>
      </c>
      <c r="D29" s="139">
        <v>5</v>
      </c>
      <c r="E29" s="139">
        <v>0.5</v>
      </c>
      <c r="F29" s="139">
        <f t="shared" si="1"/>
        <v>2.5</v>
      </c>
    </row>
    <row r="30" spans="1:8" ht="39" customHeight="1" x14ac:dyDescent="0.25">
      <c r="A30" s="139" t="s">
        <v>152</v>
      </c>
      <c r="B30" s="139" t="s">
        <v>134</v>
      </c>
      <c r="C30" s="139" t="s">
        <v>154</v>
      </c>
      <c r="D30" s="139">
        <v>1.9</v>
      </c>
      <c r="E30" s="139">
        <v>0.5</v>
      </c>
      <c r="F30" s="139">
        <f t="shared" si="1"/>
        <v>0.95</v>
      </c>
    </row>
    <row r="31" spans="1:8" ht="39" customHeight="1" x14ac:dyDescent="0.25">
      <c r="A31" s="139" t="s">
        <v>152</v>
      </c>
      <c r="B31" s="139" t="s">
        <v>134</v>
      </c>
      <c r="C31" s="139" t="s">
        <v>154</v>
      </c>
      <c r="D31" s="139">
        <v>1.95</v>
      </c>
      <c r="E31" s="139">
        <v>0.5</v>
      </c>
      <c r="F31" s="139">
        <f t="shared" si="1"/>
        <v>0.97499999999999998</v>
      </c>
    </row>
    <row r="32" spans="1:8" ht="39" customHeight="1" x14ac:dyDescent="0.25">
      <c r="A32" s="148" t="s">
        <v>155</v>
      </c>
      <c r="B32" s="148"/>
      <c r="C32" s="148"/>
      <c r="D32" s="148"/>
      <c r="E32" s="148"/>
      <c r="F32" s="141">
        <f>SUM(F3:F31)</f>
        <v>60.000000000000007</v>
      </c>
      <c r="H32">
        <v>60</v>
      </c>
    </row>
    <row r="33" spans="6:7" ht="39" customHeight="1" x14ac:dyDescent="0.25">
      <c r="G33">
        <f>F32-H32</f>
        <v>0</v>
      </c>
    </row>
    <row r="34" spans="6:7" ht="39" customHeight="1" x14ac:dyDescent="0.25"/>
    <row r="35" spans="6:7" x14ac:dyDescent="0.25">
      <c r="F35" s="140"/>
    </row>
  </sheetData>
  <mergeCells count="1">
    <mergeCell ref="A1:F1"/>
  </mergeCells>
  <pageMargins left="0.7" right="0.7" top="0.75" bottom="0.75" header="0.3" footer="0.3"/>
  <pageSetup scale="70"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D11"/>
  <sheetViews>
    <sheetView workbookViewId="0">
      <selection activeCell="B12" sqref="B12"/>
    </sheetView>
  </sheetViews>
  <sheetFormatPr baseColWidth="10" defaultRowHeight="15" x14ac:dyDescent="0.25"/>
  <cols>
    <col min="1" max="1" width="40.7109375" customWidth="1"/>
    <col min="2" max="2" width="31.42578125" customWidth="1"/>
    <col min="3" max="3" width="16.7109375" customWidth="1"/>
    <col min="4" max="4" width="45.7109375" customWidth="1"/>
  </cols>
  <sheetData>
    <row r="1" spans="1:4" x14ac:dyDescent="0.25">
      <c r="A1" s="596" t="s">
        <v>357</v>
      </c>
      <c r="B1" s="596"/>
      <c r="C1" s="596"/>
      <c r="D1" s="596"/>
    </row>
    <row r="2" spans="1:4" ht="15.75" x14ac:dyDescent="0.25">
      <c r="A2" s="138" t="s">
        <v>119</v>
      </c>
      <c r="B2" s="138" t="s">
        <v>156</v>
      </c>
      <c r="C2" s="138" t="s">
        <v>157</v>
      </c>
      <c r="D2" s="138" t="s">
        <v>124</v>
      </c>
    </row>
    <row r="3" spans="1:4" ht="86.65" customHeight="1" x14ac:dyDescent="0.25">
      <c r="A3" s="142" t="s">
        <v>158</v>
      </c>
      <c r="B3" s="139">
        <v>3</v>
      </c>
      <c r="C3" s="139">
        <v>2.5</v>
      </c>
      <c r="D3" s="139"/>
    </row>
    <row r="4" spans="1:4" ht="86.65" customHeight="1" x14ac:dyDescent="0.25">
      <c r="A4" s="142" t="s">
        <v>159</v>
      </c>
      <c r="B4" s="143" t="s">
        <v>412</v>
      </c>
      <c r="C4" s="139">
        <v>2.5</v>
      </c>
      <c r="D4" s="139"/>
    </row>
    <row r="5" spans="1:4" ht="94.15" customHeight="1" x14ac:dyDescent="0.25">
      <c r="A5" s="142" t="s">
        <v>160</v>
      </c>
      <c r="B5" s="143" t="s">
        <v>410</v>
      </c>
      <c r="C5" s="139">
        <v>2.5</v>
      </c>
      <c r="D5" s="139"/>
    </row>
    <row r="6" spans="1:4" ht="94.15" customHeight="1" x14ac:dyDescent="0.25">
      <c r="A6" s="142" t="s">
        <v>161</v>
      </c>
      <c r="B6" s="143" t="s">
        <v>411</v>
      </c>
      <c r="C6" s="139">
        <v>2.5</v>
      </c>
      <c r="D6" s="139"/>
    </row>
    <row r="7" spans="1:4" ht="94.15" customHeight="1" x14ac:dyDescent="0.25">
      <c r="A7" s="142" t="s">
        <v>162</v>
      </c>
      <c r="B7" s="143" t="s">
        <v>411</v>
      </c>
      <c r="C7" s="139">
        <v>2.5</v>
      </c>
      <c r="D7" s="139"/>
    </row>
    <row r="8" spans="1:4" ht="94.15" customHeight="1" x14ac:dyDescent="0.25">
      <c r="A8" s="142" t="s">
        <v>163</v>
      </c>
      <c r="B8" s="143" t="s">
        <v>410</v>
      </c>
      <c r="C8" s="139">
        <v>2.5</v>
      </c>
      <c r="D8" s="139"/>
    </row>
    <row r="9" spans="1:4" ht="94.15" customHeight="1" x14ac:dyDescent="0.25">
      <c r="A9" s="142" t="s">
        <v>164</v>
      </c>
      <c r="B9" s="139">
        <v>2</v>
      </c>
      <c r="C9" s="139">
        <v>2.5</v>
      </c>
      <c r="D9" s="139"/>
    </row>
    <row r="11" spans="1:4" x14ac:dyDescent="0.25">
      <c r="A11" s="144" t="s">
        <v>165</v>
      </c>
      <c r="B11" s="145">
        <v>12</v>
      </c>
    </row>
  </sheetData>
  <mergeCells count="1">
    <mergeCell ref="A1:D1"/>
  </mergeCells>
  <pageMargins left="0.7" right="0.7" top="0.75" bottom="0.75" header="0.3" footer="0.3"/>
  <pageSetup scale="68" fitToHeight="0"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5"/>
  <sheetViews>
    <sheetView workbookViewId="0">
      <selection activeCell="B7" sqref="B7"/>
    </sheetView>
  </sheetViews>
  <sheetFormatPr baseColWidth="10" defaultRowHeight="15" x14ac:dyDescent="0.25"/>
  <cols>
    <col min="1" max="1" width="40.7109375" customWidth="1"/>
    <col min="2" max="2" width="31.42578125" customWidth="1"/>
    <col min="3" max="3" width="16.7109375" customWidth="1"/>
    <col min="4" max="4" width="45.7109375" customWidth="1"/>
  </cols>
  <sheetData>
    <row r="1" spans="1:4" x14ac:dyDescent="0.25">
      <c r="A1" s="596" t="s">
        <v>356</v>
      </c>
      <c r="B1" s="596"/>
      <c r="C1" s="596"/>
      <c r="D1" s="596"/>
    </row>
    <row r="2" spans="1:4" ht="15.75" x14ac:dyDescent="0.25">
      <c r="A2" s="138" t="s">
        <v>119</v>
      </c>
      <c r="B2" s="138" t="s">
        <v>352</v>
      </c>
      <c r="C2" s="138" t="s">
        <v>350</v>
      </c>
      <c r="D2" s="138" t="s">
        <v>351</v>
      </c>
    </row>
    <row r="3" spans="1:4" ht="30" x14ac:dyDescent="0.25">
      <c r="A3" s="425" t="s">
        <v>353</v>
      </c>
      <c r="B3" s="139">
        <v>210</v>
      </c>
      <c r="C3" s="139">
        <v>2.2000000000000002</v>
      </c>
      <c r="D3" s="139">
        <f>B3*C3</f>
        <v>462.00000000000006</v>
      </c>
    </row>
    <row r="4" spans="1:4" ht="30" x14ac:dyDescent="0.25">
      <c r="A4" s="425" t="s">
        <v>354</v>
      </c>
      <c r="B4" s="143" t="s">
        <v>413</v>
      </c>
      <c r="C4" s="139">
        <v>2</v>
      </c>
      <c r="D4" s="139">
        <f>B4*C4</f>
        <v>258</v>
      </c>
    </row>
    <row r="5" spans="1:4" x14ac:dyDescent="0.25">
      <c r="A5" s="597" t="s">
        <v>355</v>
      </c>
      <c r="B5" s="598"/>
      <c r="C5" s="599"/>
      <c r="D5" s="148">
        <f>D3+D4</f>
        <v>720</v>
      </c>
    </row>
  </sheetData>
  <mergeCells count="2">
    <mergeCell ref="A1:D1"/>
    <mergeCell ref="A5:C5"/>
  </mergeCells>
  <pageMargins left="0.7" right="0.7" top="0.75" bottom="0.75" header="0.3" footer="0.3"/>
  <pageSetup scale="68" fitToHeight="0"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D12"/>
  <sheetViews>
    <sheetView workbookViewId="0">
      <selection activeCell="C17" sqref="C17"/>
    </sheetView>
  </sheetViews>
  <sheetFormatPr baseColWidth="10" defaultRowHeight="15" x14ac:dyDescent="0.25"/>
  <cols>
    <col min="1" max="1" width="59" bestFit="1" customWidth="1"/>
    <col min="2" max="2" width="16.28515625" bestFit="1" customWidth="1"/>
    <col min="3" max="3" width="17.28515625" bestFit="1" customWidth="1"/>
    <col min="4" max="4" width="11.140625" bestFit="1" customWidth="1"/>
  </cols>
  <sheetData>
    <row r="2" spans="1:4" x14ac:dyDescent="0.25">
      <c r="A2" s="596" t="s">
        <v>414</v>
      </c>
      <c r="B2" s="596"/>
      <c r="C2" s="596"/>
      <c r="D2" s="596"/>
    </row>
    <row r="3" spans="1:4" ht="36.6" customHeight="1" x14ac:dyDescent="0.25">
      <c r="A3" s="600" t="s">
        <v>416</v>
      </c>
      <c r="B3" s="601"/>
      <c r="C3" s="601"/>
      <c r="D3" s="602"/>
    </row>
    <row r="4" spans="1:4" x14ac:dyDescent="0.25">
      <c r="A4" s="452" t="s">
        <v>119</v>
      </c>
      <c r="B4" s="470" t="s">
        <v>352</v>
      </c>
      <c r="C4" s="470" t="s">
        <v>350</v>
      </c>
      <c r="D4" s="470" t="s">
        <v>351</v>
      </c>
    </row>
    <row r="5" spans="1:4" x14ac:dyDescent="0.25">
      <c r="A5" s="425" t="s">
        <v>415</v>
      </c>
      <c r="B5" s="466">
        <v>913.04347826086962</v>
      </c>
      <c r="C5" s="139">
        <v>2.2999999999999998</v>
      </c>
      <c r="D5" s="139">
        <f>B5*C5</f>
        <v>2100</v>
      </c>
    </row>
    <row r="6" spans="1:4" x14ac:dyDescent="0.25">
      <c r="A6" s="597" t="s">
        <v>355</v>
      </c>
      <c r="B6" s="598"/>
      <c r="C6" s="599"/>
      <c r="D6" s="148">
        <f>D5</f>
        <v>2100</v>
      </c>
    </row>
    <row r="8" spans="1:4" ht="32.450000000000003" customHeight="1" x14ac:dyDescent="0.25">
      <c r="A8" s="600" t="s">
        <v>417</v>
      </c>
      <c r="B8" s="601"/>
      <c r="C8" s="601"/>
      <c r="D8" s="602"/>
    </row>
    <row r="9" spans="1:4" x14ac:dyDescent="0.25">
      <c r="A9" s="470" t="s">
        <v>119</v>
      </c>
      <c r="B9" s="470" t="s">
        <v>352</v>
      </c>
      <c r="C9" s="470" t="s">
        <v>420</v>
      </c>
      <c r="D9" s="470" t="s">
        <v>351</v>
      </c>
    </row>
    <row r="10" spans="1:4" x14ac:dyDescent="0.25">
      <c r="A10" s="425" t="s">
        <v>418</v>
      </c>
      <c r="B10" s="468">
        <v>1320</v>
      </c>
      <c r="C10" s="469">
        <v>1.3260000000000001</v>
      </c>
      <c r="D10" s="468">
        <f>C10*B10</f>
        <v>1750.3200000000002</v>
      </c>
    </row>
    <row r="11" spans="1:4" x14ac:dyDescent="0.25">
      <c r="A11" s="425" t="s">
        <v>419</v>
      </c>
      <c r="B11" s="467">
        <v>1320</v>
      </c>
      <c r="C11" s="469">
        <v>1.3255151515151513</v>
      </c>
      <c r="D11" s="468">
        <f>C11*B11</f>
        <v>1749.6799999999998</v>
      </c>
    </row>
    <row r="12" spans="1:4" x14ac:dyDescent="0.25">
      <c r="A12" s="597" t="s">
        <v>355</v>
      </c>
      <c r="B12" s="598"/>
      <c r="C12" s="599"/>
      <c r="D12" s="148">
        <f>D11+D10</f>
        <v>3500</v>
      </c>
    </row>
  </sheetData>
  <mergeCells count="5">
    <mergeCell ref="A2:D2"/>
    <mergeCell ref="A6:C6"/>
    <mergeCell ref="A12:C12"/>
    <mergeCell ref="A3:D3"/>
    <mergeCell ref="A8:D8"/>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2:C16"/>
  <sheetViews>
    <sheetView workbookViewId="0">
      <selection activeCell="F26" sqref="F26"/>
    </sheetView>
  </sheetViews>
  <sheetFormatPr baseColWidth="10" defaultRowHeight="15" x14ac:dyDescent="0.25"/>
  <cols>
    <col min="1" max="1" width="40.7109375" customWidth="1"/>
    <col min="2" max="2" width="31.42578125" customWidth="1"/>
    <col min="3" max="3" width="45.7109375" customWidth="1"/>
  </cols>
  <sheetData>
    <row r="2" spans="1:3" x14ac:dyDescent="0.25">
      <c r="A2" s="596" t="s">
        <v>423</v>
      </c>
      <c r="B2" s="596"/>
      <c r="C2" s="596"/>
    </row>
    <row r="3" spans="1:3" ht="15.75" x14ac:dyDescent="0.25">
      <c r="A3" s="138" t="s">
        <v>119</v>
      </c>
      <c r="B3" s="138" t="s">
        <v>360</v>
      </c>
      <c r="C3" s="138" t="s">
        <v>359</v>
      </c>
    </row>
    <row r="4" spans="1:3" ht="30" x14ac:dyDescent="0.25">
      <c r="A4" s="425" t="s">
        <v>361</v>
      </c>
      <c r="B4" s="468">
        <v>70</v>
      </c>
      <c r="C4" s="468">
        <f>B4</f>
        <v>70</v>
      </c>
    </row>
    <row r="5" spans="1:3" ht="30" x14ac:dyDescent="0.25">
      <c r="A5" s="425" t="s">
        <v>421</v>
      </c>
      <c r="B5" s="468">
        <v>50</v>
      </c>
      <c r="C5" s="468">
        <f>B5</f>
        <v>50</v>
      </c>
    </row>
    <row r="6" spans="1:3" ht="30" x14ac:dyDescent="0.25">
      <c r="A6" s="425" t="s">
        <v>422</v>
      </c>
      <c r="B6" s="468">
        <v>55</v>
      </c>
      <c r="C6" s="468">
        <f>B6</f>
        <v>55</v>
      </c>
    </row>
    <row r="7" spans="1:3" x14ac:dyDescent="0.25">
      <c r="A7" s="603" t="s">
        <v>359</v>
      </c>
      <c r="B7" s="604"/>
      <c r="C7" s="148">
        <f>C6+C5+C4</f>
        <v>175</v>
      </c>
    </row>
    <row r="12" spans="1:3" x14ac:dyDescent="0.25">
      <c r="A12" s="596" t="s">
        <v>424</v>
      </c>
      <c r="B12" s="596"/>
      <c r="C12" s="596"/>
    </row>
    <row r="13" spans="1:3" ht="15.75" x14ac:dyDescent="0.25">
      <c r="A13" s="138" t="s">
        <v>119</v>
      </c>
      <c r="B13" s="138" t="s">
        <v>394</v>
      </c>
      <c r="C13" s="138" t="s">
        <v>428</v>
      </c>
    </row>
    <row r="14" spans="1:3" ht="30" x14ac:dyDescent="0.25">
      <c r="A14" s="425" t="s">
        <v>425</v>
      </c>
      <c r="B14" s="468">
        <v>1</v>
      </c>
      <c r="C14" s="468">
        <f>B14</f>
        <v>1</v>
      </c>
    </row>
    <row r="15" spans="1:3" ht="30" x14ac:dyDescent="0.25">
      <c r="A15" s="425" t="s">
        <v>427</v>
      </c>
      <c r="B15" s="468">
        <v>2</v>
      </c>
      <c r="C15" s="468">
        <f>B15</f>
        <v>2</v>
      </c>
    </row>
    <row r="16" spans="1:3" x14ac:dyDescent="0.25">
      <c r="A16" s="603" t="s">
        <v>426</v>
      </c>
      <c r="B16" s="604"/>
      <c r="C16" s="148">
        <f>C14+C15</f>
        <v>3</v>
      </c>
    </row>
  </sheetData>
  <mergeCells count="4">
    <mergeCell ref="A2:C2"/>
    <mergeCell ref="A7:B7"/>
    <mergeCell ref="A12:C12"/>
    <mergeCell ref="A16:B16"/>
  </mergeCells>
  <pageMargins left="0.7" right="0.7" top="0.75" bottom="0.75" header="0.3" footer="0.3"/>
  <pageSetup scale="68" fitToHeight="0" orientation="portrait" horizontalDpi="300" verticalDpi="300"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G36"/>
  <sheetViews>
    <sheetView view="pageBreakPreview" topLeftCell="A16" zoomScale="94" zoomScaleNormal="100" zoomScaleSheetLayoutView="94" workbookViewId="0">
      <selection activeCell="C6" sqref="C6:D6"/>
    </sheetView>
  </sheetViews>
  <sheetFormatPr baseColWidth="10" defaultRowHeight="15" x14ac:dyDescent="0.25"/>
  <cols>
    <col min="1" max="1" width="48.7109375" customWidth="1"/>
    <col min="2" max="2" width="0.7109375" customWidth="1"/>
    <col min="3" max="3" width="15.28515625" customWidth="1"/>
    <col min="5" max="5" width="1.140625" customWidth="1"/>
    <col min="6" max="6" width="14.7109375" bestFit="1" customWidth="1"/>
  </cols>
  <sheetData>
    <row r="1" spans="1:7" ht="15.75" x14ac:dyDescent="0.25">
      <c r="A1" s="225" t="s">
        <v>219</v>
      </c>
      <c r="B1" s="226"/>
    </row>
    <row r="2" spans="1:7" ht="16.5" thickBot="1" x14ac:dyDescent="0.3">
      <c r="A2" s="225" t="s">
        <v>220</v>
      </c>
      <c r="B2" s="226"/>
    </row>
    <row r="3" spans="1:7" ht="5.65" customHeight="1" x14ac:dyDescent="0.25">
      <c r="A3" s="227"/>
      <c r="B3" s="228"/>
      <c r="C3" s="48"/>
      <c r="D3" s="48"/>
      <c r="E3" s="48"/>
      <c r="F3" s="48"/>
      <c r="G3" s="50"/>
    </row>
    <row r="4" spans="1:7" ht="15.75" x14ac:dyDescent="0.25">
      <c r="A4" s="229" t="s">
        <v>221</v>
      </c>
      <c r="C4" s="230">
        <v>1750000</v>
      </c>
      <c r="D4" s="231">
        <v>2026</v>
      </c>
      <c r="G4" s="232"/>
    </row>
    <row r="5" spans="1:7" ht="15.75" x14ac:dyDescent="0.25">
      <c r="A5" s="229" t="s">
        <v>222</v>
      </c>
      <c r="C5" s="230">
        <v>250000</v>
      </c>
      <c r="D5" s="231">
        <v>2026</v>
      </c>
      <c r="G5" s="232"/>
    </row>
    <row r="6" spans="1:7" x14ac:dyDescent="0.25">
      <c r="A6" s="233"/>
      <c r="C6" s="560" t="s">
        <v>223</v>
      </c>
      <c r="D6" s="560"/>
      <c r="E6" s="234"/>
      <c r="F6" s="560" t="s">
        <v>224</v>
      </c>
      <c r="G6" s="605"/>
    </row>
    <row r="7" spans="1:7" ht="33.75" x14ac:dyDescent="0.25">
      <c r="A7" s="235" t="s">
        <v>225</v>
      </c>
      <c r="B7" s="27"/>
      <c r="C7" s="236" t="s">
        <v>226</v>
      </c>
      <c r="D7" s="236" t="s">
        <v>227</v>
      </c>
      <c r="E7" s="234"/>
      <c r="F7" s="236" t="s">
        <v>226</v>
      </c>
      <c r="G7" s="237" t="s">
        <v>227</v>
      </c>
    </row>
    <row r="8" spans="1:7" ht="15.75" x14ac:dyDescent="0.25">
      <c r="A8" s="238" t="s">
        <v>228</v>
      </c>
      <c r="C8" s="239">
        <v>1</v>
      </c>
      <c r="D8" s="239">
        <v>1</v>
      </c>
      <c r="F8" s="239">
        <v>1</v>
      </c>
      <c r="G8" s="240">
        <v>1</v>
      </c>
    </row>
    <row r="9" spans="1:7" ht="15.75" x14ac:dyDescent="0.25">
      <c r="A9" s="241" t="s">
        <v>229</v>
      </c>
      <c r="G9" s="232"/>
    </row>
    <row r="10" spans="1:7" ht="15.75" x14ac:dyDescent="0.25">
      <c r="A10" s="238" t="s">
        <v>230</v>
      </c>
      <c r="C10" s="239">
        <v>8.3299999999999999E-2</v>
      </c>
      <c r="D10" s="239">
        <v>8.3299999999999999E-2</v>
      </c>
      <c r="F10" s="239">
        <v>8.3299999999999999E-2</v>
      </c>
      <c r="G10" s="240">
        <v>8.3299999999999999E-2</v>
      </c>
    </row>
    <row r="11" spans="1:7" ht="15.75" x14ac:dyDescent="0.25">
      <c r="A11" s="238" t="s">
        <v>231</v>
      </c>
      <c r="C11" s="239">
        <v>0.01</v>
      </c>
      <c r="D11" s="239">
        <v>0.01</v>
      </c>
      <c r="F11" s="239">
        <v>0.01</v>
      </c>
      <c r="G11" s="240">
        <v>0.01</v>
      </c>
    </row>
    <row r="12" spans="1:7" ht="15.75" x14ac:dyDescent="0.25">
      <c r="A12" s="238" t="s">
        <v>232</v>
      </c>
      <c r="C12" s="239">
        <v>8.3299999999999999E-2</v>
      </c>
      <c r="D12" s="239">
        <v>8.3299999999999999E-2</v>
      </c>
      <c r="F12" s="239">
        <v>8.3299999999999999E-2</v>
      </c>
      <c r="G12" s="240">
        <v>8.3299999999999999E-2</v>
      </c>
    </row>
    <row r="13" spans="1:7" ht="15.75" x14ac:dyDescent="0.25">
      <c r="A13" s="238" t="s">
        <v>233</v>
      </c>
      <c r="C13" s="239">
        <v>0.05</v>
      </c>
      <c r="D13" s="239">
        <v>0.05</v>
      </c>
      <c r="F13" s="239">
        <v>0.05</v>
      </c>
      <c r="G13" s="240">
        <v>0.05</v>
      </c>
    </row>
    <row r="14" spans="1:7" ht="15.75" x14ac:dyDescent="0.25">
      <c r="A14" s="242" t="s">
        <v>234</v>
      </c>
      <c r="D14" s="243"/>
      <c r="G14" s="244"/>
    </row>
    <row r="15" spans="1:7" ht="15.75" x14ac:dyDescent="0.25">
      <c r="A15" s="241" t="s">
        <v>235</v>
      </c>
      <c r="D15" s="243"/>
      <c r="G15" s="244"/>
    </row>
    <row r="16" spans="1:7" ht="15.75" x14ac:dyDescent="0.25">
      <c r="A16" s="238" t="s">
        <v>236</v>
      </c>
      <c r="C16" s="239">
        <v>0.12</v>
      </c>
      <c r="D16" s="239">
        <v>0.12</v>
      </c>
      <c r="F16" s="239">
        <v>0.12</v>
      </c>
      <c r="G16" s="240">
        <v>0.12</v>
      </c>
    </row>
    <row r="17" spans="1:7" ht="15.75" x14ac:dyDescent="0.25">
      <c r="A17" s="238" t="s">
        <v>237</v>
      </c>
      <c r="C17" s="239">
        <v>8.5000000000000006E-2</v>
      </c>
      <c r="D17" s="239">
        <v>8.5000000000000006E-2</v>
      </c>
      <c r="F17" s="239">
        <v>8.5000000000000006E-2</v>
      </c>
      <c r="G17" s="240">
        <v>8.5000000000000006E-2</v>
      </c>
    </row>
    <row r="18" spans="1:7" ht="15.75" x14ac:dyDescent="0.25">
      <c r="A18" s="245" t="s">
        <v>238</v>
      </c>
      <c r="C18" s="239">
        <v>6.9400000000000003E-2</v>
      </c>
      <c r="D18" s="239"/>
      <c r="F18" s="239">
        <v>6.9400000000000003E-2</v>
      </c>
      <c r="G18" s="240"/>
    </row>
    <row r="19" spans="1:7" ht="15.75" x14ac:dyDescent="0.25">
      <c r="A19" s="245" t="s">
        <v>239</v>
      </c>
      <c r="C19" s="239"/>
      <c r="D19" s="239">
        <v>1.04E-2</v>
      </c>
      <c r="F19" s="239"/>
      <c r="G19" s="240">
        <v>1.04E-2</v>
      </c>
    </row>
    <row r="20" spans="1:7" ht="15.75" x14ac:dyDescent="0.25">
      <c r="A20" s="245" t="s">
        <v>240</v>
      </c>
      <c r="C20" s="239">
        <v>2.12E-2</v>
      </c>
      <c r="D20" s="239"/>
      <c r="F20" s="239"/>
      <c r="G20" s="240"/>
    </row>
    <row r="21" spans="1:7" ht="15.75" x14ac:dyDescent="0.25">
      <c r="A21" s="242" t="s">
        <v>241</v>
      </c>
      <c r="D21" s="243"/>
      <c r="G21" s="244"/>
    </row>
    <row r="22" spans="1:7" ht="15.75" x14ac:dyDescent="0.25">
      <c r="A22" s="241" t="s">
        <v>242</v>
      </c>
      <c r="D22" s="243"/>
      <c r="G22" s="244"/>
    </row>
    <row r="23" spans="1:7" ht="15.75" x14ac:dyDescent="0.25">
      <c r="A23" s="238" t="s">
        <v>243</v>
      </c>
      <c r="C23" s="239">
        <v>0.02</v>
      </c>
      <c r="D23" s="239">
        <v>0.02</v>
      </c>
      <c r="F23" s="239">
        <v>0.02</v>
      </c>
      <c r="G23" s="240">
        <v>0.02</v>
      </c>
    </row>
    <row r="24" spans="1:7" ht="15.75" x14ac:dyDescent="0.25">
      <c r="A24" s="238" t="s">
        <v>244</v>
      </c>
      <c r="C24" s="239">
        <v>0.03</v>
      </c>
      <c r="D24" s="239">
        <v>0.03</v>
      </c>
      <c r="F24" s="239">
        <v>0.03</v>
      </c>
      <c r="G24" s="240">
        <v>0.03</v>
      </c>
    </row>
    <row r="25" spans="1:7" ht="15.75" x14ac:dyDescent="0.25">
      <c r="A25" s="238" t="s">
        <v>245</v>
      </c>
      <c r="C25" s="239">
        <v>0.04</v>
      </c>
      <c r="D25" s="239">
        <v>0.04</v>
      </c>
      <c r="F25" s="239">
        <v>0.04</v>
      </c>
      <c r="G25" s="240">
        <v>0.04</v>
      </c>
    </row>
    <row r="26" spans="1:7" ht="31.5" x14ac:dyDescent="0.25">
      <c r="A26" s="245" t="s">
        <v>246</v>
      </c>
      <c r="C26" s="239">
        <v>2.5000000000000001E-2</v>
      </c>
      <c r="D26" s="239">
        <v>2.5000000000000001E-2</v>
      </c>
      <c r="F26" s="239">
        <v>2.5000000000000001E-2</v>
      </c>
      <c r="G26" s="240">
        <v>2.5000000000000001E-2</v>
      </c>
    </row>
    <row r="27" spans="1:7" ht="15.75" x14ac:dyDescent="0.25">
      <c r="A27" s="245" t="s">
        <v>247</v>
      </c>
      <c r="C27" s="239">
        <v>0.1246</v>
      </c>
      <c r="D27" s="239">
        <v>0.1246</v>
      </c>
      <c r="F27" s="239"/>
      <c r="G27" s="240"/>
    </row>
    <row r="28" spans="1:7" ht="31.5" x14ac:dyDescent="0.25">
      <c r="A28" s="245" t="s">
        <v>248</v>
      </c>
      <c r="C28" s="239">
        <v>8.9700000000000002E-2</v>
      </c>
      <c r="D28" s="239">
        <v>8.9700000000000002E-2</v>
      </c>
      <c r="F28" s="239">
        <v>8.9700000000000002E-2</v>
      </c>
      <c r="G28" s="240">
        <v>8.9700000000000002E-2</v>
      </c>
    </row>
    <row r="29" spans="1:7" ht="15.75" x14ac:dyDescent="0.25">
      <c r="A29" s="242" t="s">
        <v>249</v>
      </c>
      <c r="D29" s="243"/>
      <c r="G29" s="244"/>
    </row>
    <row r="30" spans="1:7" ht="15.75" x14ac:dyDescent="0.25">
      <c r="A30" s="241" t="s">
        <v>250</v>
      </c>
      <c r="D30" s="243"/>
      <c r="G30" s="244"/>
    </row>
    <row r="31" spans="1:7" ht="15.75" x14ac:dyDescent="0.25">
      <c r="A31" s="238" t="s">
        <v>251</v>
      </c>
      <c r="C31" s="239">
        <v>4.1700000000000001E-2</v>
      </c>
      <c r="D31" s="239">
        <v>4.1700000000000001E-2</v>
      </c>
      <c r="F31" s="239"/>
      <c r="G31" s="240"/>
    </row>
    <row r="32" spans="1:7" ht="15.75" x14ac:dyDescent="0.25">
      <c r="A32" s="242" t="s">
        <v>252</v>
      </c>
      <c r="D32" s="243"/>
      <c r="G32" s="244"/>
    </row>
    <row r="33" spans="1:7" ht="16.5" thickBot="1" x14ac:dyDescent="0.3">
      <c r="A33" s="246" t="s">
        <v>253</v>
      </c>
      <c r="B33" s="247"/>
      <c r="C33" s="248">
        <f>+SUM(C8:C31)</f>
        <v>1.8932000000000002</v>
      </c>
      <c r="D33" s="248">
        <f>+SUM(D8:D31)</f>
        <v>1.8130000000000002</v>
      </c>
      <c r="E33" s="249"/>
      <c r="F33" s="248">
        <f>+SUM(F8:F31)</f>
        <v>1.7056999999999998</v>
      </c>
      <c r="G33" s="250">
        <f>+SUM(G8:G31)</f>
        <v>1.6467000000000001</v>
      </c>
    </row>
    <row r="35" spans="1:7" x14ac:dyDescent="0.25">
      <c r="C35" s="251"/>
      <c r="D35" s="243"/>
    </row>
    <row r="36" spans="1:7" x14ac:dyDescent="0.25">
      <c r="F36" s="251"/>
    </row>
  </sheetData>
  <mergeCells count="2">
    <mergeCell ref="C6:D6"/>
    <mergeCell ref="F6:G6"/>
  </mergeCells>
  <pageMargins left="0.70866141732283472" right="0.70866141732283472" top="1.299212598425197" bottom="0.74803149606299213" header="0.31496062992125984" footer="0.31496062992125984"/>
  <pageSetup scale="87" orientation="portrait"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E26"/>
  <sheetViews>
    <sheetView view="pageBreakPreview" zoomScale="60" zoomScaleNormal="100" workbookViewId="0">
      <selection activeCell="T56" sqref="T56"/>
    </sheetView>
  </sheetViews>
  <sheetFormatPr baseColWidth="10" defaultRowHeight="15" x14ac:dyDescent="0.25"/>
  <cols>
    <col min="1" max="1" width="29.7109375" customWidth="1"/>
    <col min="2" max="2" width="15.7109375" bestFit="1" customWidth="1"/>
    <col min="3" max="3" width="16.140625" customWidth="1"/>
    <col min="4" max="4" width="20.28515625" bestFit="1" customWidth="1"/>
    <col min="5" max="5" width="14.7109375" customWidth="1"/>
  </cols>
  <sheetData>
    <row r="2" spans="1:5" ht="15.75" thickBot="1" x14ac:dyDescent="0.3">
      <c r="C2" s="252" t="s">
        <v>254</v>
      </c>
      <c r="E2" s="253"/>
    </row>
    <row r="3" spans="1:5" x14ac:dyDescent="0.25">
      <c r="A3" s="254" t="s">
        <v>255</v>
      </c>
      <c r="B3" s="255" t="s">
        <v>256</v>
      </c>
      <c r="C3" s="256" t="s">
        <v>257</v>
      </c>
      <c r="D3" s="257" t="s">
        <v>258</v>
      </c>
      <c r="E3" s="258" t="s">
        <v>259</v>
      </c>
    </row>
    <row r="4" spans="1:5" x14ac:dyDescent="0.25">
      <c r="A4" s="259">
        <v>2025</v>
      </c>
      <c r="B4" s="260">
        <v>1423500</v>
      </c>
      <c r="C4" s="1">
        <v>1.5</v>
      </c>
      <c r="D4" s="260">
        <f>IF([234]Cuadrillas!C4&lt;=2,(B4*C4)+'[236]Salarios y prestaciones'!$C$13,(B4*C4))</f>
        <v>2218390</v>
      </c>
      <c r="E4" s="261">
        <f>+ROUND(D4/30,0)</f>
        <v>73946</v>
      </c>
    </row>
    <row r="5" spans="1:5" ht="15.75" thickBot="1" x14ac:dyDescent="0.3">
      <c r="A5" s="262"/>
      <c r="B5" s="263"/>
      <c r="C5" s="264"/>
      <c r="D5" s="263"/>
      <c r="E5" s="265"/>
    </row>
    <row r="6" spans="1:5" x14ac:dyDescent="0.25">
      <c r="A6" s="254" t="s">
        <v>260</v>
      </c>
      <c r="B6" s="255" t="s">
        <v>256</v>
      </c>
      <c r="C6" s="256"/>
      <c r="D6" s="257" t="s">
        <v>258</v>
      </c>
      <c r="E6" s="258" t="s">
        <v>259</v>
      </c>
    </row>
    <row r="7" spans="1:5" x14ac:dyDescent="0.25">
      <c r="A7" s="259">
        <f>+A4</f>
        <v>2025</v>
      </c>
      <c r="B7" s="260">
        <f>+B4</f>
        <v>1423500</v>
      </c>
      <c r="C7" s="1">
        <v>2</v>
      </c>
      <c r="D7" s="260">
        <f>IF([234]Cuadrillas!C7&lt;=2,(B7*C7)+'[236]Salarios y prestaciones'!$C$13,(B7*C7))</f>
        <v>2930140</v>
      </c>
      <c r="E7" s="261">
        <f>+ROUND(D7/30,0)</f>
        <v>97671</v>
      </c>
    </row>
    <row r="8" spans="1:5" ht="15.75" thickBot="1" x14ac:dyDescent="0.3">
      <c r="A8" s="262"/>
      <c r="B8" s="263"/>
      <c r="C8" s="264"/>
      <c r="D8" s="263"/>
      <c r="E8" s="265"/>
    </row>
    <row r="9" spans="1:5" x14ac:dyDescent="0.25">
      <c r="A9" s="254" t="s">
        <v>260</v>
      </c>
      <c r="B9" s="255" t="s">
        <v>256</v>
      </c>
      <c r="C9" s="256"/>
      <c r="D9" s="257" t="s">
        <v>258</v>
      </c>
      <c r="E9" s="258" t="s">
        <v>259</v>
      </c>
    </row>
    <row r="10" spans="1:5" x14ac:dyDescent="0.25">
      <c r="A10" s="259">
        <f>+A7</f>
        <v>2025</v>
      </c>
      <c r="B10" s="260">
        <f>+B7</f>
        <v>1423500</v>
      </c>
      <c r="C10" s="1">
        <v>2.5</v>
      </c>
      <c r="D10" s="260">
        <f>IF([234]Cuadrillas!C10&lt;=2,(B10*C10)+'[236]Salarios y prestaciones'!$C$13,(B10*C10))</f>
        <v>3558750</v>
      </c>
      <c r="E10" s="261">
        <f>+ROUND(D10/30,0)</f>
        <v>118625</v>
      </c>
    </row>
    <row r="11" spans="1:5" ht="15.75" thickBot="1" x14ac:dyDescent="0.3">
      <c r="A11" s="262"/>
      <c r="B11" s="263"/>
      <c r="C11" s="264"/>
      <c r="D11" s="263"/>
      <c r="E11" s="265"/>
    </row>
    <row r="17" spans="1:4" ht="15.75" thickBot="1" x14ac:dyDescent="0.3"/>
    <row r="18" spans="1:4" ht="15.75" thickBot="1" x14ac:dyDescent="0.3">
      <c r="A18" s="266" t="s">
        <v>261</v>
      </c>
      <c r="B18" s="267" t="s">
        <v>102</v>
      </c>
      <c r="C18" s="267" t="s">
        <v>262</v>
      </c>
      <c r="D18" s="268" t="s">
        <v>263</v>
      </c>
    </row>
    <row r="19" spans="1:4" x14ac:dyDescent="0.25">
      <c r="A19" s="269" t="s">
        <v>264</v>
      </c>
      <c r="B19" s="270" t="s">
        <v>104</v>
      </c>
      <c r="C19" s="271">
        <f>+E4</f>
        <v>73946</v>
      </c>
      <c r="D19" s="272">
        <f>+'[234]Factor Prestacional '!$C$33</f>
        <v>1.8932000000000002</v>
      </c>
    </row>
    <row r="20" spans="1:4" x14ac:dyDescent="0.25">
      <c r="A20" s="273" t="s">
        <v>265</v>
      </c>
      <c r="B20" s="274" t="s">
        <v>104</v>
      </c>
      <c r="C20" s="275">
        <f>+E7</f>
        <v>97671</v>
      </c>
      <c r="D20" s="276">
        <f>+D19</f>
        <v>1.8932000000000002</v>
      </c>
    </row>
    <row r="21" spans="1:4" x14ac:dyDescent="0.25">
      <c r="A21" s="273" t="s">
        <v>266</v>
      </c>
      <c r="B21" s="274" t="s">
        <v>104</v>
      </c>
      <c r="C21" s="275">
        <f>+E4</f>
        <v>73946</v>
      </c>
      <c r="D21" s="276">
        <f>+'[234]Factor Prestacional '!$C$33</f>
        <v>1.8932000000000002</v>
      </c>
    </row>
    <row r="22" spans="1:4" x14ac:dyDescent="0.25">
      <c r="A22" s="273" t="s">
        <v>267</v>
      </c>
      <c r="B22" s="274" t="s">
        <v>117</v>
      </c>
      <c r="C22" s="275">
        <f>+E10</f>
        <v>118625</v>
      </c>
      <c r="D22" s="276">
        <f>+'[234]Factor Prestacional '!$F$33</f>
        <v>1.7056999999999998</v>
      </c>
    </row>
    <row r="23" spans="1:4" x14ac:dyDescent="0.25">
      <c r="A23" s="273" t="s">
        <v>268</v>
      </c>
      <c r="B23" s="274" t="s">
        <v>104</v>
      </c>
      <c r="C23" s="275">
        <f>+E4</f>
        <v>73946</v>
      </c>
      <c r="D23" s="276">
        <f>+D21</f>
        <v>1.8932000000000002</v>
      </c>
    </row>
    <row r="24" spans="1:4" x14ac:dyDescent="0.25">
      <c r="A24" s="273" t="s">
        <v>269</v>
      </c>
      <c r="B24" s="274" t="s">
        <v>117</v>
      </c>
      <c r="C24" s="275">
        <f>+E10</f>
        <v>118625</v>
      </c>
      <c r="D24" s="276">
        <f>+D22</f>
        <v>1.7056999999999998</v>
      </c>
    </row>
    <row r="25" spans="1:4" x14ac:dyDescent="0.25">
      <c r="A25" s="273" t="s">
        <v>270</v>
      </c>
      <c r="B25" s="274" t="s">
        <v>104</v>
      </c>
      <c r="C25" s="275">
        <f>+E4</f>
        <v>73946</v>
      </c>
      <c r="D25" s="276">
        <f t="shared" ref="D25:D26" si="0">+D23</f>
        <v>1.8932000000000002</v>
      </c>
    </row>
    <row r="26" spans="1:4" ht="15.75" thickBot="1" x14ac:dyDescent="0.3">
      <c r="A26" s="277" t="s">
        <v>271</v>
      </c>
      <c r="B26" s="278" t="s">
        <v>117</v>
      </c>
      <c r="C26" s="279">
        <f>+E7</f>
        <v>97671</v>
      </c>
      <c r="D26" s="280">
        <f t="shared" si="0"/>
        <v>1.7056999999999998</v>
      </c>
    </row>
  </sheetData>
  <dataValidations count="2">
    <dataValidation type="decimal" allowBlank="1" showInputMessage="1" showErrorMessage="1" sqref="C4 C10" xr:uid="{00000000-0002-0000-1100-000000000000}">
      <formula1>1</formula1>
      <formula2>9</formula2>
    </dataValidation>
    <dataValidation type="whole" allowBlank="1" showInputMessage="1" showErrorMessage="1" sqref="C7" xr:uid="{00000000-0002-0000-1100-000001000000}">
      <formula1>1</formula1>
      <formula2>9</formula2>
    </dataValidation>
  </dataValidations>
  <pageMargins left="0.7" right="0.7" top="0.75" bottom="0.75" header="0.3" footer="0.3"/>
  <pageSetup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B2:I73"/>
  <sheetViews>
    <sheetView view="pageBreakPreview" topLeftCell="A44" zoomScale="72" zoomScaleNormal="100" zoomScaleSheetLayoutView="72" workbookViewId="0">
      <selection activeCell="C73" sqref="C73"/>
    </sheetView>
  </sheetViews>
  <sheetFormatPr baseColWidth="10" defaultColWidth="11.42578125" defaultRowHeight="12.75" x14ac:dyDescent="0.2"/>
  <cols>
    <col min="1" max="1" width="2.42578125" style="282" customWidth="1"/>
    <col min="2" max="2" width="58.42578125" style="282" customWidth="1"/>
    <col min="3" max="3" width="17.42578125" style="282" customWidth="1"/>
    <col min="4" max="4" width="25" style="282" customWidth="1"/>
    <col min="5" max="5" width="2.7109375" style="282" customWidth="1"/>
    <col min="6" max="6" width="3.140625" style="282" customWidth="1"/>
    <col min="7" max="7" width="61.28515625" style="282" customWidth="1"/>
    <col min="8" max="8" width="21.7109375" style="282" customWidth="1"/>
    <col min="9" max="9" width="24.42578125" style="282" customWidth="1"/>
    <col min="10" max="10" width="5.42578125" style="282" customWidth="1"/>
    <col min="11" max="16384" width="11.42578125" style="282"/>
  </cols>
  <sheetData>
    <row r="2" spans="2:9" ht="13.5" thickBot="1" x14ac:dyDescent="0.25">
      <c r="B2" s="281"/>
    </row>
    <row r="3" spans="2:9" ht="31.5" customHeight="1" x14ac:dyDescent="0.2">
      <c r="B3" s="608" t="s">
        <v>272</v>
      </c>
      <c r="C3" s="609"/>
      <c r="D3" s="610"/>
      <c r="G3" s="608" t="s">
        <v>273</v>
      </c>
      <c r="H3" s="609"/>
      <c r="I3" s="610"/>
    </row>
    <row r="4" spans="2:9" ht="10.15" customHeight="1" x14ac:dyDescent="0.2">
      <c r="B4" s="611" t="s">
        <v>274</v>
      </c>
      <c r="C4" s="612"/>
      <c r="D4" s="613"/>
      <c r="G4" s="611" t="s">
        <v>274</v>
      </c>
      <c r="H4" s="612"/>
      <c r="I4" s="613"/>
    </row>
    <row r="5" spans="2:9" ht="23.25" customHeight="1" x14ac:dyDescent="0.2">
      <c r="B5" s="614" t="s">
        <v>275</v>
      </c>
      <c r="C5" s="615"/>
      <c r="D5" s="616"/>
      <c r="G5" s="614" t="s">
        <v>275</v>
      </c>
      <c r="H5" s="615"/>
      <c r="I5" s="616"/>
    </row>
    <row r="6" spans="2:9" ht="9" customHeight="1" x14ac:dyDescent="0.25">
      <c r="B6" s="284"/>
      <c r="C6" s="606"/>
      <c r="D6" s="607"/>
      <c r="G6" s="284"/>
      <c r="H6" s="606"/>
      <c r="I6" s="607"/>
    </row>
    <row r="7" spans="2:9" ht="25.5" customHeight="1" x14ac:dyDescent="0.2">
      <c r="B7" s="283" t="s">
        <v>276</v>
      </c>
      <c r="C7" s="285" t="s">
        <v>277</v>
      </c>
      <c r="D7" s="286" t="s">
        <v>278</v>
      </c>
      <c r="G7" s="283" t="s">
        <v>276</v>
      </c>
      <c r="H7" s="285" t="s">
        <v>277</v>
      </c>
      <c r="I7" s="286" t="s">
        <v>278</v>
      </c>
    </row>
    <row r="8" spans="2:9" ht="21" customHeight="1" x14ac:dyDescent="0.2">
      <c r="B8" s="287" t="s">
        <v>279</v>
      </c>
      <c r="C8" s="288"/>
      <c r="D8" s="289"/>
      <c r="G8" s="287" t="s">
        <v>279</v>
      </c>
      <c r="H8" s="288"/>
      <c r="I8" s="289"/>
    </row>
    <row r="9" spans="2:9" ht="21" customHeight="1" x14ac:dyDescent="0.2">
      <c r="B9" s="287" t="s">
        <v>280</v>
      </c>
      <c r="C9" s="288"/>
      <c r="D9" s="290">
        <v>1</v>
      </c>
      <c r="G9" s="287" t="s">
        <v>280</v>
      </c>
      <c r="H9" s="288"/>
      <c r="I9" s="290">
        <v>1</v>
      </c>
    </row>
    <row r="10" spans="2:9" ht="12" customHeight="1" x14ac:dyDescent="0.2">
      <c r="B10" s="287"/>
      <c r="C10" s="288"/>
      <c r="D10" s="290"/>
      <c r="G10" s="287"/>
      <c r="H10" s="288"/>
      <c r="I10" s="290"/>
    </row>
    <row r="11" spans="2:9" ht="21" customHeight="1" x14ac:dyDescent="0.2">
      <c r="B11" s="287" t="s">
        <v>281</v>
      </c>
      <c r="C11" s="288"/>
      <c r="D11" s="291">
        <f>SUM(D9:D9)</f>
        <v>1</v>
      </c>
      <c r="G11" s="287" t="s">
        <v>281</v>
      </c>
      <c r="H11" s="288"/>
      <c r="I11" s="291">
        <f>SUM(I9:I9)</f>
        <v>1</v>
      </c>
    </row>
    <row r="12" spans="2:9" ht="1.1499999999999999" customHeight="1" x14ac:dyDescent="0.2">
      <c r="B12" s="287"/>
      <c r="C12" s="288"/>
      <c r="D12" s="290"/>
      <c r="G12" s="287"/>
      <c r="H12" s="288"/>
      <c r="I12" s="290"/>
    </row>
    <row r="13" spans="2:9" ht="23.25" customHeight="1" x14ac:dyDescent="0.2">
      <c r="B13" s="287" t="s">
        <v>282</v>
      </c>
      <c r="C13" s="288"/>
      <c r="D13" s="290"/>
      <c r="G13" s="287" t="s">
        <v>282</v>
      </c>
      <c r="H13" s="288"/>
      <c r="I13" s="290"/>
    </row>
    <row r="14" spans="2:9" ht="23.25" customHeight="1" x14ac:dyDescent="0.2">
      <c r="B14" s="287" t="s">
        <v>283</v>
      </c>
      <c r="C14" s="288"/>
      <c r="D14" s="290"/>
      <c r="G14" s="287" t="s">
        <v>283</v>
      </c>
      <c r="H14" s="288"/>
      <c r="I14" s="290"/>
    </row>
    <row r="15" spans="2:9" ht="23.25" customHeight="1" x14ac:dyDescent="0.2">
      <c r="B15" s="292" t="s">
        <v>284</v>
      </c>
      <c r="C15" s="288" t="s">
        <v>35</v>
      </c>
      <c r="D15" s="293">
        <v>8.3299999999999999E-2</v>
      </c>
      <c r="G15" s="292" t="s">
        <v>284</v>
      </c>
      <c r="H15" s="288" t="s">
        <v>35</v>
      </c>
      <c r="I15" s="293">
        <v>8.3299999999999999E-2</v>
      </c>
    </row>
    <row r="16" spans="2:9" ht="23.25" customHeight="1" x14ac:dyDescent="0.2">
      <c r="B16" s="292" t="s">
        <v>285</v>
      </c>
      <c r="C16" s="288"/>
      <c r="D16" s="293">
        <v>0.01</v>
      </c>
      <c r="G16" s="292" t="s">
        <v>285</v>
      </c>
      <c r="H16" s="288"/>
      <c r="I16" s="293">
        <v>0.01</v>
      </c>
    </row>
    <row r="17" spans="2:9" ht="23.25" customHeight="1" x14ac:dyDescent="0.2">
      <c r="B17" s="292" t="s">
        <v>286</v>
      </c>
      <c r="C17" s="288" t="s">
        <v>31</v>
      </c>
      <c r="D17" s="293">
        <v>4.1700000000000001E-2</v>
      </c>
      <c r="G17" s="292" t="s">
        <v>286</v>
      </c>
      <c r="H17" s="288" t="s">
        <v>31</v>
      </c>
      <c r="I17" s="293">
        <v>4.1700000000000001E-2</v>
      </c>
    </row>
    <row r="18" spans="2:9" ht="23.25" customHeight="1" x14ac:dyDescent="0.2">
      <c r="B18" s="292" t="s">
        <v>287</v>
      </c>
      <c r="C18" s="288" t="s">
        <v>288</v>
      </c>
      <c r="D18" s="293">
        <v>8.3299999999999999E-2</v>
      </c>
      <c r="G18" s="292" t="s">
        <v>287</v>
      </c>
      <c r="H18" s="288" t="s">
        <v>288</v>
      </c>
      <c r="I18" s="293">
        <v>8.3299999999999999E-2</v>
      </c>
    </row>
    <row r="19" spans="2:9" ht="23.25" customHeight="1" x14ac:dyDescent="0.2">
      <c r="B19" s="292" t="s">
        <v>289</v>
      </c>
      <c r="C19" s="288"/>
      <c r="D19" s="290">
        <v>0.04</v>
      </c>
      <c r="G19" s="292" t="s">
        <v>289</v>
      </c>
      <c r="H19" s="288"/>
      <c r="I19" s="290">
        <v>0.04</v>
      </c>
    </row>
    <row r="20" spans="2:9" ht="23.25" customHeight="1" x14ac:dyDescent="0.2">
      <c r="B20" s="287" t="s">
        <v>290</v>
      </c>
      <c r="C20" s="288"/>
      <c r="D20" s="290"/>
      <c r="G20" s="287" t="s">
        <v>290</v>
      </c>
      <c r="H20" s="288"/>
      <c r="I20" s="290"/>
    </row>
    <row r="21" spans="2:9" ht="23.25" customHeight="1" x14ac:dyDescent="0.2">
      <c r="B21" s="292" t="s">
        <v>291</v>
      </c>
      <c r="C21" s="288"/>
      <c r="D21" s="290">
        <v>0.02</v>
      </c>
      <c r="G21" s="292" t="s">
        <v>291</v>
      </c>
      <c r="H21" s="288"/>
      <c r="I21" s="290">
        <v>0.02</v>
      </c>
    </row>
    <row r="22" spans="2:9" ht="23.25" customHeight="1" x14ac:dyDescent="0.2">
      <c r="B22" s="287" t="s">
        <v>292</v>
      </c>
      <c r="C22" s="288"/>
      <c r="D22" s="290"/>
      <c r="G22" s="287" t="s">
        <v>292</v>
      </c>
      <c r="H22" s="288"/>
      <c r="I22" s="290"/>
    </row>
    <row r="23" spans="2:9" ht="23.25" customHeight="1" x14ac:dyDescent="0.2">
      <c r="B23" s="292" t="s">
        <v>293</v>
      </c>
      <c r="C23" s="288"/>
      <c r="D23" s="290">
        <v>0.04</v>
      </c>
      <c r="G23" s="292" t="s">
        <v>293</v>
      </c>
      <c r="H23" s="288"/>
      <c r="I23" s="290">
        <v>0.04</v>
      </c>
    </row>
    <row r="24" spans="2:9" ht="23.25" customHeight="1" x14ac:dyDescent="0.2">
      <c r="B24" s="292" t="s">
        <v>294</v>
      </c>
      <c r="C24" s="288"/>
      <c r="D24" s="290">
        <v>0.03</v>
      </c>
      <c r="G24" s="292" t="s">
        <v>294</v>
      </c>
      <c r="H24" s="288"/>
      <c r="I24" s="290">
        <v>0.03</v>
      </c>
    </row>
    <row r="25" spans="2:9" ht="23.25" customHeight="1" x14ac:dyDescent="0.2">
      <c r="B25" s="287" t="s">
        <v>235</v>
      </c>
      <c r="C25" s="288"/>
      <c r="D25" s="290"/>
      <c r="G25" s="287" t="s">
        <v>235</v>
      </c>
      <c r="H25" s="288"/>
      <c r="I25" s="290"/>
    </row>
    <row r="26" spans="2:9" ht="23.25" customHeight="1" x14ac:dyDescent="0.2">
      <c r="B26" s="292" t="s">
        <v>295</v>
      </c>
      <c r="C26" s="288" t="s">
        <v>34</v>
      </c>
      <c r="D26" s="290">
        <v>0.12</v>
      </c>
      <c r="G26" s="292" t="s">
        <v>295</v>
      </c>
      <c r="H26" s="288" t="s">
        <v>34</v>
      </c>
      <c r="I26" s="290">
        <v>0.12</v>
      </c>
    </row>
    <row r="27" spans="2:9" ht="23.25" customHeight="1" x14ac:dyDescent="0.2">
      <c r="B27" s="292" t="s">
        <v>296</v>
      </c>
      <c r="C27" s="288" t="s">
        <v>34</v>
      </c>
      <c r="D27" s="290">
        <v>8.5000000000000006E-2</v>
      </c>
      <c r="G27" s="292" t="s">
        <v>296</v>
      </c>
      <c r="H27" s="288" t="s">
        <v>34</v>
      </c>
      <c r="I27" s="290">
        <v>8.5000000000000006E-2</v>
      </c>
    </row>
    <row r="28" spans="2:9" ht="23.25" customHeight="1" x14ac:dyDescent="0.2">
      <c r="B28" s="292" t="s">
        <v>297</v>
      </c>
      <c r="C28" s="288" t="s">
        <v>34</v>
      </c>
      <c r="D28" s="293">
        <v>1.044E-2</v>
      </c>
      <c r="G28" s="292" t="s">
        <v>297</v>
      </c>
      <c r="H28" s="288" t="s">
        <v>34</v>
      </c>
      <c r="I28" s="293">
        <v>1.044E-2</v>
      </c>
    </row>
    <row r="29" spans="2:9" ht="23.25" customHeight="1" x14ac:dyDescent="0.2">
      <c r="B29" s="287" t="s">
        <v>298</v>
      </c>
      <c r="C29" s="288"/>
      <c r="D29" s="293"/>
      <c r="G29" s="287" t="s">
        <v>298</v>
      </c>
      <c r="H29" s="288"/>
      <c r="I29" s="293"/>
    </row>
    <row r="30" spans="2:9" ht="23.25" customHeight="1" x14ac:dyDescent="0.2">
      <c r="B30" s="292" t="s">
        <v>59</v>
      </c>
      <c r="C30" s="288"/>
      <c r="D30" s="293">
        <v>5.0000000000000001E-3</v>
      </c>
      <c r="G30" s="292" t="s">
        <v>59</v>
      </c>
      <c r="H30" s="288"/>
      <c r="I30" s="293">
        <v>5.0000000000000001E-3</v>
      </c>
    </row>
    <row r="31" spans="2:9" ht="23.25" customHeight="1" x14ac:dyDescent="0.2">
      <c r="B31" s="294" t="s">
        <v>299</v>
      </c>
      <c r="C31" s="295"/>
      <c r="D31" s="296">
        <v>0.01</v>
      </c>
      <c r="G31" s="294" t="s">
        <v>299</v>
      </c>
      <c r="H31" s="295"/>
      <c r="I31" s="296">
        <v>0.01</v>
      </c>
    </row>
    <row r="32" spans="2:9" ht="23.25" customHeight="1" x14ac:dyDescent="0.2">
      <c r="B32" s="292" t="s">
        <v>300</v>
      </c>
      <c r="C32" s="288" t="s">
        <v>34</v>
      </c>
      <c r="D32" s="293">
        <v>0.01</v>
      </c>
      <c r="G32" s="292" t="s">
        <v>300</v>
      </c>
      <c r="H32" s="288" t="s">
        <v>34</v>
      </c>
      <c r="I32" s="293">
        <v>0.01</v>
      </c>
    </row>
    <row r="33" spans="2:9" ht="23.25" customHeight="1" x14ac:dyDescent="0.2">
      <c r="B33" s="292" t="s">
        <v>301</v>
      </c>
      <c r="C33" s="288"/>
      <c r="D33" s="293">
        <v>0.1246</v>
      </c>
      <c r="G33" s="292" t="s">
        <v>301</v>
      </c>
      <c r="H33" s="288"/>
      <c r="I33" s="293"/>
    </row>
    <row r="34" spans="2:9" ht="23.25" customHeight="1" x14ac:dyDescent="0.2">
      <c r="B34" s="297" t="s">
        <v>302</v>
      </c>
      <c r="C34" s="295"/>
      <c r="D34" s="296">
        <v>2.5000000000000001E-2</v>
      </c>
      <c r="G34" s="298" t="s">
        <v>302</v>
      </c>
      <c r="H34" s="295"/>
      <c r="I34" s="296">
        <v>2.5000000000000001E-2</v>
      </c>
    </row>
    <row r="35" spans="2:9" ht="36" customHeight="1" x14ac:dyDescent="0.2">
      <c r="B35" s="299" t="s">
        <v>303</v>
      </c>
      <c r="C35" s="300"/>
      <c r="D35" s="301">
        <v>0.02</v>
      </c>
      <c r="G35" s="302" t="s">
        <v>303</v>
      </c>
      <c r="H35" s="303"/>
      <c r="I35" s="301">
        <v>0.02</v>
      </c>
    </row>
    <row r="36" spans="2:9" ht="23.25" customHeight="1" x14ac:dyDescent="0.2">
      <c r="B36" s="304" t="s">
        <v>304</v>
      </c>
      <c r="C36" s="305"/>
      <c r="D36" s="293">
        <v>0.02</v>
      </c>
      <c r="G36" s="306" t="s">
        <v>304</v>
      </c>
      <c r="H36" s="288"/>
      <c r="I36" s="293">
        <v>0.02</v>
      </c>
    </row>
    <row r="37" spans="2:9" ht="10.15" customHeight="1" x14ac:dyDescent="0.2">
      <c r="B37" s="304"/>
      <c r="C37" s="305"/>
      <c r="D37" s="293"/>
      <c r="G37" s="306"/>
      <c r="H37" s="288"/>
      <c r="I37" s="293"/>
    </row>
    <row r="38" spans="2:9" ht="23.25" customHeight="1" x14ac:dyDescent="0.2">
      <c r="B38" s="304" t="s">
        <v>305</v>
      </c>
      <c r="C38" s="305"/>
      <c r="D38" s="293">
        <v>0.01</v>
      </c>
      <c r="G38" s="306" t="s">
        <v>305</v>
      </c>
      <c r="H38" s="288"/>
      <c r="I38" s="293">
        <v>0.01</v>
      </c>
    </row>
    <row r="39" spans="2:9" ht="23.25" customHeight="1" x14ac:dyDescent="0.2">
      <c r="B39" s="307" t="s">
        <v>306</v>
      </c>
      <c r="C39" s="305"/>
      <c r="D39" s="308">
        <f>SUM(D15:D38)</f>
        <v>0.78834000000000004</v>
      </c>
      <c r="G39" s="287" t="s">
        <v>306</v>
      </c>
      <c r="H39" s="288"/>
      <c r="I39" s="308">
        <f>SUM(I15:I38)</f>
        <v>0.66374</v>
      </c>
    </row>
    <row r="40" spans="2:9" ht="11.65" customHeight="1" x14ac:dyDescent="0.2">
      <c r="B40" s="309"/>
      <c r="C40" s="305"/>
      <c r="D40" s="293"/>
      <c r="G40" s="292"/>
      <c r="H40" s="288"/>
      <c r="I40" s="293"/>
    </row>
    <row r="41" spans="2:9" ht="23.25" customHeight="1" x14ac:dyDescent="0.2">
      <c r="B41" s="307" t="s">
        <v>307</v>
      </c>
      <c r="C41" s="305"/>
      <c r="D41" s="308">
        <f>D39+D11</f>
        <v>1.78834</v>
      </c>
      <c r="G41" s="287" t="s">
        <v>307</v>
      </c>
      <c r="H41" s="288"/>
      <c r="I41" s="308">
        <f>I39+I11</f>
        <v>1.66374</v>
      </c>
    </row>
    <row r="42" spans="2:9" ht="9.4" customHeight="1" x14ac:dyDescent="0.2">
      <c r="B42" s="309"/>
      <c r="C42" s="305"/>
      <c r="D42" s="293"/>
      <c r="G42" s="292"/>
      <c r="H42" s="288"/>
      <c r="I42" s="293"/>
    </row>
    <row r="43" spans="2:9" ht="23.25" customHeight="1" x14ac:dyDescent="0.2">
      <c r="B43" s="307" t="s">
        <v>308</v>
      </c>
      <c r="C43" s="310"/>
      <c r="D43" s="296"/>
      <c r="G43" s="311" t="s">
        <v>308</v>
      </c>
      <c r="H43" s="295"/>
      <c r="I43" s="296"/>
    </row>
    <row r="44" spans="2:9" ht="23.25" customHeight="1" x14ac:dyDescent="0.2">
      <c r="B44" s="292" t="s">
        <v>309</v>
      </c>
      <c r="C44" s="303"/>
      <c r="D44" s="301">
        <v>0.02</v>
      </c>
      <c r="G44" s="312" t="s">
        <v>309</v>
      </c>
      <c r="H44" s="303"/>
      <c r="I44" s="301">
        <v>0.02</v>
      </c>
    </row>
    <row r="45" spans="2:9" ht="15" x14ac:dyDescent="0.2">
      <c r="B45" s="292" t="s">
        <v>310</v>
      </c>
      <c r="C45" s="288"/>
      <c r="D45" s="293">
        <v>0.02</v>
      </c>
      <c r="G45" s="292" t="s">
        <v>310</v>
      </c>
      <c r="H45" s="288"/>
      <c r="I45" s="293">
        <v>0.02</v>
      </c>
    </row>
    <row r="46" spans="2:9" ht="23.25" customHeight="1" x14ac:dyDescent="0.2">
      <c r="B46" s="297" t="s">
        <v>311</v>
      </c>
      <c r="C46" s="288"/>
      <c r="D46" s="293">
        <v>0.02</v>
      </c>
      <c r="G46" s="297" t="s">
        <v>311</v>
      </c>
      <c r="H46" s="288"/>
      <c r="I46" s="293">
        <v>0.02</v>
      </c>
    </row>
    <row r="47" spans="2:9" ht="23.25" customHeight="1" x14ac:dyDescent="0.2">
      <c r="B47" s="306" t="s">
        <v>312</v>
      </c>
      <c r="C47" s="288"/>
      <c r="D47" s="293">
        <v>0.02</v>
      </c>
      <c r="G47" s="306" t="s">
        <v>312</v>
      </c>
      <c r="H47" s="288"/>
      <c r="I47" s="293">
        <v>0.02</v>
      </c>
    </row>
    <row r="48" spans="2:9" ht="30" x14ac:dyDescent="0.2">
      <c r="B48" s="313" t="s">
        <v>313</v>
      </c>
      <c r="C48" s="314"/>
      <c r="D48" s="293">
        <v>1.4999999999999999E-2</v>
      </c>
      <c r="G48" s="313" t="s">
        <v>313</v>
      </c>
      <c r="H48" s="314"/>
      <c r="I48" s="293">
        <v>1.4999999999999999E-2</v>
      </c>
    </row>
    <row r="49" spans="2:9" ht="23.25" customHeight="1" x14ac:dyDescent="0.2">
      <c r="B49" s="292" t="s">
        <v>314</v>
      </c>
      <c r="C49" s="314"/>
      <c r="D49" s="293">
        <v>2.5000000000000001E-2</v>
      </c>
      <c r="G49" s="292" t="s">
        <v>314</v>
      </c>
      <c r="H49" s="314"/>
      <c r="I49" s="293">
        <v>2.5000000000000001E-2</v>
      </c>
    </row>
    <row r="50" spans="2:9" ht="23.25" customHeight="1" x14ac:dyDescent="0.2">
      <c r="B50" s="292" t="s">
        <v>315</v>
      </c>
      <c r="C50" s="314"/>
      <c r="D50" s="293">
        <v>1.3299999999999999E-2</v>
      </c>
      <c r="G50" s="292" t="s">
        <v>315</v>
      </c>
      <c r="H50" s="314"/>
      <c r="I50" s="293">
        <v>1.3299999999999999E-2</v>
      </c>
    </row>
    <row r="51" spans="2:9" ht="23.25" customHeight="1" x14ac:dyDescent="0.2">
      <c r="B51" s="292" t="s">
        <v>316</v>
      </c>
      <c r="C51" s="314"/>
      <c r="D51" s="293">
        <v>0.05</v>
      </c>
      <c r="G51" s="292" t="s">
        <v>316</v>
      </c>
      <c r="H51" s="314"/>
      <c r="I51" s="293">
        <v>0.05</v>
      </c>
    </row>
    <row r="52" spans="2:9" ht="23.25" customHeight="1" x14ac:dyDescent="0.2">
      <c r="B52" s="292" t="s">
        <v>317</v>
      </c>
      <c r="C52" s="314"/>
      <c r="D52" s="293"/>
      <c r="G52" s="292" t="s">
        <v>317</v>
      </c>
      <c r="H52" s="314"/>
      <c r="I52" s="293"/>
    </row>
    <row r="53" spans="2:9" ht="23.25" customHeight="1" x14ac:dyDescent="0.2">
      <c r="B53" s="292" t="s">
        <v>318</v>
      </c>
      <c r="C53" s="314"/>
      <c r="D53" s="293">
        <v>2.75E-2</v>
      </c>
      <c r="G53" s="292" t="s">
        <v>318</v>
      </c>
      <c r="H53" s="314"/>
      <c r="I53" s="293">
        <v>2.75E-2</v>
      </c>
    </row>
    <row r="54" spans="2:9" ht="23.25" customHeight="1" x14ac:dyDescent="0.2">
      <c r="B54" s="287" t="s">
        <v>319</v>
      </c>
      <c r="C54" s="288"/>
      <c r="D54" s="308">
        <f>SUM(D44:D53)</f>
        <v>0.21080000000000002</v>
      </c>
      <c r="G54" s="287" t="s">
        <v>319</v>
      </c>
      <c r="H54" s="288"/>
      <c r="I54" s="308">
        <f>SUM(I44:I53)</f>
        <v>0.21080000000000002</v>
      </c>
    </row>
    <row r="55" spans="2:9" ht="6" customHeight="1" x14ac:dyDescent="0.2">
      <c r="B55" s="292"/>
      <c r="C55" s="288"/>
      <c r="D55" s="293"/>
      <c r="G55" s="292"/>
      <c r="H55" s="288"/>
      <c r="I55" s="293"/>
    </row>
    <row r="56" spans="2:9" ht="23.25" customHeight="1" x14ac:dyDescent="0.2">
      <c r="B56" s="287" t="s">
        <v>320</v>
      </c>
      <c r="C56" s="288"/>
      <c r="D56" s="293"/>
      <c r="G56" s="287" t="s">
        <v>320</v>
      </c>
      <c r="H56" s="288"/>
      <c r="I56" s="293"/>
    </row>
    <row r="57" spans="2:9" ht="15" x14ac:dyDescent="0.2">
      <c r="B57" s="297" t="s">
        <v>321</v>
      </c>
      <c r="C57" s="288"/>
      <c r="D57" s="293">
        <v>0.17</v>
      </c>
      <c r="G57" s="297" t="s">
        <v>321</v>
      </c>
      <c r="H57" s="288"/>
      <c r="I57" s="293">
        <v>0.17</v>
      </c>
    </row>
    <row r="58" spans="2:9" ht="15.75" x14ac:dyDescent="0.2">
      <c r="B58" s="297" t="s">
        <v>322</v>
      </c>
      <c r="C58" s="288"/>
      <c r="D58" s="308">
        <f>+D57</f>
        <v>0.17</v>
      </c>
      <c r="G58" s="297" t="s">
        <v>322</v>
      </c>
      <c r="H58" s="288"/>
      <c r="I58" s="308">
        <f>+I57</f>
        <v>0.17</v>
      </c>
    </row>
    <row r="59" spans="2:9" ht="10.15" customHeight="1" x14ac:dyDescent="0.2">
      <c r="B59" s="315"/>
      <c r="C59" s="288"/>
      <c r="D59" s="293"/>
      <c r="G59" s="315"/>
      <c r="H59" s="288"/>
      <c r="I59" s="293"/>
    </row>
    <row r="60" spans="2:9" ht="12" customHeight="1" x14ac:dyDescent="0.2">
      <c r="B60" s="315"/>
      <c r="C60" s="288"/>
      <c r="D60" s="293"/>
      <c r="G60" s="315"/>
      <c r="H60" s="288"/>
      <c r="I60" s="293"/>
    </row>
    <row r="61" spans="2:9" ht="23.25" customHeight="1" x14ac:dyDescent="0.2">
      <c r="B61" s="287" t="s">
        <v>323</v>
      </c>
      <c r="C61" s="288"/>
      <c r="D61" s="291">
        <f>D11+D39+D54+D58</f>
        <v>2.1691400000000001</v>
      </c>
      <c r="G61" s="287" t="s">
        <v>323</v>
      </c>
      <c r="H61" s="288"/>
      <c r="I61" s="291">
        <f>I11+I39+I54+I58</f>
        <v>2.04454</v>
      </c>
    </row>
    <row r="62" spans="2:9" ht="13.15" customHeight="1" x14ac:dyDescent="0.2">
      <c r="B62" s="287"/>
      <c r="C62" s="288"/>
      <c r="D62" s="289"/>
      <c r="G62" s="287"/>
      <c r="H62" s="288"/>
      <c r="I62" s="289"/>
    </row>
    <row r="63" spans="2:9" ht="15" customHeight="1" x14ac:dyDescent="0.2">
      <c r="B63" s="316"/>
      <c r="C63" s="285" t="s">
        <v>277</v>
      </c>
      <c r="D63" s="289"/>
      <c r="G63" s="316"/>
      <c r="H63" s="285" t="s">
        <v>277</v>
      </c>
      <c r="I63" s="289"/>
    </row>
    <row r="64" spans="2:9" ht="23.25" customHeight="1" x14ac:dyDescent="0.2">
      <c r="B64" s="316" t="s">
        <v>324</v>
      </c>
      <c r="C64" s="288" t="s">
        <v>31</v>
      </c>
      <c r="D64" s="289"/>
      <c r="G64" s="316" t="s">
        <v>324</v>
      </c>
      <c r="H64" s="288" t="s">
        <v>31</v>
      </c>
      <c r="I64" s="289"/>
    </row>
    <row r="65" spans="2:9" ht="23.25" customHeight="1" x14ac:dyDescent="0.2">
      <c r="B65" s="316" t="s">
        <v>325</v>
      </c>
      <c r="C65" s="288" t="s">
        <v>32</v>
      </c>
      <c r="D65" s="289"/>
      <c r="G65" s="316" t="s">
        <v>325</v>
      </c>
      <c r="H65" s="288" t="s">
        <v>32</v>
      </c>
      <c r="I65" s="289"/>
    </row>
    <row r="66" spans="2:9" ht="23.25" customHeight="1" x14ac:dyDescent="0.2">
      <c r="B66" s="316" t="s">
        <v>326</v>
      </c>
      <c r="C66" s="317" t="s">
        <v>33</v>
      </c>
      <c r="D66" s="289"/>
      <c r="G66" s="316" t="s">
        <v>326</v>
      </c>
      <c r="H66" s="317" t="s">
        <v>33</v>
      </c>
      <c r="I66" s="289"/>
    </row>
    <row r="67" spans="2:9" ht="23.25" customHeight="1" x14ac:dyDescent="0.2">
      <c r="B67" s="316" t="s">
        <v>327</v>
      </c>
      <c r="C67" s="288" t="s">
        <v>34</v>
      </c>
      <c r="D67" s="289"/>
      <c r="G67" s="316" t="s">
        <v>327</v>
      </c>
      <c r="H67" s="288" t="s">
        <v>34</v>
      </c>
      <c r="I67" s="289"/>
    </row>
    <row r="68" spans="2:9" ht="23.25" customHeight="1" x14ac:dyDescent="0.2">
      <c r="B68" s="316" t="s">
        <v>328</v>
      </c>
      <c r="C68" s="288" t="s">
        <v>35</v>
      </c>
      <c r="D68" s="289"/>
      <c r="G68" s="316" t="s">
        <v>328</v>
      </c>
      <c r="H68" s="288" t="s">
        <v>35</v>
      </c>
      <c r="I68" s="289"/>
    </row>
    <row r="69" spans="2:9" ht="42" customHeight="1" thickBot="1" x14ac:dyDescent="0.25">
      <c r="B69" s="318" t="s">
        <v>329</v>
      </c>
      <c r="C69" s="319" t="s">
        <v>36</v>
      </c>
      <c r="D69" s="320"/>
      <c r="G69" s="318" t="s">
        <v>329</v>
      </c>
      <c r="H69" s="319" t="s">
        <v>36</v>
      </c>
      <c r="I69" s="320"/>
    </row>
    <row r="71" spans="2:9" ht="15" x14ac:dyDescent="0.2">
      <c r="B71" s="321"/>
      <c r="G71" s="321"/>
    </row>
    <row r="72" spans="2:9" ht="18.75" x14ac:dyDescent="0.2">
      <c r="B72" s="322"/>
      <c r="G72" s="322"/>
    </row>
    <row r="73" spans="2:9" ht="18.75" x14ac:dyDescent="0.2">
      <c r="B73" s="322"/>
      <c r="G73" s="322"/>
    </row>
  </sheetData>
  <mergeCells count="8">
    <mergeCell ref="C6:D6"/>
    <mergeCell ref="H6:I6"/>
    <mergeCell ref="B3:D3"/>
    <mergeCell ref="G3:I3"/>
    <mergeCell ref="B4:D4"/>
    <mergeCell ref="G4:I4"/>
    <mergeCell ref="B5:D5"/>
    <mergeCell ref="G5:I5"/>
  </mergeCells>
  <pageMargins left="0.25" right="0.25" top="0.75" bottom="0.75" header="0.3" footer="0.3"/>
  <pageSetup paperSize="8" scale="60" fitToHeight="0" orientation="landscape" r:id="rId1"/>
  <rowBreaks count="1" manualBreakCount="1">
    <brk id="35"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59999389629810485"/>
    <pageSetUpPr fitToPage="1"/>
  </sheetPr>
  <dimension ref="A1:U424"/>
  <sheetViews>
    <sheetView view="pageBreakPreview" topLeftCell="A2" zoomScale="56" zoomScaleNormal="40" zoomScaleSheetLayoutView="72" workbookViewId="0">
      <selection activeCell="E10" sqref="E10"/>
    </sheetView>
  </sheetViews>
  <sheetFormatPr baseColWidth="10" defaultColWidth="11.42578125" defaultRowHeight="17.25" x14ac:dyDescent="0.25"/>
  <cols>
    <col min="1" max="1" width="11.28515625" style="323" bestFit="1" customWidth="1"/>
    <col min="2" max="2" width="65.42578125" style="324" customWidth="1"/>
    <col min="3" max="3" width="27.140625" style="324" customWidth="1"/>
    <col min="4" max="4" width="15.7109375" style="413" customWidth="1"/>
    <col min="5" max="5" width="21" style="329" customWidth="1"/>
    <col min="6" max="6" width="18.140625" style="329" customWidth="1"/>
    <col min="7" max="7" width="18" style="329" customWidth="1"/>
    <col min="8" max="8" width="18.28515625" style="329" customWidth="1"/>
    <col min="9" max="9" width="26.140625" style="326" customWidth="1"/>
    <col min="10" max="10" width="18" style="324" bestFit="1" customWidth="1"/>
    <col min="11" max="13" width="23.42578125" style="324" customWidth="1"/>
    <col min="14" max="14" width="16.7109375" style="327" bestFit="1" customWidth="1"/>
    <col min="15" max="15" width="21.42578125" style="324" bestFit="1" customWidth="1"/>
    <col min="16" max="16" width="24.140625" style="324" customWidth="1"/>
    <col min="17" max="17" width="27.140625" style="328" customWidth="1"/>
    <col min="18" max="18" width="30.7109375" style="324" customWidth="1"/>
    <col min="19" max="16384" width="11.42578125" style="324"/>
  </cols>
  <sheetData>
    <row r="1" spans="1:21" hidden="1" x14ac:dyDescent="0.25">
      <c r="D1" s="325"/>
      <c r="E1" s="325"/>
      <c r="F1" s="325"/>
      <c r="G1" s="325"/>
      <c r="H1" s="325"/>
    </row>
    <row r="2" spans="1:21" s="329" customFormat="1" ht="67.150000000000006" customHeight="1" x14ac:dyDescent="0.25">
      <c r="A2" s="685" t="s">
        <v>386</v>
      </c>
      <c r="B2" s="686"/>
      <c r="C2" s="686"/>
      <c r="D2" s="686"/>
      <c r="E2" s="686"/>
      <c r="F2" s="686"/>
      <c r="G2" s="686"/>
      <c r="H2" s="686"/>
      <c r="I2" s="686"/>
      <c r="J2" s="686"/>
      <c r="K2" s="686"/>
      <c r="L2" s="686"/>
      <c r="M2" s="686"/>
      <c r="N2" s="330"/>
      <c r="Q2" s="331"/>
    </row>
    <row r="3" spans="1:21" s="329" customFormat="1" ht="40.5" customHeight="1" x14ac:dyDescent="0.25">
      <c r="A3" s="687" t="s">
        <v>330</v>
      </c>
      <c r="B3" s="688"/>
      <c r="C3" s="688"/>
      <c r="D3" s="688"/>
      <c r="E3" s="688"/>
      <c r="F3" s="688"/>
      <c r="G3" s="688"/>
      <c r="H3" s="688"/>
      <c r="I3" s="688"/>
      <c r="J3" s="688"/>
      <c r="K3" s="688"/>
      <c r="L3" s="688"/>
      <c r="M3" s="688"/>
      <c r="N3" s="330"/>
      <c r="Q3" s="331"/>
    </row>
    <row r="4" spans="1:21" ht="18" thickBot="1" x14ac:dyDescent="0.3">
      <c r="A4" s="689"/>
      <c r="B4" s="690"/>
      <c r="C4" s="690"/>
      <c r="D4" s="690"/>
      <c r="E4" s="690"/>
      <c r="F4" s="690"/>
      <c r="G4" s="690"/>
      <c r="H4" s="690"/>
      <c r="I4" s="690"/>
      <c r="J4" s="690"/>
      <c r="K4" s="690"/>
      <c r="L4" s="690"/>
      <c r="M4" s="690"/>
    </row>
    <row r="5" spans="1:21" ht="46.15" customHeight="1" x14ac:dyDescent="0.25">
      <c r="A5" s="691" t="s">
        <v>331</v>
      </c>
      <c r="B5" s="694" t="s">
        <v>167</v>
      </c>
      <c r="C5" s="697" t="s">
        <v>26</v>
      </c>
      <c r="D5" s="700" t="s">
        <v>332</v>
      </c>
      <c r="E5" s="668" t="s">
        <v>333</v>
      </c>
      <c r="F5" s="669"/>
      <c r="G5" s="669"/>
      <c r="H5" s="670"/>
      <c r="I5" s="668" t="s">
        <v>429</v>
      </c>
      <c r="J5" s="669"/>
      <c r="K5" s="669"/>
      <c r="L5" s="670"/>
      <c r="M5" s="332"/>
      <c r="N5" s="324"/>
      <c r="Q5" s="324"/>
      <c r="R5" s="327"/>
      <c r="U5" s="328"/>
    </row>
    <row r="6" spans="1:21" s="333" customFormat="1" ht="15.75" customHeight="1" x14ac:dyDescent="0.25">
      <c r="A6" s="692"/>
      <c r="B6" s="695"/>
      <c r="C6" s="698"/>
      <c r="D6" s="701"/>
      <c r="E6" s="671" t="s">
        <v>334</v>
      </c>
      <c r="F6" s="672" t="s">
        <v>335</v>
      </c>
      <c r="G6" s="672" t="s">
        <v>336</v>
      </c>
      <c r="H6" s="667" t="s">
        <v>337</v>
      </c>
      <c r="I6" s="671" t="s">
        <v>430</v>
      </c>
      <c r="J6" s="672" t="s">
        <v>431</v>
      </c>
      <c r="K6" s="672" t="s">
        <v>432</v>
      </c>
      <c r="L6" s="667" t="s">
        <v>433</v>
      </c>
      <c r="M6" s="702" t="s">
        <v>338</v>
      </c>
      <c r="R6" s="327"/>
      <c r="U6" s="328"/>
    </row>
    <row r="7" spans="1:21" s="334" customFormat="1" ht="15.4" customHeight="1" thickBot="1" x14ac:dyDescent="0.3">
      <c r="A7" s="693"/>
      <c r="B7" s="696"/>
      <c r="C7" s="699"/>
      <c r="D7" s="701"/>
      <c r="E7" s="671"/>
      <c r="F7" s="672"/>
      <c r="G7" s="672"/>
      <c r="H7" s="667"/>
      <c r="I7" s="671"/>
      <c r="J7" s="672"/>
      <c r="K7" s="672"/>
      <c r="L7" s="667"/>
      <c r="M7" s="702"/>
      <c r="R7" s="335"/>
      <c r="U7" s="336"/>
    </row>
    <row r="8" spans="1:21" s="334" customFormat="1" ht="15.4" customHeight="1" x14ac:dyDescent="0.3">
      <c r="A8" s="673" t="s">
        <v>438</v>
      </c>
      <c r="B8" s="674"/>
      <c r="C8" s="679">
        <f>PRESUPUESTO!F40</f>
        <v>200299528</v>
      </c>
      <c r="D8" s="626">
        <v>8</v>
      </c>
      <c r="E8" s="337"/>
      <c r="F8" s="338"/>
      <c r="G8" s="338"/>
      <c r="H8" s="339"/>
      <c r="I8" s="337"/>
      <c r="J8" s="338"/>
      <c r="K8" s="338"/>
      <c r="L8" s="339"/>
      <c r="M8" s="663">
        <f>+SUM(E8:H8)</f>
        <v>0</v>
      </c>
      <c r="R8" s="340"/>
      <c r="S8" s="341"/>
      <c r="T8" s="336"/>
      <c r="U8" s="336"/>
    </row>
    <row r="9" spans="1:21" s="334" customFormat="1" ht="15" customHeight="1" x14ac:dyDescent="0.3">
      <c r="A9" s="675"/>
      <c r="B9" s="676"/>
      <c r="C9" s="680"/>
      <c r="D9" s="627"/>
      <c r="E9" s="342"/>
      <c r="F9" s="343"/>
      <c r="G9" s="344"/>
      <c r="H9" s="345"/>
      <c r="I9" s="342"/>
      <c r="J9" s="343"/>
      <c r="K9" s="344"/>
      <c r="L9" s="345"/>
      <c r="M9" s="664"/>
      <c r="N9" s="346"/>
      <c r="O9" s="346"/>
      <c r="P9" s="346"/>
      <c r="Q9" s="346"/>
      <c r="R9" s="340"/>
      <c r="S9" s="347"/>
      <c r="T9" s="336"/>
      <c r="U9" s="336"/>
    </row>
    <row r="10" spans="1:21" s="334" customFormat="1" ht="18" customHeight="1" x14ac:dyDescent="0.3">
      <c r="A10" s="675"/>
      <c r="B10" s="676"/>
      <c r="C10" s="680"/>
      <c r="D10" s="627"/>
      <c r="E10" s="348"/>
      <c r="F10" s="349"/>
      <c r="G10" s="350"/>
      <c r="H10" s="351"/>
      <c r="I10" s="348"/>
      <c r="J10" s="349"/>
      <c r="K10" s="350"/>
      <c r="L10" s="351"/>
      <c r="M10" s="665"/>
      <c r="N10" s="346"/>
      <c r="O10" s="346"/>
      <c r="P10" s="346"/>
      <c r="Q10" s="346"/>
      <c r="R10" s="340"/>
      <c r="S10" s="341"/>
      <c r="T10" s="336"/>
      <c r="U10" s="336"/>
    </row>
    <row r="11" spans="1:21" s="334" customFormat="1" ht="135" customHeight="1" thickBot="1" x14ac:dyDescent="0.35">
      <c r="A11" s="677"/>
      <c r="B11" s="678"/>
      <c r="C11" s="681"/>
      <c r="D11" s="628"/>
      <c r="E11" s="352"/>
      <c r="F11" s="353"/>
      <c r="G11" s="354"/>
      <c r="H11" s="355"/>
      <c r="I11" s="352"/>
      <c r="J11" s="353"/>
      <c r="K11" s="354"/>
      <c r="L11" s="355"/>
      <c r="M11" s="666"/>
      <c r="N11" s="346"/>
      <c r="O11" s="346"/>
      <c r="P11" s="346"/>
      <c r="Q11" s="346"/>
      <c r="R11" s="340"/>
      <c r="S11" s="341"/>
      <c r="T11" s="336"/>
      <c r="U11" s="336"/>
    </row>
    <row r="12" spans="1:21" s="334" customFormat="1" ht="15.4" customHeight="1" x14ac:dyDescent="0.3">
      <c r="A12" s="654">
        <f>+'[234]PPTO GRAL'!B13</f>
        <v>1.1000000000000001</v>
      </c>
      <c r="B12" s="657" t="str">
        <f>PRESUPUESTO!B12</f>
        <v>Limpieza manual de sumideros, incluye monte y desmonte de rejilla en hierro pesada y retiro de material contaminado</v>
      </c>
      <c r="C12" s="660">
        <f>PRESUPUESTO!F12</f>
        <v>5248280</v>
      </c>
      <c r="D12" s="626">
        <v>3</v>
      </c>
      <c r="E12" s="337"/>
      <c r="F12" s="338">
        <f>C12/3</f>
        <v>1749426.6666666667</v>
      </c>
      <c r="G12" s="338">
        <f>F12</f>
        <v>1749426.6666666667</v>
      </c>
      <c r="H12" s="339">
        <f>F12</f>
        <v>1749426.6666666667</v>
      </c>
      <c r="I12" s="337"/>
      <c r="J12" s="338"/>
      <c r="K12" s="338"/>
      <c r="L12" s="339"/>
      <c r="M12" s="663">
        <f>+SUM(E12:H12)</f>
        <v>5248280</v>
      </c>
      <c r="R12" s="340"/>
      <c r="S12" s="341"/>
      <c r="T12" s="336"/>
      <c r="U12" s="336"/>
    </row>
    <row r="13" spans="1:21" s="334" customFormat="1" ht="15" customHeight="1" x14ac:dyDescent="0.3">
      <c r="A13" s="655"/>
      <c r="B13" s="658"/>
      <c r="C13" s="661"/>
      <c r="D13" s="627"/>
      <c r="E13" s="342"/>
      <c r="F13" s="343"/>
      <c r="G13" s="344"/>
      <c r="H13" s="345"/>
      <c r="I13" s="342"/>
      <c r="J13" s="343"/>
      <c r="K13" s="344"/>
      <c r="L13" s="345"/>
      <c r="M13" s="664"/>
      <c r="N13" s="346"/>
      <c r="O13" s="346"/>
      <c r="P13" s="346"/>
      <c r="Q13" s="346"/>
      <c r="R13" s="340"/>
      <c r="S13" s="347"/>
      <c r="T13" s="336"/>
      <c r="U13" s="336"/>
    </row>
    <row r="14" spans="1:21" s="334" customFormat="1" ht="18" customHeight="1" x14ac:dyDescent="0.3">
      <c r="A14" s="655"/>
      <c r="B14" s="658"/>
      <c r="C14" s="661" t="e">
        <f>+VLOOKUP(D13,'[237]PPTO FONSECA'!$B$7:$H$30,3,0)</f>
        <v>#N/A</v>
      </c>
      <c r="D14" s="627"/>
      <c r="E14" s="348"/>
      <c r="F14" s="349"/>
      <c r="G14" s="350"/>
      <c r="H14" s="351"/>
      <c r="I14" s="348"/>
      <c r="J14" s="349"/>
      <c r="K14" s="350"/>
      <c r="L14" s="351"/>
      <c r="M14" s="665"/>
      <c r="N14" s="346"/>
      <c r="O14" s="346"/>
      <c r="P14" s="346"/>
      <c r="Q14" s="346"/>
      <c r="R14" s="340"/>
      <c r="S14" s="341"/>
      <c r="T14" s="336"/>
      <c r="U14" s="336"/>
    </row>
    <row r="15" spans="1:21" s="334" customFormat="1" ht="15" customHeight="1" thickBot="1" x14ac:dyDescent="0.35">
      <c r="A15" s="656"/>
      <c r="B15" s="659"/>
      <c r="C15" s="662"/>
      <c r="D15" s="628"/>
      <c r="E15" s="352"/>
      <c r="F15" s="353"/>
      <c r="G15" s="354"/>
      <c r="H15" s="355"/>
      <c r="I15" s="352"/>
      <c r="J15" s="353"/>
      <c r="K15" s="354"/>
      <c r="L15" s="355"/>
      <c r="M15" s="666"/>
      <c r="N15" s="346"/>
      <c r="O15" s="346"/>
      <c r="P15" s="346"/>
      <c r="Q15" s="346"/>
      <c r="R15" s="340"/>
      <c r="S15" s="341"/>
      <c r="T15" s="336"/>
      <c r="U15" s="336"/>
    </row>
    <row r="16" spans="1:21" s="334" customFormat="1" ht="15.4" customHeight="1" x14ac:dyDescent="0.3">
      <c r="A16" s="654" t="s">
        <v>11</v>
      </c>
      <c r="B16" s="657" t="str">
        <f>PRESUPUESTO!B13</f>
        <v>Limpieza manual de pozos de inspeccion, incluye retiro de material contaminado</v>
      </c>
      <c r="C16" s="660">
        <f>PRESUPUESTO!F13</f>
        <v>17612000</v>
      </c>
      <c r="D16" s="626">
        <v>2</v>
      </c>
      <c r="E16" s="356"/>
      <c r="F16" s="429"/>
      <c r="G16" s="429"/>
      <c r="H16" s="430" cm="1">
        <f t="array" ref="H16:H17">G16:G17</f>
        <v>0</v>
      </c>
      <c r="I16" s="356"/>
      <c r="J16" s="429">
        <f>G16/3</f>
        <v>0</v>
      </c>
      <c r="K16" s="429">
        <f>J16</f>
        <v>0</v>
      </c>
      <c r="L16" s="430" cm="1">
        <f t="array" ref="L16:L17">K16:K17</f>
        <v>0</v>
      </c>
      <c r="M16" s="629">
        <f>+SUM(E16:H16)</f>
        <v>0</v>
      </c>
      <c r="R16" s="340"/>
      <c r="S16" s="341"/>
      <c r="T16" s="336"/>
      <c r="U16" s="336"/>
    </row>
    <row r="17" spans="1:21" s="334" customFormat="1" ht="15" customHeight="1" x14ac:dyDescent="0.3">
      <c r="A17" s="655"/>
      <c r="B17" s="658"/>
      <c r="C17" s="661"/>
      <c r="D17" s="627"/>
      <c r="E17" s="342"/>
      <c r="F17" s="343"/>
      <c r="G17" s="344"/>
      <c r="H17" s="345">
        <v>0</v>
      </c>
      <c r="I17" s="342"/>
      <c r="J17" s="343"/>
      <c r="K17" s="344"/>
      <c r="L17" s="345">
        <v>0</v>
      </c>
      <c r="M17" s="630"/>
      <c r="N17" s="346"/>
      <c r="O17" s="346"/>
      <c r="P17" s="346"/>
      <c r="Q17" s="346"/>
      <c r="R17" s="340"/>
      <c r="S17" s="341"/>
      <c r="T17" s="336"/>
      <c r="U17" s="336"/>
    </row>
    <row r="18" spans="1:21" s="334" customFormat="1" x14ac:dyDescent="0.3">
      <c r="A18" s="655"/>
      <c r="B18" s="658"/>
      <c r="C18" s="661" t="e">
        <f>+VLOOKUP(D17,'[237]PPTO FONSECA'!$B$7:$H$30,3,0)</f>
        <v>#N/A</v>
      </c>
      <c r="D18" s="627"/>
      <c r="E18" s="348"/>
      <c r="F18" s="349"/>
      <c r="G18" s="350"/>
      <c r="H18" s="351"/>
      <c r="I18" s="348"/>
      <c r="J18" s="349"/>
      <c r="K18" s="350"/>
      <c r="L18" s="351"/>
      <c r="M18" s="631"/>
      <c r="N18" s="346"/>
      <c r="O18" s="346"/>
      <c r="P18" s="346"/>
      <c r="Q18" s="346"/>
      <c r="R18" s="340"/>
      <c r="S18" s="341"/>
      <c r="T18" s="336"/>
      <c r="U18" s="336"/>
    </row>
    <row r="19" spans="1:21" s="334" customFormat="1" ht="15" customHeight="1" thickBot="1" x14ac:dyDescent="0.35">
      <c r="A19" s="656"/>
      <c r="B19" s="659"/>
      <c r="C19" s="662"/>
      <c r="D19" s="628"/>
      <c r="E19" s="352"/>
      <c r="F19" s="353"/>
      <c r="G19" s="354"/>
      <c r="H19" s="355"/>
      <c r="I19" s="352"/>
      <c r="J19" s="353"/>
      <c r="K19" s="354"/>
      <c r="L19" s="355"/>
      <c r="M19" s="632"/>
      <c r="N19" s="346"/>
      <c r="O19" s="346"/>
      <c r="P19" s="346"/>
      <c r="Q19" s="346"/>
      <c r="R19" s="340"/>
      <c r="S19" s="341"/>
      <c r="T19" s="336"/>
      <c r="U19" s="336"/>
    </row>
    <row r="20" spans="1:21" s="334" customFormat="1" ht="15.4" customHeight="1" x14ac:dyDescent="0.25">
      <c r="A20" s="654" t="s">
        <v>12</v>
      </c>
      <c r="B20" s="657" t="str">
        <f>PRESUPUESTO!B16</f>
        <v xml:space="preserve">Eliminacion de conexiones sanitarias fraudulentas en el alcantarillado pluvial incluye sellado </v>
      </c>
      <c r="C20" s="660">
        <f>PRESUPUESTO!F16</f>
        <v>8983700.7407407425</v>
      </c>
      <c r="D20" s="626">
        <v>1</v>
      </c>
      <c r="E20" s="428">
        <f>C20</f>
        <v>8983700.7407407425</v>
      </c>
      <c r="F20" s="357"/>
      <c r="G20" s="357"/>
      <c r="H20" s="358"/>
      <c r="I20" s="428">
        <f>G20</f>
        <v>0</v>
      </c>
      <c r="J20" s="357"/>
      <c r="K20" s="357"/>
      <c r="L20" s="358"/>
      <c r="M20" s="629">
        <f>+SUM(E20:H20)</f>
        <v>8983700.7407407425</v>
      </c>
      <c r="R20" s="335"/>
      <c r="S20" s="336"/>
      <c r="T20" s="336"/>
      <c r="U20" s="336"/>
    </row>
    <row r="21" spans="1:21" s="334" customFormat="1" ht="15" customHeight="1" x14ac:dyDescent="0.25">
      <c r="A21" s="655"/>
      <c r="B21" s="658"/>
      <c r="C21" s="661"/>
      <c r="D21" s="627"/>
      <c r="E21" s="342"/>
      <c r="F21" s="343"/>
      <c r="G21" s="344"/>
      <c r="H21" s="345"/>
      <c r="I21" s="342"/>
      <c r="J21" s="343"/>
      <c r="K21" s="344"/>
      <c r="L21" s="345"/>
      <c r="M21" s="630"/>
      <c r="N21" s="346"/>
      <c r="O21" s="346"/>
      <c r="P21" s="346"/>
      <c r="Q21" s="346"/>
      <c r="R21" s="335"/>
      <c r="S21" s="336"/>
      <c r="T21" s="336"/>
      <c r="U21" s="336"/>
    </row>
    <row r="22" spans="1:21" s="334" customFormat="1" x14ac:dyDescent="0.25">
      <c r="A22" s="655"/>
      <c r="B22" s="658"/>
      <c r="C22" s="661" t="e">
        <f>+VLOOKUP(D21,'[237]PPTO FONSECA'!$B$7:$H$30,3,0)</f>
        <v>#N/A</v>
      </c>
      <c r="D22" s="627"/>
      <c r="E22" s="348"/>
      <c r="F22" s="349"/>
      <c r="G22" s="350"/>
      <c r="H22" s="351"/>
      <c r="I22" s="348"/>
      <c r="J22" s="349"/>
      <c r="K22" s="350"/>
      <c r="L22" s="351"/>
      <c r="M22" s="631"/>
      <c r="N22" s="346"/>
      <c r="O22" s="346"/>
      <c r="P22" s="346"/>
      <c r="Q22" s="346"/>
      <c r="R22" s="335"/>
      <c r="S22" s="336"/>
      <c r="T22" s="336"/>
      <c r="U22" s="336"/>
    </row>
    <row r="23" spans="1:21" s="334" customFormat="1" ht="15" customHeight="1" thickBot="1" x14ac:dyDescent="0.3">
      <c r="A23" s="656"/>
      <c r="B23" s="659"/>
      <c r="C23" s="662"/>
      <c r="D23" s="628"/>
      <c r="E23" s="352"/>
      <c r="F23" s="353"/>
      <c r="G23" s="354"/>
      <c r="H23" s="355"/>
      <c r="I23" s="352"/>
      <c r="J23" s="353"/>
      <c r="K23" s="354"/>
      <c r="L23" s="355"/>
      <c r="M23" s="632"/>
      <c r="N23" s="346"/>
      <c r="O23" s="346"/>
      <c r="P23" s="346"/>
      <c r="Q23" s="346"/>
      <c r="R23" s="335"/>
      <c r="S23" s="336"/>
      <c r="T23" s="336"/>
      <c r="U23" s="336"/>
    </row>
    <row r="24" spans="1:21" s="334" customFormat="1" ht="15.4" customHeight="1" x14ac:dyDescent="0.25">
      <c r="A24" s="654">
        <v>2.1</v>
      </c>
      <c r="B24" s="657" t="str">
        <f>PRESUPUESTO!B19</f>
        <v>Limpieza manual de Canal Abierto Natural, incluye retiro de material contaminado</v>
      </c>
      <c r="C24" s="651">
        <f>PRESUPUESTO!F19</f>
        <v>33611040</v>
      </c>
      <c r="D24" s="626">
        <v>3</v>
      </c>
      <c r="E24" s="356"/>
      <c r="F24" s="429">
        <f>C24/3</f>
        <v>11203680</v>
      </c>
      <c r="G24" s="429">
        <f>F24</f>
        <v>11203680</v>
      </c>
      <c r="H24" s="430">
        <f>G24</f>
        <v>11203680</v>
      </c>
      <c r="I24" s="356"/>
      <c r="J24" s="429">
        <f>G24/3</f>
        <v>3734560</v>
      </c>
      <c r="K24" s="429">
        <f>J24</f>
        <v>3734560</v>
      </c>
      <c r="L24" s="430">
        <f>K24</f>
        <v>3734560</v>
      </c>
      <c r="M24" s="629">
        <f>+SUM(E24:H24)</f>
        <v>33611040</v>
      </c>
      <c r="R24" s="335"/>
      <c r="S24" s="336"/>
      <c r="T24" s="336"/>
      <c r="U24" s="336"/>
    </row>
    <row r="25" spans="1:21" s="334" customFormat="1" ht="15" customHeight="1" x14ac:dyDescent="0.25">
      <c r="A25" s="655"/>
      <c r="B25" s="658"/>
      <c r="C25" s="652"/>
      <c r="D25" s="627"/>
      <c r="E25" s="342"/>
      <c r="F25" s="343"/>
      <c r="G25" s="344"/>
      <c r="H25" s="345"/>
      <c r="I25" s="342"/>
      <c r="J25" s="343"/>
      <c r="K25" s="344"/>
      <c r="L25" s="345"/>
      <c r="M25" s="630"/>
      <c r="N25" s="346"/>
      <c r="O25" s="346"/>
      <c r="P25" s="346"/>
      <c r="Q25" s="346"/>
      <c r="R25" s="335"/>
      <c r="S25" s="336"/>
      <c r="T25" s="336"/>
      <c r="U25" s="336"/>
    </row>
    <row r="26" spans="1:21" s="334" customFormat="1" x14ac:dyDescent="0.25">
      <c r="A26" s="655"/>
      <c r="B26" s="658"/>
      <c r="C26" s="652" t="e">
        <f>+VLOOKUP(D25,'[237]PPTO FONSECA'!$B$7:$H$30,3,0)</f>
        <v>#N/A</v>
      </c>
      <c r="D26" s="627"/>
      <c r="E26" s="348"/>
      <c r="F26" s="349"/>
      <c r="G26" s="350"/>
      <c r="H26" s="351"/>
      <c r="I26" s="348"/>
      <c r="J26" s="349"/>
      <c r="K26" s="350"/>
      <c r="L26" s="351"/>
      <c r="M26" s="631"/>
      <c r="N26" s="346"/>
      <c r="O26" s="346"/>
      <c r="P26" s="346"/>
      <c r="Q26" s="346"/>
      <c r="R26" s="335"/>
      <c r="S26" s="336"/>
      <c r="T26" s="336"/>
      <c r="U26" s="336"/>
    </row>
    <row r="27" spans="1:21" s="334" customFormat="1" ht="15" customHeight="1" thickBot="1" x14ac:dyDescent="0.3">
      <c r="A27" s="656"/>
      <c r="B27" s="659"/>
      <c r="C27" s="653"/>
      <c r="D27" s="628"/>
      <c r="E27" s="352"/>
      <c r="F27" s="353"/>
      <c r="G27" s="354"/>
      <c r="H27" s="355"/>
      <c r="I27" s="352"/>
      <c r="J27" s="353"/>
      <c r="K27" s="354"/>
      <c r="L27" s="355"/>
      <c r="M27" s="632"/>
      <c r="N27" s="346"/>
      <c r="O27" s="346"/>
      <c r="P27" s="346"/>
      <c r="Q27" s="346"/>
      <c r="R27" s="335"/>
      <c r="S27" s="336"/>
      <c r="T27" s="336"/>
      <c r="U27" s="336"/>
    </row>
    <row r="28" spans="1:21" s="334" customFormat="1" ht="15" customHeight="1" x14ac:dyDescent="0.25">
      <c r="A28" s="654">
        <v>3.1</v>
      </c>
      <c r="B28" s="682" t="s">
        <v>384</v>
      </c>
      <c r="C28" s="651">
        <f>PRESUPUESTO!F24</f>
        <v>38250000</v>
      </c>
      <c r="D28" s="626">
        <v>3</v>
      </c>
      <c r="E28" s="476"/>
      <c r="F28" s="477"/>
      <c r="G28" s="478"/>
      <c r="H28" s="479"/>
      <c r="I28" s="476"/>
      <c r="J28" s="477"/>
      <c r="K28" s="478"/>
      <c r="L28" s="479"/>
      <c r="M28" s="480"/>
      <c r="N28" s="346"/>
      <c r="O28" s="346"/>
      <c r="P28" s="346"/>
      <c r="Q28" s="346"/>
      <c r="R28" s="335"/>
      <c r="S28" s="336"/>
      <c r="T28" s="336"/>
      <c r="U28" s="336"/>
    </row>
    <row r="29" spans="1:21" s="334" customFormat="1" ht="15" customHeight="1" x14ac:dyDescent="0.25">
      <c r="A29" s="655"/>
      <c r="B29" s="683"/>
      <c r="C29" s="652"/>
      <c r="D29" s="627"/>
      <c r="E29" s="471"/>
      <c r="F29" s="472"/>
      <c r="G29" s="473"/>
      <c r="H29" s="474"/>
      <c r="I29" s="471"/>
      <c r="J29" s="472"/>
      <c r="K29" s="473"/>
      <c r="L29" s="474"/>
      <c r="M29" s="475"/>
      <c r="N29" s="346"/>
      <c r="O29" s="346"/>
      <c r="P29" s="346"/>
      <c r="Q29" s="346"/>
      <c r="R29" s="335"/>
      <c r="S29" s="336"/>
      <c r="T29" s="336"/>
      <c r="U29" s="336"/>
    </row>
    <row r="30" spans="1:21" s="334" customFormat="1" ht="15" customHeight="1" x14ac:dyDescent="0.25">
      <c r="A30" s="655"/>
      <c r="B30" s="683"/>
      <c r="C30" s="652"/>
      <c r="D30" s="627"/>
      <c r="E30" s="471"/>
      <c r="F30" s="472"/>
      <c r="G30" s="473"/>
      <c r="H30" s="474"/>
      <c r="I30" s="471"/>
      <c r="J30" s="472"/>
      <c r="K30" s="473"/>
      <c r="L30" s="474"/>
      <c r="M30" s="475"/>
      <c r="N30" s="346"/>
      <c r="O30" s="346"/>
      <c r="P30" s="346"/>
      <c r="Q30" s="346"/>
      <c r="R30" s="335"/>
      <c r="S30" s="336"/>
      <c r="T30" s="336"/>
      <c r="U30" s="336"/>
    </row>
    <row r="31" spans="1:21" s="334" customFormat="1" ht="48.6" customHeight="1" thickBot="1" x14ac:dyDescent="0.3">
      <c r="A31" s="656"/>
      <c r="B31" s="684"/>
      <c r="C31" s="653"/>
      <c r="D31" s="628"/>
      <c r="E31" s="481"/>
      <c r="F31" s="482"/>
      <c r="G31" s="483"/>
      <c r="H31" s="484"/>
      <c r="I31" s="481"/>
      <c r="J31" s="482"/>
      <c r="K31" s="483"/>
      <c r="L31" s="484"/>
      <c r="M31" s="449"/>
      <c r="N31" s="346"/>
      <c r="O31" s="346"/>
      <c r="P31" s="346"/>
      <c r="Q31" s="346"/>
      <c r="R31" s="335"/>
      <c r="S31" s="336"/>
      <c r="T31" s="336"/>
      <c r="U31" s="336"/>
    </row>
    <row r="32" spans="1:21" s="334" customFormat="1" x14ac:dyDescent="0.25">
      <c r="A32" s="654">
        <v>3.2</v>
      </c>
      <c r="B32" s="703" t="s">
        <v>382</v>
      </c>
      <c r="C32" s="651">
        <f>PRESUPUESTO!F25</f>
        <v>4320000</v>
      </c>
      <c r="D32" s="626">
        <v>3</v>
      </c>
      <c r="E32" s="476"/>
      <c r="F32" s="477"/>
      <c r="G32" s="478"/>
      <c r="H32" s="479"/>
      <c r="I32" s="476"/>
      <c r="J32" s="477"/>
      <c r="K32" s="478"/>
      <c r="L32" s="479"/>
      <c r="M32" s="480"/>
      <c r="N32" s="346"/>
      <c r="O32" s="346"/>
      <c r="P32" s="346"/>
      <c r="Q32" s="346"/>
      <c r="R32" s="335"/>
      <c r="S32" s="336"/>
      <c r="T32" s="336"/>
      <c r="U32" s="336"/>
    </row>
    <row r="33" spans="1:21" s="334" customFormat="1" x14ac:dyDescent="0.25">
      <c r="A33" s="655"/>
      <c r="B33" s="704"/>
      <c r="C33" s="652"/>
      <c r="D33" s="627"/>
      <c r="E33" s="471"/>
      <c r="F33" s="472"/>
      <c r="G33" s="473"/>
      <c r="H33" s="474"/>
      <c r="I33" s="471"/>
      <c r="J33" s="472"/>
      <c r="K33" s="473"/>
      <c r="L33" s="474"/>
      <c r="M33" s="475"/>
      <c r="N33" s="346"/>
      <c r="O33" s="346"/>
      <c r="P33" s="346"/>
      <c r="Q33" s="346"/>
      <c r="R33" s="335"/>
      <c r="S33" s="336"/>
      <c r="T33" s="336"/>
      <c r="U33" s="336"/>
    </row>
    <row r="34" spans="1:21" s="334" customFormat="1" x14ac:dyDescent="0.25">
      <c r="A34" s="655"/>
      <c r="B34" s="704"/>
      <c r="C34" s="652"/>
      <c r="D34" s="627"/>
      <c r="E34" s="471"/>
      <c r="F34" s="472"/>
      <c r="G34" s="473"/>
      <c r="H34" s="474"/>
      <c r="I34" s="471"/>
      <c r="J34" s="472"/>
      <c r="K34" s="473"/>
      <c r="L34" s="474"/>
      <c r="M34" s="475"/>
      <c r="N34" s="346"/>
      <c r="O34" s="346"/>
      <c r="P34" s="346"/>
      <c r="Q34" s="346"/>
      <c r="R34" s="335"/>
      <c r="S34" s="336"/>
      <c r="T34" s="336"/>
      <c r="U34" s="336"/>
    </row>
    <row r="35" spans="1:21" s="334" customFormat="1" ht="15" customHeight="1" thickBot="1" x14ac:dyDescent="0.3">
      <c r="A35" s="656"/>
      <c r="B35" s="705"/>
      <c r="C35" s="653"/>
      <c r="D35" s="628"/>
      <c r="E35" s="481"/>
      <c r="F35" s="482"/>
      <c r="G35" s="483"/>
      <c r="H35" s="484"/>
      <c r="I35" s="481"/>
      <c r="J35" s="482"/>
      <c r="K35" s="483"/>
      <c r="L35" s="484"/>
      <c r="M35" s="449"/>
      <c r="N35" s="346"/>
      <c r="O35" s="346"/>
      <c r="P35" s="346"/>
      <c r="Q35" s="346"/>
      <c r="R35" s="335"/>
      <c r="S35" s="336"/>
      <c r="T35" s="336"/>
      <c r="U35" s="336"/>
    </row>
    <row r="36" spans="1:21" s="334" customFormat="1" ht="15" customHeight="1" x14ac:dyDescent="0.25">
      <c r="A36" s="655">
        <v>4.0999999999999996</v>
      </c>
      <c r="B36" s="683" t="s">
        <v>106</v>
      </c>
      <c r="C36" s="651">
        <f>PRESUPUESTO!F29</f>
        <v>1800000</v>
      </c>
      <c r="D36" s="626">
        <v>4</v>
      </c>
      <c r="E36" s="471"/>
      <c r="F36" s="472"/>
      <c r="G36" s="473"/>
      <c r="H36" s="474"/>
      <c r="I36" s="471"/>
      <c r="J36" s="472"/>
      <c r="K36" s="473"/>
      <c r="L36" s="474"/>
      <c r="M36" s="475"/>
      <c r="N36" s="346"/>
      <c r="O36" s="346"/>
      <c r="P36" s="346"/>
      <c r="Q36" s="346"/>
      <c r="R36" s="335"/>
      <c r="S36" s="336"/>
      <c r="T36" s="336"/>
      <c r="U36" s="336"/>
    </row>
    <row r="37" spans="1:21" s="334" customFormat="1" ht="15" customHeight="1" x14ac:dyDescent="0.25">
      <c r="A37" s="655"/>
      <c r="B37" s="683"/>
      <c r="C37" s="652"/>
      <c r="D37" s="627"/>
      <c r="E37" s="471"/>
      <c r="F37" s="472"/>
      <c r="G37" s="473"/>
      <c r="H37" s="474"/>
      <c r="I37" s="471"/>
      <c r="J37" s="472"/>
      <c r="K37" s="473"/>
      <c r="L37" s="474"/>
      <c r="M37" s="475"/>
      <c r="N37" s="346"/>
      <c r="O37" s="346"/>
      <c r="P37" s="346"/>
      <c r="Q37" s="346"/>
      <c r="R37" s="335"/>
      <c r="S37" s="336"/>
      <c r="T37" s="336"/>
      <c r="U37" s="336"/>
    </row>
    <row r="38" spans="1:21" s="334" customFormat="1" ht="15" customHeight="1" x14ac:dyDescent="0.25">
      <c r="A38" s="655"/>
      <c r="B38" s="683"/>
      <c r="C38" s="652"/>
      <c r="D38" s="627"/>
      <c r="E38" s="471"/>
      <c r="F38" s="472"/>
      <c r="G38" s="473"/>
      <c r="H38" s="474"/>
      <c r="I38" s="471"/>
      <c r="J38" s="472"/>
      <c r="K38" s="473"/>
      <c r="L38" s="474"/>
      <c r="M38" s="475"/>
      <c r="N38" s="346"/>
      <c r="O38" s="346"/>
      <c r="P38" s="346"/>
      <c r="Q38" s="346"/>
      <c r="R38" s="335"/>
      <c r="S38" s="336"/>
      <c r="T38" s="336"/>
      <c r="U38" s="336"/>
    </row>
    <row r="39" spans="1:21" s="334" customFormat="1" ht="30" customHeight="1" thickBot="1" x14ac:dyDescent="0.3">
      <c r="A39" s="656"/>
      <c r="B39" s="684"/>
      <c r="C39" s="653"/>
      <c r="D39" s="628"/>
      <c r="E39" s="471"/>
      <c r="F39" s="472"/>
      <c r="G39" s="473"/>
      <c r="H39" s="474"/>
      <c r="I39" s="471"/>
      <c r="J39" s="472"/>
      <c r="K39" s="473"/>
      <c r="L39" s="474"/>
      <c r="M39" s="475"/>
      <c r="N39" s="346"/>
      <c r="O39" s="346"/>
      <c r="P39" s="346"/>
      <c r="Q39" s="346"/>
      <c r="R39" s="335"/>
      <c r="S39" s="336"/>
      <c r="T39" s="336"/>
      <c r="U39" s="336"/>
    </row>
    <row r="40" spans="1:21" s="334" customFormat="1" ht="15.4" customHeight="1" x14ac:dyDescent="0.25">
      <c r="A40" s="654">
        <v>4.2</v>
      </c>
      <c r="B40" s="657" t="s">
        <v>383</v>
      </c>
      <c r="C40" s="651">
        <f>PRESUPUESTO!F31</f>
        <v>4800000</v>
      </c>
      <c r="D40" s="626">
        <v>3</v>
      </c>
      <c r="E40" s="356"/>
      <c r="F40" s="429">
        <f>C40/3</f>
        <v>1600000</v>
      </c>
      <c r="G40" s="429">
        <f>F40</f>
        <v>1600000</v>
      </c>
      <c r="H40" s="430">
        <f>G40</f>
        <v>1600000</v>
      </c>
      <c r="I40" s="356"/>
      <c r="J40" s="429">
        <f>G40/3</f>
        <v>533333.33333333337</v>
      </c>
      <c r="K40" s="429">
        <f>J40</f>
        <v>533333.33333333337</v>
      </c>
      <c r="L40" s="430">
        <f>K40</f>
        <v>533333.33333333337</v>
      </c>
      <c r="M40" s="629">
        <f>+SUM(E40:H40)</f>
        <v>4800000</v>
      </c>
      <c r="R40" s="335"/>
      <c r="S40" s="336"/>
      <c r="T40" s="336"/>
      <c r="U40" s="336"/>
    </row>
    <row r="41" spans="1:21" s="334" customFormat="1" ht="15" customHeight="1" x14ac:dyDescent="0.25">
      <c r="A41" s="655"/>
      <c r="B41" s="658"/>
      <c r="C41" s="652"/>
      <c r="D41" s="627"/>
      <c r="E41" s="342"/>
      <c r="F41" s="343"/>
      <c r="G41" s="344"/>
      <c r="H41" s="345"/>
      <c r="I41" s="342"/>
      <c r="J41" s="343"/>
      <c r="K41" s="344"/>
      <c r="L41" s="345"/>
      <c r="M41" s="630"/>
      <c r="N41" s="346"/>
      <c r="O41" s="346"/>
      <c r="P41" s="346"/>
      <c r="Q41" s="346"/>
      <c r="R41" s="335"/>
      <c r="S41" s="336"/>
      <c r="T41" s="336"/>
      <c r="U41" s="336"/>
    </row>
    <row r="42" spans="1:21" s="334" customFormat="1" x14ac:dyDescent="0.25">
      <c r="A42" s="655"/>
      <c r="B42" s="658"/>
      <c r="C42" s="652"/>
      <c r="D42" s="627"/>
      <c r="E42" s="348"/>
      <c r="F42" s="349"/>
      <c r="G42" s="350"/>
      <c r="H42" s="351"/>
      <c r="I42" s="348"/>
      <c r="J42" s="349"/>
      <c r="K42" s="350"/>
      <c r="L42" s="351"/>
      <c r="M42" s="631"/>
      <c r="N42" s="346"/>
      <c r="O42" s="346"/>
      <c r="P42" s="346"/>
      <c r="Q42" s="346"/>
      <c r="R42" s="335"/>
      <c r="S42" s="336"/>
      <c r="T42" s="336"/>
      <c r="U42" s="336"/>
    </row>
    <row r="43" spans="1:21" s="334" customFormat="1" ht="15" customHeight="1" thickBot="1" x14ac:dyDescent="0.3">
      <c r="A43" s="656"/>
      <c r="B43" s="659"/>
      <c r="C43" s="653"/>
      <c r="D43" s="628"/>
      <c r="E43" s="352"/>
      <c r="F43" s="353"/>
      <c r="G43" s="354"/>
      <c r="H43" s="355"/>
      <c r="I43" s="352"/>
      <c r="J43" s="353"/>
      <c r="K43" s="354"/>
      <c r="L43" s="355"/>
      <c r="M43" s="632"/>
      <c r="N43" s="346"/>
      <c r="O43" s="346"/>
      <c r="P43" s="346"/>
      <c r="Q43" s="346"/>
      <c r="R43" s="335"/>
      <c r="S43" s="336"/>
      <c r="T43" s="336"/>
      <c r="U43" s="336"/>
    </row>
    <row r="44" spans="1:21" s="334" customFormat="1" ht="15" customHeight="1" thickBot="1" x14ac:dyDescent="0.3">
      <c r="A44" s="642" t="s">
        <v>376</v>
      </c>
      <c r="B44" s="643"/>
      <c r="C44" s="359">
        <f>C40+C24+C20+C16+C12+C36+C32+C28</f>
        <v>114625020.74074075</v>
      </c>
      <c r="D44" s="360">
        <v>4</v>
      </c>
      <c r="E44" s="431">
        <f>E20</f>
        <v>8983700.7407407425</v>
      </c>
      <c r="F44" s="432">
        <f>F12+F16+F24+F40</f>
        <v>14553106.666666666</v>
      </c>
      <c r="G44" s="432">
        <f>G12+G16+G24+G40</f>
        <v>14553106.666666666</v>
      </c>
      <c r="H44" s="433">
        <f>H12+H16+H24+H40</f>
        <v>14553106.666666666</v>
      </c>
      <c r="I44" s="431">
        <f>I20</f>
        <v>0</v>
      </c>
      <c r="J44" s="432">
        <f>J12+J16+J24+J40</f>
        <v>4267893.333333333</v>
      </c>
      <c r="K44" s="432">
        <f>K12+K16+K24+K40</f>
        <v>4267893.333333333</v>
      </c>
      <c r="L44" s="433">
        <f>L12+L16+L24+L40</f>
        <v>4267893.333333333</v>
      </c>
      <c r="M44" s="361"/>
      <c r="N44" s="346"/>
      <c r="O44" s="346"/>
      <c r="P44" s="346"/>
      <c r="Q44" s="346"/>
      <c r="R44" s="335"/>
      <c r="S44" s="336"/>
      <c r="T44" s="336"/>
      <c r="U44" s="336"/>
    </row>
    <row r="45" spans="1:21" s="334" customFormat="1" ht="15" customHeight="1" thickBot="1" x14ac:dyDescent="0.3">
      <c r="A45" s="642" t="s">
        <v>439</v>
      </c>
      <c r="B45" s="643"/>
      <c r="C45" s="359">
        <f>C44*33%</f>
        <v>37826256.844444446</v>
      </c>
      <c r="D45" s="360">
        <v>4</v>
      </c>
      <c r="E45" s="431">
        <f>E44*35%</f>
        <v>3144295.2592592598</v>
      </c>
      <c r="F45" s="431">
        <f t="shared" ref="F45:H45" si="0">F44*35%</f>
        <v>5093587.333333333</v>
      </c>
      <c r="G45" s="431">
        <f t="shared" si="0"/>
        <v>5093587.333333333</v>
      </c>
      <c r="H45" s="431">
        <f t="shared" si="0"/>
        <v>5093587.333333333</v>
      </c>
      <c r="I45" s="431">
        <f>I44*35%</f>
        <v>0</v>
      </c>
      <c r="J45" s="431">
        <f t="shared" ref="J45:L45" si="1">J44*35%</f>
        <v>1493762.6666666665</v>
      </c>
      <c r="K45" s="431">
        <f t="shared" si="1"/>
        <v>1493762.6666666665</v>
      </c>
      <c r="L45" s="431">
        <f t="shared" si="1"/>
        <v>1493762.6666666665</v>
      </c>
      <c r="M45" s="361"/>
      <c r="N45" s="346"/>
      <c r="O45" s="346"/>
      <c r="P45" s="346"/>
      <c r="Q45" s="346"/>
      <c r="R45" s="335"/>
      <c r="S45" s="336"/>
      <c r="T45" s="336"/>
      <c r="U45" s="336"/>
    </row>
    <row r="46" spans="1:21" ht="18" thickBot="1" x14ac:dyDescent="0.3">
      <c r="A46" s="642" t="s">
        <v>377</v>
      </c>
      <c r="B46" s="643"/>
      <c r="C46" s="359">
        <f>C44+C45</f>
        <v>152451277.5851852</v>
      </c>
      <c r="D46" s="360">
        <f>+D8</f>
        <v>8</v>
      </c>
      <c r="E46" s="431">
        <f>E44+E45</f>
        <v>12127996.000000002</v>
      </c>
      <c r="F46" s="431">
        <f t="shared" ref="F46:H46" si="2">F44+F45</f>
        <v>19646694</v>
      </c>
      <c r="G46" s="431">
        <f t="shared" si="2"/>
        <v>19646694</v>
      </c>
      <c r="H46" s="431">
        <f t="shared" si="2"/>
        <v>19646694</v>
      </c>
      <c r="I46" s="431">
        <f>I44+I45</f>
        <v>0</v>
      </c>
      <c r="J46" s="431">
        <f t="shared" ref="J46:L46" si="3">J44+J45</f>
        <v>5761656</v>
      </c>
      <c r="K46" s="431">
        <f t="shared" si="3"/>
        <v>5761656</v>
      </c>
      <c r="L46" s="431">
        <f t="shared" si="3"/>
        <v>5761656</v>
      </c>
      <c r="M46" s="361"/>
      <c r="N46" s="334"/>
      <c r="Q46" s="324"/>
      <c r="R46" s="362"/>
      <c r="S46" s="363"/>
      <c r="T46" s="364"/>
      <c r="U46" s="336"/>
    </row>
    <row r="47" spans="1:21" x14ac:dyDescent="0.25">
      <c r="A47" s="621" t="s">
        <v>339</v>
      </c>
      <c r="B47" s="644" t="s">
        <v>340</v>
      </c>
      <c r="C47" s="644"/>
      <c r="D47" s="365"/>
      <c r="E47" s="366">
        <f>E46</f>
        <v>12127996.000000002</v>
      </c>
      <c r="F47" s="366">
        <f t="shared" ref="F47:H47" si="4">F46</f>
        <v>19646694</v>
      </c>
      <c r="G47" s="366">
        <f t="shared" si="4"/>
        <v>19646694</v>
      </c>
      <c r="H47" s="366">
        <f t="shared" si="4"/>
        <v>19646694</v>
      </c>
      <c r="I47" s="366">
        <f>I46</f>
        <v>0</v>
      </c>
      <c r="J47" s="366">
        <f t="shared" ref="J47:L47" si="5">J46</f>
        <v>5761656</v>
      </c>
      <c r="K47" s="366">
        <f t="shared" si="5"/>
        <v>5761656</v>
      </c>
      <c r="L47" s="366">
        <f t="shared" si="5"/>
        <v>5761656</v>
      </c>
      <c r="M47" s="645">
        <f>SUM(E48:H48)</f>
        <v>0.46616912055911952</v>
      </c>
      <c r="N47" s="324"/>
      <c r="Q47" s="324"/>
      <c r="R47" s="367"/>
      <c r="S47" s="364"/>
      <c r="T47" s="364"/>
      <c r="U47" s="336"/>
    </row>
    <row r="48" spans="1:21" x14ac:dyDescent="0.25">
      <c r="A48" s="622"/>
      <c r="B48" s="648" t="s">
        <v>341</v>
      </c>
      <c r="C48" s="648"/>
      <c r="D48" s="368"/>
      <c r="E48" s="369">
        <f t="shared" ref="E48:L48" si="6">+E47/$C$46</f>
        <v>7.9553259192749248E-2</v>
      </c>
      <c r="F48" s="370">
        <f t="shared" si="6"/>
        <v>0.1288719537887901</v>
      </c>
      <c r="G48" s="370">
        <f t="shared" si="6"/>
        <v>0.1288719537887901</v>
      </c>
      <c r="H48" s="371">
        <f t="shared" si="6"/>
        <v>0.1288719537887901</v>
      </c>
      <c r="I48" s="369">
        <f t="shared" si="6"/>
        <v>0</v>
      </c>
      <c r="J48" s="370">
        <f t="shared" si="6"/>
        <v>3.7793425488222357E-2</v>
      </c>
      <c r="K48" s="370">
        <f t="shared" si="6"/>
        <v>3.7793425488222357E-2</v>
      </c>
      <c r="L48" s="371">
        <f t="shared" si="6"/>
        <v>3.7793425488222357E-2</v>
      </c>
      <c r="M48" s="646"/>
      <c r="N48" s="324"/>
      <c r="Q48" s="324"/>
      <c r="R48" s="367"/>
      <c r="S48" s="364"/>
      <c r="T48" s="372"/>
      <c r="U48" s="336"/>
    </row>
    <row r="49" spans="1:21" x14ac:dyDescent="0.25">
      <c r="A49" s="622"/>
      <c r="B49" s="649" t="s">
        <v>342</v>
      </c>
      <c r="C49" s="649"/>
      <c r="D49" s="373"/>
      <c r="E49" s="374">
        <f>+E47</f>
        <v>12127996.000000002</v>
      </c>
      <c r="F49" s="375">
        <f>+E49+F47</f>
        <v>31774690</v>
      </c>
      <c r="G49" s="375">
        <f t="shared" ref="G49:H49" si="7">+F49+G47</f>
        <v>51421384</v>
      </c>
      <c r="H49" s="376">
        <f t="shared" si="7"/>
        <v>71068078</v>
      </c>
      <c r="I49" s="374">
        <f>+I47</f>
        <v>0</v>
      </c>
      <c r="J49" s="375">
        <f>+I49+J47</f>
        <v>5761656</v>
      </c>
      <c r="K49" s="375">
        <f t="shared" ref="K49" si="8">+J49+K47</f>
        <v>11523312</v>
      </c>
      <c r="L49" s="376">
        <f t="shared" ref="L49" si="9">+K49+L47</f>
        <v>17284968</v>
      </c>
      <c r="M49" s="646"/>
      <c r="N49" s="324"/>
      <c r="Q49" s="324"/>
      <c r="R49" s="367"/>
      <c r="S49" s="372"/>
      <c r="T49" s="372"/>
      <c r="U49" s="336"/>
    </row>
    <row r="50" spans="1:21" ht="18" thickBot="1" x14ac:dyDescent="0.3">
      <c r="A50" s="623"/>
      <c r="B50" s="650" t="s">
        <v>343</v>
      </c>
      <c r="C50" s="650"/>
      <c r="D50" s="377"/>
      <c r="E50" s="378">
        <f>+E48</f>
        <v>7.9553259192749248E-2</v>
      </c>
      <c r="F50" s="379">
        <f t="shared" ref="F50:H50" si="10">+F48+E50</f>
        <v>0.20842521298153935</v>
      </c>
      <c r="G50" s="379">
        <f t="shared" si="10"/>
        <v>0.33729716677032945</v>
      </c>
      <c r="H50" s="380">
        <f t="shared" si="10"/>
        <v>0.46616912055911952</v>
      </c>
      <c r="I50" s="378">
        <f>+I48</f>
        <v>0</v>
      </c>
      <c r="J50" s="379">
        <f t="shared" ref="J50" si="11">+J48+I50</f>
        <v>3.7793425488222357E-2</v>
      </c>
      <c r="K50" s="379">
        <f t="shared" ref="K50" si="12">+K48+J50</f>
        <v>7.5586850976444714E-2</v>
      </c>
      <c r="L50" s="380">
        <f t="shared" ref="L50" si="13">+L48+K50</f>
        <v>0.11338027646466707</v>
      </c>
      <c r="M50" s="647"/>
      <c r="N50" s="324"/>
      <c r="Q50" s="324"/>
      <c r="R50" s="367"/>
      <c r="S50" s="372"/>
      <c r="T50" s="372"/>
      <c r="U50" s="336"/>
    </row>
    <row r="51" spans="1:21" x14ac:dyDescent="0.25">
      <c r="A51" s="617" t="s">
        <v>344</v>
      </c>
      <c r="B51" s="618"/>
      <c r="C51" s="618"/>
      <c r="D51" s="381"/>
      <c r="E51" s="382"/>
      <c r="F51" s="383"/>
      <c r="G51" s="383"/>
      <c r="H51" s="384"/>
      <c r="I51" s="382"/>
      <c r="J51" s="383"/>
      <c r="K51" s="383"/>
      <c r="L51" s="384"/>
      <c r="M51" s="385"/>
      <c r="N51" s="324"/>
      <c r="Q51" s="324"/>
      <c r="R51" s="367"/>
      <c r="S51" s="372"/>
      <c r="T51" s="372"/>
      <c r="U51" s="336"/>
    </row>
    <row r="52" spans="1:21" ht="18" thickBot="1" x14ac:dyDescent="0.3">
      <c r="A52" s="619"/>
      <c r="B52" s="620"/>
      <c r="C52" s="620"/>
      <c r="D52" s="386"/>
      <c r="E52" s="387"/>
      <c r="H52" s="388"/>
      <c r="I52" s="387"/>
      <c r="J52" s="329"/>
      <c r="K52" s="329"/>
      <c r="L52" s="388"/>
      <c r="M52" s="385"/>
      <c r="N52" s="324"/>
      <c r="Q52" s="324"/>
      <c r="R52" s="327"/>
      <c r="S52" s="372"/>
      <c r="T52" s="372"/>
      <c r="U52" s="336"/>
    </row>
    <row r="53" spans="1:21" x14ac:dyDescent="0.25">
      <c r="A53" s="621" t="s">
        <v>345</v>
      </c>
      <c r="B53" s="624" t="s">
        <v>340</v>
      </c>
      <c r="C53" s="625"/>
      <c r="D53" s="389"/>
      <c r="E53" s="390">
        <f>E49</f>
        <v>12127996.000000002</v>
      </c>
      <c r="F53" s="391">
        <f>F47</f>
        <v>19646694</v>
      </c>
      <c r="G53" s="391">
        <f>G47</f>
        <v>19646694</v>
      </c>
      <c r="H53" s="392">
        <f>H47</f>
        <v>19646694</v>
      </c>
      <c r="I53" s="390">
        <f>I49</f>
        <v>0</v>
      </c>
      <c r="J53" s="391">
        <f>J47</f>
        <v>5761656</v>
      </c>
      <c r="K53" s="391">
        <f>K47</f>
        <v>5761656</v>
      </c>
      <c r="L53" s="392">
        <f>L47</f>
        <v>5761656</v>
      </c>
      <c r="M53" s="633">
        <f>+SUM(E54:H54)</f>
        <v>0.46616912055911952</v>
      </c>
      <c r="N53" s="324"/>
      <c r="Q53" s="324"/>
      <c r="R53" s="367"/>
      <c r="S53" s="372"/>
      <c r="U53" s="336"/>
    </row>
    <row r="54" spans="1:21" x14ac:dyDescent="0.25">
      <c r="A54" s="622"/>
      <c r="B54" s="636" t="s">
        <v>341</v>
      </c>
      <c r="C54" s="637"/>
      <c r="D54" s="393"/>
      <c r="E54" s="394">
        <f t="shared" ref="E54:L54" si="14">+E53/$C$46</f>
        <v>7.9553259192749248E-2</v>
      </c>
      <c r="F54" s="395">
        <f t="shared" si="14"/>
        <v>0.1288719537887901</v>
      </c>
      <c r="G54" s="395">
        <f t="shared" si="14"/>
        <v>0.1288719537887901</v>
      </c>
      <c r="H54" s="396">
        <f t="shared" si="14"/>
        <v>0.1288719537887901</v>
      </c>
      <c r="I54" s="394">
        <f t="shared" si="14"/>
        <v>0</v>
      </c>
      <c r="J54" s="395">
        <f t="shared" si="14"/>
        <v>3.7793425488222357E-2</v>
      </c>
      <c r="K54" s="395">
        <f t="shared" si="14"/>
        <v>3.7793425488222357E-2</v>
      </c>
      <c r="L54" s="396">
        <f t="shared" si="14"/>
        <v>3.7793425488222357E-2</v>
      </c>
      <c r="M54" s="634"/>
      <c r="N54" s="324"/>
      <c r="Q54" s="324"/>
      <c r="R54" s="367"/>
      <c r="T54" s="372"/>
      <c r="U54" s="336"/>
    </row>
    <row r="55" spans="1:21" ht="23.25" customHeight="1" x14ac:dyDescent="0.25">
      <c r="A55" s="622"/>
      <c r="B55" s="638" t="s">
        <v>342</v>
      </c>
      <c r="C55" s="639"/>
      <c r="D55" s="397"/>
      <c r="E55" s="398">
        <f>+E53</f>
        <v>12127996.000000002</v>
      </c>
      <c r="F55" s="399">
        <f>+F53+E55</f>
        <v>31774690</v>
      </c>
      <c r="G55" s="399">
        <f t="shared" ref="G55:H56" si="15">+G53+F55</f>
        <v>51421384</v>
      </c>
      <c r="H55" s="400">
        <f t="shared" si="15"/>
        <v>71068078</v>
      </c>
      <c r="I55" s="398">
        <f>+I53</f>
        <v>0</v>
      </c>
      <c r="J55" s="399">
        <f>+J53+I55</f>
        <v>5761656</v>
      </c>
      <c r="K55" s="399">
        <f t="shared" ref="K55:K56" si="16">+K53+J55</f>
        <v>11523312</v>
      </c>
      <c r="L55" s="400">
        <f t="shared" ref="L55:L56" si="17">+L53+K55</f>
        <v>17284968</v>
      </c>
      <c r="M55" s="634"/>
      <c r="N55" s="324"/>
      <c r="Q55" s="324"/>
      <c r="R55" s="367"/>
      <c r="S55" s="372"/>
      <c r="T55" s="372"/>
      <c r="U55" s="336"/>
    </row>
    <row r="56" spans="1:21" ht="27.75" customHeight="1" thickBot="1" x14ac:dyDescent="0.3">
      <c r="A56" s="623"/>
      <c r="B56" s="640" t="s">
        <v>343</v>
      </c>
      <c r="C56" s="641"/>
      <c r="D56" s="401"/>
      <c r="E56" s="402">
        <f>+E54</f>
        <v>7.9553259192749248E-2</v>
      </c>
      <c r="F56" s="403">
        <f>+F54+E56</f>
        <v>0.20842521298153935</v>
      </c>
      <c r="G56" s="403">
        <f t="shared" si="15"/>
        <v>0.33729716677032945</v>
      </c>
      <c r="H56" s="404">
        <f t="shared" si="15"/>
        <v>0.46616912055911952</v>
      </c>
      <c r="I56" s="402">
        <f>+I54</f>
        <v>0</v>
      </c>
      <c r="J56" s="403">
        <f>+J54+I56</f>
        <v>3.7793425488222357E-2</v>
      </c>
      <c r="K56" s="403">
        <f t="shared" si="16"/>
        <v>7.5586850976444714E-2</v>
      </c>
      <c r="L56" s="404">
        <f t="shared" si="17"/>
        <v>0.11338027646466707</v>
      </c>
      <c r="M56" s="635"/>
      <c r="N56" s="324"/>
      <c r="Q56" s="324"/>
      <c r="R56" s="367"/>
      <c r="S56" s="372"/>
      <c r="T56" s="372"/>
      <c r="U56" s="336"/>
    </row>
    <row r="57" spans="1:21" ht="18" thickBot="1" x14ac:dyDescent="0.3">
      <c r="A57" s="405"/>
      <c r="B57" s="406"/>
      <c r="C57" s="406"/>
      <c r="D57" s="407"/>
      <c r="E57" s="408" t="s">
        <v>346</v>
      </c>
      <c r="F57" s="409" t="s">
        <v>347</v>
      </c>
      <c r="G57" s="409" t="s">
        <v>348</v>
      </c>
      <c r="H57" s="410" t="s">
        <v>349</v>
      </c>
      <c r="I57" s="408" t="s">
        <v>434</v>
      </c>
      <c r="J57" s="409" t="s">
        <v>435</v>
      </c>
      <c r="K57" s="409" t="s">
        <v>436</v>
      </c>
      <c r="L57" s="410" t="s">
        <v>437</v>
      </c>
      <c r="M57" s="326"/>
      <c r="N57" s="324"/>
      <c r="Q57" s="324"/>
      <c r="R57" s="367"/>
      <c r="S57" s="372"/>
      <c r="T57" s="372"/>
      <c r="U57" s="336"/>
    </row>
    <row r="58" spans="1:21" x14ac:dyDescent="0.25">
      <c r="A58" s="405"/>
      <c r="B58" s="411"/>
      <c r="C58" s="412"/>
      <c r="N58" s="367"/>
      <c r="O58" s="372"/>
      <c r="P58" s="372"/>
      <c r="Q58" s="336"/>
    </row>
    <row r="59" spans="1:21" s="417" customFormat="1" x14ac:dyDescent="0.25">
      <c r="A59" s="405"/>
      <c r="B59" s="414"/>
      <c r="C59" s="415"/>
      <c r="D59" s="413"/>
      <c r="E59" s="416"/>
      <c r="F59" s="329"/>
      <c r="G59" s="329"/>
      <c r="H59" s="329"/>
      <c r="I59" s="326"/>
      <c r="N59" s="367"/>
      <c r="O59" s="372"/>
      <c r="P59" s="372"/>
      <c r="Q59" s="336"/>
    </row>
    <row r="60" spans="1:21" s="417" customFormat="1" x14ac:dyDescent="0.25">
      <c r="A60" s="418"/>
      <c r="B60" s="224"/>
      <c r="C60" s="419"/>
      <c r="D60" s="413"/>
      <c r="E60" s="329"/>
      <c r="F60" s="329"/>
      <c r="G60" s="329"/>
      <c r="H60" s="329"/>
      <c r="I60" s="326"/>
      <c r="N60" s="367"/>
      <c r="O60" s="372"/>
      <c r="P60" s="372"/>
      <c r="Q60" s="336"/>
    </row>
    <row r="61" spans="1:21" s="417" customFormat="1" x14ac:dyDescent="0.25">
      <c r="A61" s="418"/>
      <c r="B61" s="224"/>
      <c r="C61" s="420"/>
      <c r="D61" s="413"/>
      <c r="E61" s="329"/>
      <c r="F61" s="329"/>
      <c r="G61" s="329"/>
      <c r="H61" s="329"/>
      <c r="I61" s="326"/>
      <c r="N61" s="367"/>
      <c r="O61" s="372"/>
      <c r="P61" s="372"/>
      <c r="Q61" s="336"/>
    </row>
    <row r="62" spans="1:21" s="417" customFormat="1" x14ac:dyDescent="0.25">
      <c r="A62" s="418"/>
      <c r="C62" s="419"/>
      <c r="D62" s="413"/>
      <c r="E62" s="329"/>
      <c r="F62" s="329"/>
      <c r="G62" s="329"/>
      <c r="H62" s="329"/>
      <c r="I62" s="326"/>
      <c r="N62" s="327"/>
      <c r="O62" s="372"/>
      <c r="P62" s="372"/>
      <c r="Q62" s="328"/>
    </row>
    <row r="63" spans="1:21" s="417" customFormat="1" x14ac:dyDescent="0.25">
      <c r="A63" s="418"/>
      <c r="B63" s="419"/>
      <c r="C63" s="419"/>
      <c r="D63" s="413"/>
      <c r="E63" s="329"/>
      <c r="F63" s="329"/>
      <c r="G63" s="329"/>
      <c r="H63" s="329"/>
      <c r="I63" s="326"/>
      <c r="N63" s="327"/>
      <c r="O63" s="372"/>
      <c r="P63" s="324"/>
      <c r="Q63" s="328"/>
    </row>
    <row r="64" spans="1:21" s="417" customFormat="1" x14ac:dyDescent="0.25">
      <c r="A64" s="418"/>
      <c r="B64" s="419"/>
      <c r="C64" s="419"/>
      <c r="D64" s="413"/>
      <c r="E64" s="329"/>
      <c r="F64" s="329"/>
      <c r="G64" s="329"/>
      <c r="H64" s="329"/>
      <c r="I64" s="326"/>
      <c r="N64" s="327"/>
      <c r="O64" s="324"/>
      <c r="P64" s="324"/>
      <c r="Q64" s="328"/>
    </row>
    <row r="65" spans="1:17" s="417" customFormat="1" x14ac:dyDescent="0.25">
      <c r="A65" s="418"/>
      <c r="B65" s="419"/>
      <c r="C65" s="419"/>
      <c r="D65" s="413"/>
      <c r="E65" s="329"/>
      <c r="F65" s="329"/>
      <c r="G65" s="329"/>
      <c r="H65" s="329"/>
      <c r="I65" s="326"/>
      <c r="N65" s="327"/>
      <c r="O65" s="324"/>
      <c r="P65" s="324"/>
      <c r="Q65" s="328"/>
    </row>
    <row r="66" spans="1:17" s="417" customFormat="1" x14ac:dyDescent="0.25">
      <c r="A66" s="418"/>
      <c r="B66" s="419"/>
      <c r="C66" s="419"/>
      <c r="D66" s="413"/>
      <c r="E66" s="329"/>
      <c r="F66" s="329"/>
      <c r="G66" s="329"/>
      <c r="H66" s="329"/>
      <c r="I66" s="326"/>
      <c r="N66" s="327"/>
      <c r="O66" s="324"/>
      <c r="P66" s="324"/>
      <c r="Q66" s="328"/>
    </row>
    <row r="67" spans="1:17" s="417" customFormat="1" x14ac:dyDescent="0.25">
      <c r="A67" s="418"/>
      <c r="B67" s="419"/>
      <c r="C67" s="419"/>
      <c r="D67" s="413"/>
      <c r="E67" s="329"/>
      <c r="F67" s="329"/>
      <c r="G67" s="329"/>
      <c r="H67" s="329"/>
      <c r="I67" s="326"/>
      <c r="N67" s="327"/>
      <c r="O67" s="324"/>
      <c r="P67" s="324"/>
      <c r="Q67" s="328"/>
    </row>
    <row r="68" spans="1:17" s="417" customFormat="1" x14ac:dyDescent="0.25">
      <c r="A68" s="418"/>
      <c r="B68" s="419"/>
      <c r="C68" s="419"/>
      <c r="D68" s="413"/>
      <c r="E68" s="329"/>
      <c r="F68" s="329"/>
      <c r="G68" s="329"/>
      <c r="H68" s="329"/>
      <c r="I68" s="326"/>
      <c r="N68" s="327"/>
      <c r="O68" s="324"/>
      <c r="P68" s="324"/>
      <c r="Q68" s="328"/>
    </row>
    <row r="69" spans="1:17" s="417" customFormat="1" x14ac:dyDescent="0.25">
      <c r="A69" s="418"/>
      <c r="B69" s="419"/>
      <c r="C69" s="419"/>
      <c r="D69" s="413"/>
      <c r="E69" s="329"/>
      <c r="F69" s="329"/>
      <c r="G69" s="329"/>
      <c r="H69" s="329"/>
      <c r="I69" s="326"/>
      <c r="N69" s="327"/>
      <c r="O69" s="324"/>
      <c r="P69" s="324"/>
      <c r="Q69" s="328"/>
    </row>
    <row r="70" spans="1:17" s="417" customFormat="1" x14ac:dyDescent="0.25">
      <c r="A70" s="418"/>
      <c r="B70" s="419"/>
      <c r="C70" s="419"/>
      <c r="D70" s="413"/>
      <c r="E70" s="329"/>
      <c r="F70" s="329"/>
      <c r="G70" s="329"/>
      <c r="H70" s="329"/>
      <c r="I70" s="326"/>
      <c r="N70" s="327"/>
      <c r="O70" s="324"/>
      <c r="P70" s="324"/>
      <c r="Q70" s="328"/>
    </row>
    <row r="71" spans="1:17" s="417" customFormat="1" x14ac:dyDescent="0.25">
      <c r="A71" s="418"/>
      <c r="B71" s="419"/>
      <c r="C71" s="419"/>
      <c r="D71" s="413"/>
      <c r="E71" s="329"/>
      <c r="F71" s="329"/>
      <c r="G71" s="329"/>
      <c r="H71" s="329"/>
      <c r="I71" s="326"/>
      <c r="N71" s="327"/>
      <c r="O71" s="324"/>
      <c r="P71" s="324"/>
      <c r="Q71" s="328"/>
    </row>
    <row r="72" spans="1:17" s="417" customFormat="1" x14ac:dyDescent="0.25">
      <c r="A72" s="418"/>
      <c r="B72" s="419"/>
      <c r="C72" s="419"/>
      <c r="D72" s="413"/>
      <c r="E72" s="329"/>
      <c r="F72" s="329"/>
      <c r="G72" s="329"/>
      <c r="H72" s="329"/>
      <c r="I72" s="326"/>
      <c r="N72" s="327"/>
      <c r="O72" s="324"/>
      <c r="P72" s="324"/>
      <c r="Q72" s="328"/>
    </row>
    <row r="73" spans="1:17" s="417" customFormat="1" x14ac:dyDescent="0.25">
      <c r="A73" s="418"/>
      <c r="B73" s="419"/>
      <c r="C73" s="419"/>
      <c r="D73" s="413"/>
      <c r="E73" s="329"/>
      <c r="F73" s="329"/>
      <c r="G73" s="329"/>
      <c r="H73" s="329"/>
      <c r="I73" s="326"/>
      <c r="N73" s="327"/>
      <c r="O73" s="324"/>
      <c r="P73" s="324"/>
      <c r="Q73" s="328"/>
    </row>
    <row r="74" spans="1:17" s="417" customFormat="1" x14ac:dyDescent="0.25">
      <c r="A74" s="418"/>
      <c r="B74" s="419"/>
      <c r="C74" s="419"/>
      <c r="D74" s="413"/>
      <c r="E74" s="329"/>
      <c r="F74" s="329"/>
      <c r="G74" s="329"/>
      <c r="H74" s="329"/>
      <c r="I74" s="326"/>
      <c r="N74" s="327"/>
      <c r="O74" s="324"/>
      <c r="P74" s="324"/>
      <c r="Q74" s="328"/>
    </row>
    <row r="75" spans="1:17" s="417" customFormat="1" x14ac:dyDescent="0.25">
      <c r="A75" s="418"/>
      <c r="B75" s="419"/>
      <c r="C75" s="419"/>
      <c r="D75" s="413"/>
      <c r="E75" s="329"/>
      <c r="F75" s="329"/>
      <c r="G75" s="329"/>
      <c r="H75" s="329"/>
      <c r="I75" s="326"/>
      <c r="N75" s="327"/>
      <c r="O75" s="324"/>
      <c r="P75" s="324"/>
      <c r="Q75" s="328"/>
    </row>
    <row r="76" spans="1:17" s="417" customFormat="1" x14ac:dyDescent="0.25">
      <c r="A76" s="418"/>
      <c r="B76" s="419"/>
      <c r="C76" s="419"/>
      <c r="D76" s="413"/>
      <c r="E76" s="329"/>
      <c r="F76" s="329"/>
      <c r="G76" s="329"/>
      <c r="H76" s="329"/>
      <c r="I76" s="326"/>
      <c r="N76" s="335"/>
      <c r="O76" s="324"/>
      <c r="P76" s="324"/>
      <c r="Q76" s="336"/>
    </row>
    <row r="77" spans="1:17" s="417" customFormat="1" x14ac:dyDescent="0.25">
      <c r="A77" s="418"/>
      <c r="B77" s="419"/>
      <c r="C77" s="419"/>
      <c r="D77" s="413"/>
      <c r="E77" s="329"/>
      <c r="F77" s="329"/>
      <c r="G77" s="329"/>
      <c r="H77" s="329"/>
      <c r="I77" s="326"/>
      <c r="N77" s="335"/>
      <c r="O77" s="324"/>
      <c r="Q77" s="336"/>
    </row>
    <row r="78" spans="1:17" s="417" customFormat="1" x14ac:dyDescent="0.25">
      <c r="A78" s="418"/>
      <c r="B78" s="419"/>
      <c r="C78" s="419"/>
      <c r="D78" s="413"/>
      <c r="E78" s="329"/>
      <c r="F78" s="329"/>
      <c r="G78" s="329"/>
      <c r="H78" s="329"/>
      <c r="I78" s="326"/>
      <c r="N78" s="335"/>
      <c r="Q78" s="336"/>
    </row>
    <row r="79" spans="1:17" s="417" customFormat="1" x14ac:dyDescent="0.25">
      <c r="A79" s="418"/>
      <c r="B79" s="419"/>
      <c r="C79" s="419"/>
      <c r="D79" s="413"/>
      <c r="E79" s="329"/>
      <c r="F79" s="329"/>
      <c r="G79" s="329"/>
      <c r="H79" s="329"/>
      <c r="I79" s="326"/>
      <c r="N79" s="421"/>
      <c r="Q79" s="422"/>
    </row>
    <row r="80" spans="1:17" s="417" customFormat="1" x14ac:dyDescent="0.25">
      <c r="A80" s="418"/>
      <c r="B80" s="419"/>
      <c r="C80" s="419"/>
      <c r="D80" s="413"/>
      <c r="E80" s="329"/>
      <c r="F80" s="329"/>
      <c r="G80" s="329"/>
      <c r="H80" s="329"/>
      <c r="I80" s="326"/>
      <c r="N80" s="421"/>
      <c r="P80" s="423"/>
      <c r="Q80" s="422"/>
    </row>
    <row r="81" spans="1:17" s="417" customFormat="1" x14ac:dyDescent="0.25">
      <c r="A81" s="418"/>
      <c r="B81" s="419"/>
      <c r="C81" s="419"/>
      <c r="D81" s="413"/>
      <c r="E81" s="329"/>
      <c r="F81" s="329"/>
      <c r="G81" s="329"/>
      <c r="H81" s="329"/>
      <c r="I81" s="326"/>
      <c r="N81" s="421"/>
      <c r="O81" s="423"/>
      <c r="P81" s="423"/>
      <c r="Q81" s="422"/>
    </row>
    <row r="82" spans="1:17" s="417" customFormat="1" x14ac:dyDescent="0.25">
      <c r="A82" s="418"/>
      <c r="B82" s="419"/>
      <c r="C82" s="419"/>
      <c r="D82" s="413"/>
      <c r="E82" s="329"/>
      <c r="F82" s="329"/>
      <c r="G82" s="329"/>
      <c r="H82" s="329"/>
      <c r="I82" s="326"/>
      <c r="N82" s="335"/>
      <c r="O82" s="423"/>
      <c r="P82" s="423"/>
      <c r="Q82" s="336"/>
    </row>
    <row r="83" spans="1:17" s="417" customFormat="1" x14ac:dyDescent="0.25">
      <c r="A83" s="418"/>
      <c r="B83" s="419"/>
      <c r="C83" s="419"/>
      <c r="D83" s="413"/>
      <c r="E83" s="329"/>
      <c r="F83" s="329"/>
      <c r="G83" s="329"/>
      <c r="H83" s="329"/>
      <c r="I83" s="326"/>
      <c r="N83" s="335"/>
      <c r="O83" s="423"/>
      <c r="Q83" s="336"/>
    </row>
    <row r="84" spans="1:17" s="417" customFormat="1" x14ac:dyDescent="0.25">
      <c r="A84" s="418"/>
      <c r="B84" s="419"/>
      <c r="C84" s="419"/>
      <c r="D84" s="413"/>
      <c r="E84" s="329"/>
      <c r="F84" s="329"/>
      <c r="G84" s="329"/>
      <c r="H84" s="329"/>
      <c r="I84" s="326"/>
      <c r="N84" s="335"/>
      <c r="Q84" s="336"/>
    </row>
    <row r="85" spans="1:17" s="417" customFormat="1" x14ac:dyDescent="0.25">
      <c r="A85" s="418"/>
      <c r="B85" s="419"/>
      <c r="C85" s="419"/>
      <c r="D85" s="413"/>
      <c r="E85" s="329"/>
      <c r="F85" s="329"/>
      <c r="G85" s="329"/>
      <c r="H85" s="329"/>
      <c r="I85" s="326"/>
      <c r="N85" s="335"/>
      <c r="Q85" s="336"/>
    </row>
    <row r="86" spans="1:17" s="417" customFormat="1" x14ac:dyDescent="0.25">
      <c r="A86" s="418"/>
      <c r="B86" s="419"/>
      <c r="C86" s="419"/>
      <c r="D86" s="413"/>
      <c r="E86" s="329"/>
      <c r="F86" s="329"/>
      <c r="G86" s="329"/>
      <c r="H86" s="329"/>
      <c r="I86" s="326"/>
      <c r="N86" s="335"/>
      <c r="Q86" s="336"/>
    </row>
    <row r="87" spans="1:17" s="417" customFormat="1" x14ac:dyDescent="0.25">
      <c r="A87" s="418"/>
      <c r="B87" s="419"/>
      <c r="C87" s="419"/>
      <c r="D87" s="413"/>
      <c r="E87" s="329"/>
      <c r="F87" s="329"/>
      <c r="G87" s="329"/>
      <c r="H87" s="329"/>
      <c r="I87" s="326"/>
      <c r="N87" s="335"/>
      <c r="Q87" s="336"/>
    </row>
    <row r="88" spans="1:17" s="417" customFormat="1" x14ac:dyDescent="0.25">
      <c r="A88" s="418"/>
      <c r="B88" s="419"/>
      <c r="C88" s="419"/>
      <c r="D88" s="413"/>
      <c r="E88" s="329"/>
      <c r="F88" s="329"/>
      <c r="G88" s="329"/>
      <c r="H88" s="329"/>
      <c r="I88" s="326"/>
      <c r="N88" s="335"/>
      <c r="Q88" s="336"/>
    </row>
    <row r="89" spans="1:17" s="417" customFormat="1" x14ac:dyDescent="0.25">
      <c r="A89" s="418"/>
      <c r="B89" s="419"/>
      <c r="C89" s="419"/>
      <c r="D89" s="413"/>
      <c r="E89" s="329"/>
      <c r="F89" s="329"/>
      <c r="G89" s="329"/>
      <c r="H89" s="329"/>
      <c r="I89" s="326"/>
      <c r="N89" s="335"/>
      <c r="Q89" s="336"/>
    </row>
    <row r="90" spans="1:17" s="417" customFormat="1" x14ac:dyDescent="0.25">
      <c r="A90" s="418"/>
      <c r="B90" s="419"/>
      <c r="C90" s="419"/>
      <c r="D90" s="413"/>
      <c r="E90" s="329"/>
      <c r="F90" s="329"/>
      <c r="G90" s="329"/>
      <c r="H90" s="329"/>
      <c r="I90" s="326"/>
      <c r="N90" s="335"/>
      <c r="Q90" s="336"/>
    </row>
    <row r="91" spans="1:17" s="417" customFormat="1" x14ac:dyDescent="0.25">
      <c r="A91" s="418"/>
      <c r="B91" s="419"/>
      <c r="C91" s="419"/>
      <c r="D91" s="413"/>
      <c r="E91" s="329"/>
      <c r="F91" s="329"/>
      <c r="G91" s="329"/>
      <c r="H91" s="329"/>
      <c r="I91" s="326"/>
      <c r="N91" s="335"/>
      <c r="Q91" s="336"/>
    </row>
    <row r="92" spans="1:17" s="417" customFormat="1" x14ac:dyDescent="0.25">
      <c r="A92" s="418"/>
      <c r="B92" s="419"/>
      <c r="C92" s="419"/>
      <c r="D92" s="413"/>
      <c r="E92" s="329"/>
      <c r="F92" s="329"/>
      <c r="G92" s="329"/>
      <c r="H92" s="329"/>
      <c r="I92" s="326"/>
      <c r="N92" s="335"/>
      <c r="Q92" s="336"/>
    </row>
    <row r="93" spans="1:17" s="417" customFormat="1" x14ac:dyDescent="0.25">
      <c r="A93" s="418"/>
      <c r="B93" s="419"/>
      <c r="C93" s="419"/>
      <c r="D93" s="413"/>
      <c r="E93" s="329"/>
      <c r="F93" s="329"/>
      <c r="G93" s="329"/>
      <c r="H93" s="329"/>
      <c r="I93" s="326"/>
      <c r="N93" s="335"/>
      <c r="Q93" s="336"/>
    </row>
    <row r="94" spans="1:17" s="417" customFormat="1" x14ac:dyDescent="0.25">
      <c r="A94" s="418"/>
      <c r="B94" s="419"/>
      <c r="C94" s="419"/>
      <c r="D94" s="413"/>
      <c r="E94" s="329"/>
      <c r="F94" s="329"/>
      <c r="G94" s="329"/>
      <c r="H94" s="329"/>
      <c r="I94" s="326"/>
      <c r="N94" s="335"/>
      <c r="Q94" s="336"/>
    </row>
    <row r="95" spans="1:17" s="417" customFormat="1" x14ac:dyDescent="0.25">
      <c r="A95" s="418"/>
      <c r="B95" s="419"/>
      <c r="C95" s="419"/>
      <c r="D95" s="413"/>
      <c r="E95" s="329"/>
      <c r="F95" s="329"/>
      <c r="G95" s="329"/>
      <c r="H95" s="329"/>
      <c r="I95" s="326"/>
      <c r="N95" s="335"/>
      <c r="Q95" s="336"/>
    </row>
    <row r="96" spans="1:17" s="417" customFormat="1" x14ac:dyDescent="0.25">
      <c r="A96" s="418"/>
      <c r="B96" s="419"/>
      <c r="C96" s="419"/>
      <c r="D96" s="413"/>
      <c r="E96" s="329"/>
      <c r="F96" s="329"/>
      <c r="G96" s="329"/>
      <c r="H96" s="329"/>
      <c r="I96" s="326"/>
      <c r="N96" s="335"/>
      <c r="Q96" s="336"/>
    </row>
    <row r="97" spans="1:17" s="417" customFormat="1" x14ac:dyDescent="0.25">
      <c r="A97" s="418"/>
      <c r="B97" s="419"/>
      <c r="C97" s="419"/>
      <c r="D97" s="413"/>
      <c r="E97" s="329"/>
      <c r="F97" s="329"/>
      <c r="G97" s="329"/>
      <c r="H97" s="329"/>
      <c r="I97" s="326"/>
      <c r="N97" s="335"/>
      <c r="Q97" s="336"/>
    </row>
    <row r="98" spans="1:17" s="417" customFormat="1" x14ac:dyDescent="0.25">
      <c r="A98" s="418"/>
      <c r="B98" s="419"/>
      <c r="C98" s="419"/>
      <c r="D98" s="413"/>
      <c r="E98" s="329"/>
      <c r="F98" s="329"/>
      <c r="G98" s="329"/>
      <c r="H98" s="329"/>
      <c r="I98" s="326"/>
      <c r="N98" s="335"/>
      <c r="Q98" s="336"/>
    </row>
    <row r="99" spans="1:17" s="417" customFormat="1" x14ac:dyDescent="0.25">
      <c r="A99" s="418"/>
      <c r="B99" s="419"/>
      <c r="C99" s="419"/>
      <c r="D99" s="413"/>
      <c r="E99" s="329"/>
      <c r="F99" s="329"/>
      <c r="G99" s="329"/>
      <c r="H99" s="329"/>
      <c r="I99" s="326"/>
      <c r="N99" s="335"/>
      <c r="Q99" s="336"/>
    </row>
    <row r="100" spans="1:17" s="417" customFormat="1" x14ac:dyDescent="0.25">
      <c r="A100" s="418"/>
      <c r="B100" s="419"/>
      <c r="C100" s="419"/>
      <c r="D100" s="413"/>
      <c r="E100" s="329"/>
      <c r="F100" s="329"/>
      <c r="G100" s="329"/>
      <c r="H100" s="329"/>
      <c r="I100" s="326"/>
      <c r="N100" s="335"/>
      <c r="Q100" s="336"/>
    </row>
    <row r="101" spans="1:17" s="417" customFormat="1" x14ac:dyDescent="0.25">
      <c r="A101" s="418"/>
      <c r="B101" s="419"/>
      <c r="C101" s="419"/>
      <c r="D101" s="413"/>
      <c r="E101" s="329"/>
      <c r="F101" s="329"/>
      <c r="G101" s="329"/>
      <c r="H101" s="329"/>
      <c r="I101" s="326"/>
      <c r="N101" s="335"/>
      <c r="Q101" s="336"/>
    </row>
    <row r="102" spans="1:17" s="417" customFormat="1" x14ac:dyDescent="0.25">
      <c r="A102" s="418"/>
      <c r="B102" s="419"/>
      <c r="C102" s="419"/>
      <c r="D102" s="413"/>
      <c r="E102" s="329"/>
      <c r="F102" s="329"/>
      <c r="G102" s="329"/>
      <c r="H102" s="329"/>
      <c r="I102" s="326"/>
      <c r="N102" s="335"/>
      <c r="Q102" s="336"/>
    </row>
    <row r="103" spans="1:17" s="417" customFormat="1" x14ac:dyDescent="0.25">
      <c r="A103" s="418"/>
      <c r="B103" s="419"/>
      <c r="C103" s="419"/>
      <c r="D103" s="413"/>
      <c r="E103" s="329"/>
      <c r="F103" s="329"/>
      <c r="G103" s="329"/>
      <c r="H103" s="329"/>
      <c r="I103" s="326"/>
      <c r="N103" s="335"/>
      <c r="Q103" s="336"/>
    </row>
    <row r="104" spans="1:17" s="417" customFormat="1" x14ac:dyDescent="0.25">
      <c r="A104" s="418"/>
      <c r="B104" s="419"/>
      <c r="C104" s="419"/>
      <c r="D104" s="413"/>
      <c r="E104" s="329"/>
      <c r="F104" s="329"/>
      <c r="G104" s="329"/>
      <c r="H104" s="329"/>
      <c r="I104" s="326"/>
      <c r="N104" s="335"/>
      <c r="Q104" s="336"/>
    </row>
    <row r="105" spans="1:17" s="417" customFormat="1" x14ac:dyDescent="0.25">
      <c r="A105" s="418"/>
      <c r="B105" s="419"/>
      <c r="C105" s="419"/>
      <c r="D105" s="413"/>
      <c r="E105" s="329"/>
      <c r="F105" s="329"/>
      <c r="G105" s="329"/>
      <c r="H105" s="329"/>
      <c r="I105" s="326"/>
      <c r="N105" s="335"/>
      <c r="Q105" s="336"/>
    </row>
    <row r="106" spans="1:17" s="417" customFormat="1" x14ac:dyDescent="0.25">
      <c r="A106" s="418"/>
      <c r="B106" s="419"/>
      <c r="C106" s="419"/>
      <c r="D106" s="413"/>
      <c r="E106" s="329"/>
      <c r="F106" s="329"/>
      <c r="G106" s="329"/>
      <c r="H106" s="329"/>
      <c r="I106" s="326"/>
      <c r="N106" s="335"/>
      <c r="Q106" s="336"/>
    </row>
    <row r="107" spans="1:17" s="417" customFormat="1" x14ac:dyDescent="0.25">
      <c r="A107" s="418"/>
      <c r="B107" s="419"/>
      <c r="C107" s="419"/>
      <c r="D107" s="413"/>
      <c r="E107" s="329"/>
      <c r="F107" s="329"/>
      <c r="G107" s="329"/>
      <c r="H107" s="329"/>
      <c r="I107" s="326"/>
      <c r="N107" s="335"/>
      <c r="Q107" s="336"/>
    </row>
    <row r="108" spans="1:17" s="417" customFormat="1" x14ac:dyDescent="0.25">
      <c r="A108" s="418"/>
      <c r="B108" s="419"/>
      <c r="C108" s="419"/>
      <c r="D108" s="413"/>
      <c r="E108" s="329"/>
      <c r="F108" s="329"/>
      <c r="G108" s="329"/>
      <c r="H108" s="329"/>
      <c r="I108" s="326"/>
      <c r="N108" s="335"/>
      <c r="Q108" s="336"/>
    </row>
    <row r="109" spans="1:17" s="417" customFormat="1" x14ac:dyDescent="0.25">
      <c r="A109" s="418"/>
      <c r="B109" s="419"/>
      <c r="C109" s="419"/>
      <c r="D109" s="413"/>
      <c r="E109" s="329"/>
      <c r="F109" s="329"/>
      <c r="G109" s="329"/>
      <c r="H109" s="329"/>
      <c r="I109" s="326"/>
      <c r="N109" s="335"/>
      <c r="Q109" s="336"/>
    </row>
    <row r="110" spans="1:17" s="417" customFormat="1" x14ac:dyDescent="0.25">
      <c r="A110" s="418"/>
      <c r="B110" s="419"/>
      <c r="C110" s="419"/>
      <c r="D110" s="413"/>
      <c r="E110" s="329"/>
      <c r="F110" s="329"/>
      <c r="G110" s="329"/>
      <c r="H110" s="329"/>
      <c r="I110" s="326"/>
      <c r="N110" s="335"/>
      <c r="Q110" s="336"/>
    </row>
    <row r="111" spans="1:17" s="417" customFormat="1" x14ac:dyDescent="0.25">
      <c r="A111" s="418"/>
      <c r="B111" s="419"/>
      <c r="C111" s="419"/>
      <c r="D111" s="413"/>
      <c r="E111" s="329"/>
      <c r="F111" s="329"/>
      <c r="G111" s="329"/>
      <c r="H111" s="329"/>
      <c r="I111" s="326"/>
      <c r="N111" s="335"/>
      <c r="Q111" s="336"/>
    </row>
    <row r="112" spans="1:17" s="417" customFormat="1" x14ac:dyDescent="0.25">
      <c r="A112" s="418"/>
      <c r="B112" s="419"/>
      <c r="C112" s="419"/>
      <c r="D112" s="413"/>
      <c r="E112" s="329"/>
      <c r="F112" s="329"/>
      <c r="G112" s="329"/>
      <c r="H112" s="329"/>
      <c r="I112" s="326"/>
      <c r="N112" s="335"/>
      <c r="Q112" s="336"/>
    </row>
    <row r="113" spans="1:17" s="417" customFormat="1" x14ac:dyDescent="0.25">
      <c r="A113" s="418"/>
      <c r="B113" s="419"/>
      <c r="C113" s="419"/>
      <c r="D113" s="413"/>
      <c r="E113" s="329"/>
      <c r="F113" s="329"/>
      <c r="G113" s="329"/>
      <c r="H113" s="329"/>
      <c r="I113" s="326"/>
      <c r="N113" s="335"/>
      <c r="Q113" s="336"/>
    </row>
    <row r="114" spans="1:17" s="417" customFormat="1" x14ac:dyDescent="0.25">
      <c r="A114" s="418"/>
      <c r="B114" s="419"/>
      <c r="C114" s="419"/>
      <c r="D114" s="413"/>
      <c r="E114" s="329"/>
      <c r="F114" s="329"/>
      <c r="G114" s="329"/>
      <c r="H114" s="329"/>
      <c r="I114" s="326"/>
      <c r="N114" s="335"/>
      <c r="Q114" s="336"/>
    </row>
    <row r="115" spans="1:17" s="417" customFormat="1" x14ac:dyDescent="0.25">
      <c r="A115" s="418"/>
      <c r="B115" s="419"/>
      <c r="C115" s="419"/>
      <c r="D115" s="413"/>
      <c r="E115" s="329"/>
      <c r="F115" s="329"/>
      <c r="G115" s="329"/>
      <c r="H115" s="329"/>
      <c r="I115" s="326"/>
      <c r="N115" s="335"/>
      <c r="Q115" s="336"/>
    </row>
    <row r="116" spans="1:17" s="417" customFormat="1" x14ac:dyDescent="0.25">
      <c r="A116" s="418"/>
      <c r="B116" s="419"/>
      <c r="C116" s="419"/>
      <c r="D116" s="413"/>
      <c r="E116" s="329"/>
      <c r="F116" s="329"/>
      <c r="G116" s="329"/>
      <c r="H116" s="329"/>
      <c r="I116" s="326"/>
      <c r="N116" s="335"/>
      <c r="Q116" s="336"/>
    </row>
    <row r="117" spans="1:17" s="417" customFormat="1" x14ac:dyDescent="0.25">
      <c r="A117" s="418"/>
      <c r="B117" s="419"/>
      <c r="C117" s="419"/>
      <c r="D117" s="413"/>
      <c r="E117" s="329"/>
      <c r="F117" s="329"/>
      <c r="G117" s="329"/>
      <c r="H117" s="329"/>
      <c r="I117" s="326"/>
      <c r="N117" s="335"/>
      <c r="Q117" s="336"/>
    </row>
    <row r="118" spans="1:17" s="417" customFormat="1" x14ac:dyDescent="0.25">
      <c r="A118" s="418"/>
      <c r="B118" s="419"/>
      <c r="C118" s="419"/>
      <c r="D118" s="413"/>
      <c r="E118" s="329"/>
      <c r="F118" s="329"/>
      <c r="G118" s="329"/>
      <c r="H118" s="329"/>
      <c r="I118" s="326"/>
      <c r="N118" s="335"/>
      <c r="Q118" s="336"/>
    </row>
    <row r="119" spans="1:17" s="417" customFormat="1" x14ac:dyDescent="0.25">
      <c r="A119" s="418"/>
      <c r="B119" s="419"/>
      <c r="C119" s="419"/>
      <c r="D119" s="413"/>
      <c r="E119" s="329"/>
      <c r="F119" s="329"/>
      <c r="G119" s="329"/>
      <c r="H119" s="329"/>
      <c r="I119" s="326"/>
      <c r="N119" s="335"/>
      <c r="Q119" s="336"/>
    </row>
    <row r="120" spans="1:17" s="417" customFormat="1" x14ac:dyDescent="0.25">
      <c r="A120" s="418"/>
      <c r="B120" s="419"/>
      <c r="C120" s="419"/>
      <c r="D120" s="413"/>
      <c r="E120" s="329"/>
      <c r="F120" s="329"/>
      <c r="G120" s="329"/>
      <c r="H120" s="329"/>
      <c r="I120" s="326"/>
      <c r="N120" s="335"/>
      <c r="Q120" s="336"/>
    </row>
    <row r="121" spans="1:17" s="417" customFormat="1" x14ac:dyDescent="0.25">
      <c r="A121" s="418"/>
      <c r="B121" s="419"/>
      <c r="C121" s="419"/>
      <c r="D121" s="413"/>
      <c r="E121" s="329"/>
      <c r="F121" s="329"/>
      <c r="G121" s="329"/>
      <c r="H121" s="329"/>
      <c r="I121" s="326"/>
      <c r="N121" s="335"/>
      <c r="Q121" s="336"/>
    </row>
    <row r="122" spans="1:17" s="417" customFormat="1" x14ac:dyDescent="0.25">
      <c r="A122" s="418"/>
      <c r="C122" s="419"/>
      <c r="D122" s="413"/>
      <c r="E122" s="329"/>
      <c r="F122" s="329"/>
      <c r="G122" s="329"/>
      <c r="H122" s="329"/>
      <c r="I122" s="326"/>
      <c r="N122" s="335"/>
      <c r="Q122" s="336"/>
    </row>
    <row r="123" spans="1:17" s="417" customFormat="1" x14ac:dyDescent="0.25">
      <c r="A123" s="418"/>
      <c r="C123" s="419"/>
      <c r="D123" s="413"/>
      <c r="E123" s="329"/>
      <c r="F123" s="329"/>
      <c r="G123" s="329"/>
      <c r="H123" s="329"/>
      <c r="I123" s="326"/>
      <c r="N123" s="335"/>
      <c r="Q123" s="336"/>
    </row>
    <row r="124" spans="1:17" s="417" customFormat="1" x14ac:dyDescent="0.25">
      <c r="A124" s="418"/>
      <c r="B124" s="424"/>
      <c r="C124" s="424"/>
      <c r="D124" s="413"/>
      <c r="E124" s="329"/>
      <c r="F124" s="329"/>
      <c r="G124" s="329"/>
      <c r="H124" s="329"/>
      <c r="I124" s="326"/>
      <c r="N124" s="335"/>
      <c r="Q124" s="336"/>
    </row>
    <row r="125" spans="1:17" s="417" customFormat="1" x14ac:dyDescent="0.25">
      <c r="A125" s="418"/>
      <c r="D125" s="413"/>
      <c r="E125" s="329"/>
      <c r="F125" s="329"/>
      <c r="G125" s="329"/>
      <c r="H125" s="329"/>
      <c r="I125" s="326"/>
      <c r="N125" s="335"/>
      <c r="Q125" s="336"/>
    </row>
    <row r="126" spans="1:17" s="417" customFormat="1" x14ac:dyDescent="0.25">
      <c r="A126" s="418"/>
      <c r="D126" s="413"/>
      <c r="E126" s="329"/>
      <c r="F126" s="329"/>
      <c r="G126" s="329"/>
      <c r="H126" s="329"/>
      <c r="I126" s="326"/>
      <c r="N126" s="335"/>
      <c r="Q126" s="336"/>
    </row>
    <row r="127" spans="1:17" s="417" customFormat="1" x14ac:dyDescent="0.25">
      <c r="A127" s="418"/>
      <c r="D127" s="413"/>
      <c r="E127" s="329"/>
      <c r="F127" s="329"/>
      <c r="G127" s="329"/>
      <c r="H127" s="329"/>
      <c r="I127" s="326"/>
      <c r="N127" s="335"/>
      <c r="Q127" s="336"/>
    </row>
    <row r="128" spans="1:17" s="417" customFormat="1" x14ac:dyDescent="0.25">
      <c r="A128" s="418"/>
      <c r="D128" s="413"/>
      <c r="E128" s="329"/>
      <c r="F128" s="329"/>
      <c r="G128" s="329"/>
      <c r="H128" s="329"/>
      <c r="I128" s="326"/>
      <c r="N128" s="335"/>
      <c r="Q128" s="336"/>
    </row>
    <row r="129" spans="1:17" s="417" customFormat="1" x14ac:dyDescent="0.25">
      <c r="A129" s="418"/>
      <c r="D129" s="413"/>
      <c r="E129" s="329"/>
      <c r="F129" s="329"/>
      <c r="G129" s="329"/>
      <c r="H129" s="329"/>
      <c r="I129" s="326"/>
      <c r="N129" s="335"/>
      <c r="Q129" s="336"/>
    </row>
    <row r="130" spans="1:17" s="417" customFormat="1" x14ac:dyDescent="0.25">
      <c r="A130" s="418"/>
      <c r="D130" s="413"/>
      <c r="E130" s="329"/>
      <c r="F130" s="329"/>
      <c r="G130" s="329"/>
      <c r="H130" s="329"/>
      <c r="I130" s="326"/>
      <c r="N130" s="335"/>
      <c r="Q130" s="336"/>
    </row>
    <row r="131" spans="1:17" s="417" customFormat="1" x14ac:dyDescent="0.25">
      <c r="A131" s="418"/>
      <c r="D131" s="413"/>
      <c r="E131" s="329"/>
      <c r="F131" s="329"/>
      <c r="G131" s="329"/>
      <c r="H131" s="329"/>
      <c r="I131" s="326"/>
      <c r="N131" s="335"/>
      <c r="Q131" s="336"/>
    </row>
    <row r="132" spans="1:17" s="417" customFormat="1" x14ac:dyDescent="0.25">
      <c r="A132" s="418"/>
      <c r="D132" s="413"/>
      <c r="E132" s="329"/>
      <c r="F132" s="329"/>
      <c r="G132" s="329"/>
      <c r="H132" s="329"/>
      <c r="I132" s="326"/>
      <c r="N132" s="335"/>
      <c r="Q132" s="336"/>
    </row>
    <row r="133" spans="1:17" s="417" customFormat="1" x14ac:dyDescent="0.25">
      <c r="A133" s="418"/>
      <c r="D133" s="413"/>
      <c r="E133" s="329"/>
      <c r="F133" s="329"/>
      <c r="G133" s="329"/>
      <c r="H133" s="329"/>
      <c r="I133" s="326"/>
      <c r="N133" s="335"/>
      <c r="Q133" s="336"/>
    </row>
    <row r="134" spans="1:17" s="417" customFormat="1" x14ac:dyDescent="0.25">
      <c r="A134" s="418"/>
      <c r="D134" s="413"/>
      <c r="E134" s="329"/>
      <c r="F134" s="329"/>
      <c r="G134" s="329"/>
      <c r="H134" s="329"/>
      <c r="I134" s="326"/>
      <c r="N134" s="335"/>
      <c r="Q134" s="336"/>
    </row>
    <row r="135" spans="1:17" s="417" customFormat="1" x14ac:dyDescent="0.25">
      <c r="A135" s="418"/>
      <c r="D135" s="413"/>
      <c r="E135" s="329"/>
      <c r="F135" s="329"/>
      <c r="G135" s="329"/>
      <c r="H135" s="329"/>
      <c r="I135" s="326"/>
      <c r="N135" s="335"/>
      <c r="Q135" s="336"/>
    </row>
    <row r="136" spans="1:17" s="417" customFormat="1" x14ac:dyDescent="0.25">
      <c r="A136" s="418"/>
      <c r="D136" s="413"/>
      <c r="E136" s="329"/>
      <c r="F136" s="329"/>
      <c r="G136" s="329"/>
      <c r="H136" s="329"/>
      <c r="I136" s="326"/>
      <c r="N136" s="335"/>
      <c r="Q136" s="336"/>
    </row>
    <row r="137" spans="1:17" s="417" customFormat="1" x14ac:dyDescent="0.25">
      <c r="A137" s="418"/>
      <c r="D137" s="413"/>
      <c r="E137" s="329"/>
      <c r="F137" s="329"/>
      <c r="G137" s="329"/>
      <c r="H137" s="329"/>
      <c r="I137" s="326"/>
      <c r="N137" s="335"/>
      <c r="Q137" s="336"/>
    </row>
    <row r="138" spans="1:17" s="417" customFormat="1" x14ac:dyDescent="0.25">
      <c r="A138" s="418"/>
      <c r="D138" s="413"/>
      <c r="E138" s="329"/>
      <c r="F138" s="329"/>
      <c r="G138" s="329"/>
      <c r="H138" s="329"/>
      <c r="I138" s="326"/>
      <c r="N138" s="335"/>
      <c r="Q138" s="336"/>
    </row>
    <row r="139" spans="1:17" s="417" customFormat="1" x14ac:dyDescent="0.25">
      <c r="A139" s="418"/>
      <c r="D139" s="413"/>
      <c r="E139" s="329"/>
      <c r="F139" s="329"/>
      <c r="G139" s="329"/>
      <c r="H139" s="329"/>
      <c r="I139" s="326"/>
      <c r="N139" s="335"/>
      <c r="Q139" s="336"/>
    </row>
    <row r="140" spans="1:17" s="417" customFormat="1" x14ac:dyDescent="0.25">
      <c r="A140" s="418"/>
      <c r="D140" s="413"/>
      <c r="E140" s="329"/>
      <c r="F140" s="329"/>
      <c r="G140" s="329"/>
      <c r="H140" s="329"/>
      <c r="I140" s="326"/>
      <c r="N140" s="335"/>
      <c r="Q140" s="336"/>
    </row>
    <row r="141" spans="1:17" s="417" customFormat="1" x14ac:dyDescent="0.25">
      <c r="A141" s="418"/>
      <c r="D141" s="413"/>
      <c r="E141" s="329"/>
      <c r="F141" s="329"/>
      <c r="G141" s="329"/>
      <c r="H141" s="329"/>
      <c r="I141" s="326"/>
      <c r="N141" s="335"/>
      <c r="Q141" s="336"/>
    </row>
    <row r="142" spans="1:17" s="417" customFormat="1" x14ac:dyDescent="0.25">
      <c r="A142" s="418"/>
      <c r="D142" s="413"/>
      <c r="E142" s="329"/>
      <c r="F142" s="329"/>
      <c r="G142" s="329"/>
      <c r="H142" s="329"/>
      <c r="I142" s="326"/>
      <c r="N142" s="335"/>
      <c r="Q142" s="336"/>
    </row>
    <row r="143" spans="1:17" s="417" customFormat="1" x14ac:dyDescent="0.25">
      <c r="A143" s="418"/>
      <c r="D143" s="413"/>
      <c r="E143" s="329"/>
      <c r="F143" s="329"/>
      <c r="G143" s="329"/>
      <c r="H143" s="329"/>
      <c r="I143" s="326"/>
      <c r="N143" s="335"/>
      <c r="Q143" s="336"/>
    </row>
    <row r="144" spans="1:17" s="417" customFormat="1" x14ac:dyDescent="0.25">
      <c r="A144" s="418"/>
      <c r="D144" s="413"/>
      <c r="E144" s="329"/>
      <c r="F144" s="329"/>
      <c r="G144" s="329"/>
      <c r="H144" s="329"/>
      <c r="I144" s="326"/>
      <c r="N144" s="335"/>
      <c r="Q144" s="336"/>
    </row>
    <row r="145" spans="1:17" s="417" customFormat="1" x14ac:dyDescent="0.25">
      <c r="A145" s="418"/>
      <c r="D145" s="413"/>
      <c r="E145" s="329"/>
      <c r="F145" s="329"/>
      <c r="G145" s="329"/>
      <c r="H145" s="329"/>
      <c r="I145" s="326"/>
      <c r="N145" s="335"/>
      <c r="Q145" s="336"/>
    </row>
    <row r="146" spans="1:17" s="417" customFormat="1" x14ac:dyDescent="0.25">
      <c r="A146" s="418"/>
      <c r="D146" s="413"/>
      <c r="E146" s="329"/>
      <c r="F146" s="329"/>
      <c r="G146" s="329"/>
      <c r="H146" s="329"/>
      <c r="I146" s="326"/>
      <c r="N146" s="335"/>
      <c r="Q146" s="336"/>
    </row>
    <row r="147" spans="1:17" s="417" customFormat="1" x14ac:dyDescent="0.25">
      <c r="A147" s="418"/>
      <c r="D147" s="413"/>
      <c r="E147" s="329"/>
      <c r="F147" s="329"/>
      <c r="G147" s="329"/>
      <c r="H147" s="329"/>
      <c r="I147" s="326"/>
      <c r="N147" s="335"/>
      <c r="Q147" s="336"/>
    </row>
    <row r="148" spans="1:17" s="417" customFormat="1" x14ac:dyDescent="0.25">
      <c r="A148" s="418"/>
      <c r="D148" s="413"/>
      <c r="E148" s="329"/>
      <c r="F148" s="329"/>
      <c r="G148" s="329"/>
      <c r="H148" s="329"/>
      <c r="I148" s="326"/>
      <c r="N148" s="335"/>
      <c r="Q148" s="336"/>
    </row>
    <row r="149" spans="1:17" s="417" customFormat="1" x14ac:dyDescent="0.25">
      <c r="A149" s="418"/>
      <c r="D149" s="413"/>
      <c r="E149" s="329"/>
      <c r="F149" s="329"/>
      <c r="G149" s="329"/>
      <c r="H149" s="329"/>
      <c r="I149" s="326"/>
      <c r="N149" s="335"/>
      <c r="Q149" s="336"/>
    </row>
    <row r="150" spans="1:17" s="417" customFormat="1" x14ac:dyDescent="0.25">
      <c r="A150" s="418"/>
      <c r="D150" s="413"/>
      <c r="E150" s="329"/>
      <c r="F150" s="329"/>
      <c r="G150" s="329"/>
      <c r="H150" s="329"/>
      <c r="I150" s="326"/>
      <c r="N150" s="335"/>
      <c r="Q150" s="336"/>
    </row>
    <row r="151" spans="1:17" s="417" customFormat="1" x14ac:dyDescent="0.25">
      <c r="A151" s="418"/>
      <c r="D151" s="413"/>
      <c r="E151" s="329"/>
      <c r="F151" s="329"/>
      <c r="G151" s="329"/>
      <c r="H151" s="329"/>
      <c r="I151" s="326"/>
      <c r="N151" s="335"/>
      <c r="Q151" s="336"/>
    </row>
    <row r="152" spans="1:17" s="417" customFormat="1" x14ac:dyDescent="0.25">
      <c r="A152" s="418"/>
      <c r="D152" s="413"/>
      <c r="E152" s="329"/>
      <c r="F152" s="329"/>
      <c r="G152" s="329"/>
      <c r="H152" s="329"/>
      <c r="I152" s="326"/>
      <c r="N152" s="335"/>
      <c r="Q152" s="336"/>
    </row>
    <row r="153" spans="1:17" s="417" customFormat="1" x14ac:dyDescent="0.25">
      <c r="A153" s="418"/>
      <c r="D153" s="413"/>
      <c r="E153" s="329"/>
      <c r="F153" s="329"/>
      <c r="G153" s="329"/>
      <c r="H153" s="329"/>
      <c r="I153" s="326"/>
      <c r="N153" s="335"/>
      <c r="Q153" s="336"/>
    </row>
    <row r="154" spans="1:17" s="417" customFormat="1" x14ac:dyDescent="0.25">
      <c r="A154" s="418"/>
      <c r="D154" s="413"/>
      <c r="E154" s="329"/>
      <c r="F154" s="329"/>
      <c r="G154" s="329"/>
      <c r="H154" s="329"/>
      <c r="I154" s="326"/>
      <c r="N154" s="335"/>
      <c r="Q154" s="336"/>
    </row>
    <row r="155" spans="1:17" s="417" customFormat="1" x14ac:dyDescent="0.25">
      <c r="A155" s="418"/>
      <c r="D155" s="413"/>
      <c r="E155" s="329"/>
      <c r="F155" s="329"/>
      <c r="G155" s="329"/>
      <c r="H155" s="329"/>
      <c r="I155" s="326"/>
      <c r="N155" s="335"/>
      <c r="Q155" s="336"/>
    </row>
    <row r="156" spans="1:17" s="417" customFormat="1" x14ac:dyDescent="0.25">
      <c r="A156" s="418"/>
      <c r="D156" s="413"/>
      <c r="E156" s="329"/>
      <c r="F156" s="329"/>
      <c r="G156" s="329"/>
      <c r="H156" s="329"/>
      <c r="I156" s="326"/>
      <c r="N156" s="335"/>
      <c r="Q156" s="336"/>
    </row>
    <row r="157" spans="1:17" s="417" customFormat="1" x14ac:dyDescent="0.25">
      <c r="A157" s="418"/>
      <c r="D157" s="413"/>
      <c r="E157" s="329"/>
      <c r="F157" s="329"/>
      <c r="G157" s="329"/>
      <c r="H157" s="329"/>
      <c r="I157" s="326"/>
      <c r="N157" s="335"/>
      <c r="Q157" s="336"/>
    </row>
    <row r="158" spans="1:17" s="417" customFormat="1" x14ac:dyDescent="0.25">
      <c r="A158" s="418"/>
      <c r="D158" s="413"/>
      <c r="E158" s="329"/>
      <c r="F158" s="329"/>
      <c r="G158" s="329"/>
      <c r="H158" s="329"/>
      <c r="I158" s="326"/>
      <c r="N158" s="335"/>
      <c r="Q158" s="336"/>
    </row>
    <row r="159" spans="1:17" s="417" customFormat="1" x14ac:dyDescent="0.25">
      <c r="A159" s="418"/>
      <c r="D159" s="413"/>
      <c r="E159" s="329"/>
      <c r="F159" s="329"/>
      <c r="G159" s="329"/>
      <c r="H159" s="329"/>
      <c r="I159" s="326"/>
      <c r="N159" s="335"/>
      <c r="Q159" s="336"/>
    </row>
    <row r="160" spans="1:17" s="417" customFormat="1" x14ac:dyDescent="0.25">
      <c r="A160" s="418"/>
      <c r="D160" s="413"/>
      <c r="E160" s="329"/>
      <c r="F160" s="329"/>
      <c r="G160" s="329"/>
      <c r="H160" s="329"/>
      <c r="I160" s="326"/>
      <c r="N160" s="335"/>
      <c r="Q160" s="336"/>
    </row>
    <row r="161" spans="1:17" s="417" customFormat="1" x14ac:dyDescent="0.25">
      <c r="A161" s="418"/>
      <c r="D161" s="413"/>
      <c r="E161" s="329"/>
      <c r="F161" s="329"/>
      <c r="G161" s="329"/>
      <c r="H161" s="329"/>
      <c r="I161" s="326"/>
      <c r="N161" s="335"/>
      <c r="Q161" s="336"/>
    </row>
    <row r="162" spans="1:17" s="417" customFormat="1" x14ac:dyDescent="0.25">
      <c r="A162" s="418"/>
      <c r="D162" s="413"/>
      <c r="E162" s="329"/>
      <c r="F162" s="329"/>
      <c r="G162" s="329"/>
      <c r="H162" s="329"/>
      <c r="I162" s="326"/>
      <c r="N162" s="335"/>
      <c r="Q162" s="336"/>
    </row>
    <row r="163" spans="1:17" s="417" customFormat="1" x14ac:dyDescent="0.25">
      <c r="A163" s="418"/>
      <c r="D163" s="413"/>
      <c r="E163" s="329"/>
      <c r="F163" s="329"/>
      <c r="G163" s="329"/>
      <c r="H163" s="329"/>
      <c r="I163" s="326"/>
      <c r="N163" s="335"/>
      <c r="Q163" s="336"/>
    </row>
    <row r="164" spans="1:17" s="417" customFormat="1" x14ac:dyDescent="0.25">
      <c r="A164" s="418"/>
      <c r="D164" s="413"/>
      <c r="E164" s="329"/>
      <c r="F164" s="329"/>
      <c r="G164" s="329"/>
      <c r="H164" s="329"/>
      <c r="I164" s="326"/>
      <c r="N164" s="335"/>
      <c r="Q164" s="336"/>
    </row>
    <row r="165" spans="1:17" s="417" customFormat="1" x14ac:dyDescent="0.25">
      <c r="A165" s="418"/>
      <c r="D165" s="413"/>
      <c r="E165" s="329"/>
      <c r="F165" s="329"/>
      <c r="G165" s="329"/>
      <c r="H165" s="329"/>
      <c r="I165" s="326"/>
      <c r="N165" s="335"/>
      <c r="Q165" s="336"/>
    </row>
    <row r="166" spans="1:17" s="417" customFormat="1" x14ac:dyDescent="0.25">
      <c r="A166" s="418"/>
      <c r="D166" s="413"/>
      <c r="E166" s="329"/>
      <c r="F166" s="329"/>
      <c r="G166" s="329"/>
      <c r="H166" s="329"/>
      <c r="I166" s="326"/>
      <c r="N166" s="335"/>
      <c r="Q166" s="336"/>
    </row>
    <row r="167" spans="1:17" s="417" customFormat="1" x14ac:dyDescent="0.25">
      <c r="A167" s="418"/>
      <c r="D167" s="413"/>
      <c r="E167" s="329"/>
      <c r="F167" s="329"/>
      <c r="G167" s="329"/>
      <c r="H167" s="329"/>
      <c r="I167" s="326"/>
      <c r="N167" s="335"/>
      <c r="Q167" s="336"/>
    </row>
    <row r="168" spans="1:17" s="417" customFormat="1" x14ac:dyDescent="0.25">
      <c r="A168" s="418"/>
      <c r="D168" s="413"/>
      <c r="E168" s="329"/>
      <c r="F168" s="329"/>
      <c r="G168" s="329"/>
      <c r="H168" s="329"/>
      <c r="I168" s="326"/>
      <c r="N168" s="335"/>
      <c r="Q168" s="336"/>
    </row>
    <row r="169" spans="1:17" s="417" customFormat="1" x14ac:dyDescent="0.25">
      <c r="A169" s="418"/>
      <c r="D169" s="413"/>
      <c r="E169" s="329"/>
      <c r="F169" s="329"/>
      <c r="G169" s="329"/>
      <c r="H169" s="329"/>
      <c r="I169" s="326"/>
      <c r="N169" s="335"/>
      <c r="Q169" s="336"/>
    </row>
    <row r="170" spans="1:17" s="417" customFormat="1" x14ac:dyDescent="0.25">
      <c r="A170" s="418"/>
      <c r="D170" s="413"/>
      <c r="E170" s="329"/>
      <c r="F170" s="329"/>
      <c r="G170" s="329"/>
      <c r="H170" s="329"/>
      <c r="I170" s="326"/>
      <c r="N170" s="335"/>
      <c r="Q170" s="336"/>
    </row>
    <row r="171" spans="1:17" s="417" customFormat="1" x14ac:dyDescent="0.25">
      <c r="A171" s="418"/>
      <c r="D171" s="413"/>
      <c r="E171" s="329"/>
      <c r="F171" s="329"/>
      <c r="G171" s="329"/>
      <c r="H171" s="329"/>
      <c r="I171" s="326"/>
      <c r="N171" s="335"/>
      <c r="Q171" s="336"/>
    </row>
    <row r="172" spans="1:17" s="417" customFormat="1" x14ac:dyDescent="0.25">
      <c r="A172" s="418"/>
      <c r="D172" s="413"/>
      <c r="E172" s="329"/>
      <c r="F172" s="329"/>
      <c r="G172" s="329"/>
      <c r="H172" s="329"/>
      <c r="I172" s="326"/>
      <c r="N172" s="335"/>
      <c r="Q172" s="336"/>
    </row>
    <row r="173" spans="1:17" s="417" customFormat="1" x14ac:dyDescent="0.25">
      <c r="A173" s="418"/>
      <c r="D173" s="413"/>
      <c r="E173" s="329"/>
      <c r="F173" s="329"/>
      <c r="G173" s="329"/>
      <c r="H173" s="329"/>
      <c r="I173" s="326"/>
      <c r="N173" s="335"/>
      <c r="Q173" s="336"/>
    </row>
    <row r="174" spans="1:17" s="417" customFormat="1" x14ac:dyDescent="0.25">
      <c r="A174" s="418"/>
      <c r="D174" s="413"/>
      <c r="E174" s="329"/>
      <c r="F174" s="329"/>
      <c r="G174" s="329"/>
      <c r="H174" s="329"/>
      <c r="I174" s="326"/>
      <c r="N174" s="335"/>
      <c r="Q174" s="336"/>
    </row>
    <row r="175" spans="1:17" s="417" customFormat="1" x14ac:dyDescent="0.25">
      <c r="A175" s="418"/>
      <c r="D175" s="413"/>
      <c r="E175" s="329"/>
      <c r="F175" s="329"/>
      <c r="G175" s="329"/>
      <c r="H175" s="329"/>
      <c r="I175" s="326"/>
      <c r="N175" s="335"/>
      <c r="Q175" s="336"/>
    </row>
    <row r="176" spans="1:17" s="417" customFormat="1" x14ac:dyDescent="0.25">
      <c r="A176" s="418"/>
      <c r="D176" s="413"/>
      <c r="E176" s="329"/>
      <c r="F176" s="329"/>
      <c r="G176" s="329"/>
      <c r="H176" s="329"/>
      <c r="I176" s="326"/>
      <c r="N176" s="335"/>
      <c r="Q176" s="336"/>
    </row>
    <row r="177" spans="1:17" s="417" customFormat="1" x14ac:dyDescent="0.25">
      <c r="A177" s="418"/>
      <c r="D177" s="413"/>
      <c r="E177" s="329"/>
      <c r="F177" s="329"/>
      <c r="G177" s="329"/>
      <c r="H177" s="329"/>
      <c r="I177" s="326"/>
      <c r="N177" s="335"/>
      <c r="Q177" s="336"/>
    </row>
    <row r="178" spans="1:17" s="417" customFormat="1" x14ac:dyDescent="0.25">
      <c r="A178" s="418"/>
      <c r="D178" s="413"/>
      <c r="E178" s="329"/>
      <c r="F178" s="329"/>
      <c r="G178" s="329"/>
      <c r="H178" s="329"/>
      <c r="I178" s="326"/>
      <c r="N178" s="335"/>
      <c r="Q178" s="336"/>
    </row>
    <row r="179" spans="1:17" s="417" customFormat="1" x14ac:dyDescent="0.25">
      <c r="A179" s="418"/>
      <c r="D179" s="413"/>
      <c r="E179" s="329"/>
      <c r="F179" s="329"/>
      <c r="G179" s="329"/>
      <c r="H179" s="329"/>
      <c r="I179" s="326"/>
      <c r="N179" s="335"/>
      <c r="Q179" s="336"/>
    </row>
    <row r="180" spans="1:17" s="417" customFormat="1" x14ac:dyDescent="0.25">
      <c r="A180" s="418"/>
      <c r="D180" s="413"/>
      <c r="E180" s="329"/>
      <c r="F180" s="329"/>
      <c r="G180" s="329"/>
      <c r="H180" s="329"/>
      <c r="I180" s="326"/>
      <c r="N180" s="335"/>
      <c r="Q180" s="336"/>
    </row>
    <row r="181" spans="1:17" s="417" customFormat="1" x14ac:dyDescent="0.25">
      <c r="A181" s="418"/>
      <c r="D181" s="413"/>
      <c r="E181" s="329"/>
      <c r="F181" s="329"/>
      <c r="G181" s="329"/>
      <c r="H181" s="329"/>
      <c r="I181" s="326"/>
      <c r="N181" s="335"/>
      <c r="Q181" s="336"/>
    </row>
    <row r="182" spans="1:17" s="417" customFormat="1" x14ac:dyDescent="0.25">
      <c r="A182" s="418"/>
      <c r="D182" s="413"/>
      <c r="E182" s="329"/>
      <c r="F182" s="329"/>
      <c r="G182" s="329"/>
      <c r="H182" s="329"/>
      <c r="I182" s="326"/>
      <c r="N182" s="335"/>
      <c r="Q182" s="336"/>
    </row>
    <row r="183" spans="1:17" s="417" customFormat="1" x14ac:dyDescent="0.25">
      <c r="A183" s="418"/>
      <c r="D183" s="413"/>
      <c r="E183" s="329"/>
      <c r="F183" s="329"/>
      <c r="G183" s="329"/>
      <c r="H183" s="329"/>
      <c r="I183" s="326"/>
      <c r="N183" s="335"/>
      <c r="Q183" s="336"/>
    </row>
    <row r="184" spans="1:17" s="417" customFormat="1" x14ac:dyDescent="0.25">
      <c r="A184" s="418"/>
      <c r="D184" s="413"/>
      <c r="E184" s="329"/>
      <c r="F184" s="329"/>
      <c r="G184" s="329"/>
      <c r="H184" s="329"/>
      <c r="I184" s="326"/>
      <c r="N184" s="335"/>
      <c r="Q184" s="336"/>
    </row>
    <row r="185" spans="1:17" s="417" customFormat="1" x14ac:dyDescent="0.25">
      <c r="A185" s="418"/>
      <c r="D185" s="413"/>
      <c r="E185" s="329"/>
      <c r="F185" s="329"/>
      <c r="G185" s="329"/>
      <c r="H185" s="329"/>
      <c r="I185" s="326"/>
      <c r="N185" s="335"/>
      <c r="Q185" s="336"/>
    </row>
    <row r="186" spans="1:17" s="417" customFormat="1" x14ac:dyDescent="0.25">
      <c r="A186" s="418"/>
      <c r="D186" s="413"/>
      <c r="E186" s="329"/>
      <c r="F186" s="329"/>
      <c r="G186" s="329"/>
      <c r="H186" s="329"/>
      <c r="I186" s="326"/>
      <c r="N186" s="335"/>
      <c r="Q186" s="336"/>
    </row>
    <row r="187" spans="1:17" s="417" customFormat="1" x14ac:dyDescent="0.25">
      <c r="A187" s="418"/>
      <c r="D187" s="413"/>
      <c r="E187" s="329"/>
      <c r="F187" s="329"/>
      <c r="G187" s="329"/>
      <c r="H187" s="329"/>
      <c r="I187" s="326"/>
      <c r="N187" s="335"/>
      <c r="Q187" s="336"/>
    </row>
    <row r="188" spans="1:17" s="417" customFormat="1" x14ac:dyDescent="0.25">
      <c r="A188" s="418"/>
      <c r="D188" s="413"/>
      <c r="E188" s="329"/>
      <c r="F188" s="329"/>
      <c r="G188" s="329"/>
      <c r="H188" s="329"/>
      <c r="I188" s="326"/>
      <c r="N188" s="335"/>
      <c r="Q188" s="336"/>
    </row>
    <row r="189" spans="1:17" s="417" customFormat="1" x14ac:dyDescent="0.25">
      <c r="A189" s="418"/>
      <c r="D189" s="413"/>
      <c r="E189" s="329"/>
      <c r="F189" s="329"/>
      <c r="G189" s="329"/>
      <c r="H189" s="329"/>
      <c r="I189" s="326"/>
      <c r="N189" s="335"/>
      <c r="Q189" s="336"/>
    </row>
    <row r="190" spans="1:17" s="417" customFormat="1" x14ac:dyDescent="0.25">
      <c r="A190" s="418"/>
      <c r="D190" s="413"/>
      <c r="E190" s="329"/>
      <c r="F190" s="329"/>
      <c r="G190" s="329"/>
      <c r="H190" s="329"/>
      <c r="I190" s="326"/>
      <c r="N190" s="335"/>
      <c r="Q190" s="336"/>
    </row>
    <row r="191" spans="1:17" s="417" customFormat="1" x14ac:dyDescent="0.25">
      <c r="A191" s="418"/>
      <c r="D191" s="413"/>
      <c r="E191" s="329"/>
      <c r="F191" s="329"/>
      <c r="G191" s="329"/>
      <c r="H191" s="329"/>
      <c r="I191" s="326"/>
      <c r="N191" s="335"/>
      <c r="Q191" s="336"/>
    </row>
    <row r="192" spans="1:17" s="417" customFormat="1" x14ac:dyDescent="0.25">
      <c r="A192" s="418"/>
      <c r="D192" s="413"/>
      <c r="E192" s="329"/>
      <c r="F192" s="329"/>
      <c r="G192" s="329"/>
      <c r="H192" s="329"/>
      <c r="I192" s="326"/>
      <c r="N192" s="335"/>
      <c r="Q192" s="336"/>
    </row>
    <row r="193" spans="1:17" s="417" customFormat="1" x14ac:dyDescent="0.25">
      <c r="A193" s="418"/>
      <c r="D193" s="413"/>
      <c r="E193" s="329"/>
      <c r="F193" s="329"/>
      <c r="G193" s="329"/>
      <c r="H193" s="329"/>
      <c r="I193" s="326"/>
      <c r="N193" s="335"/>
      <c r="Q193" s="336"/>
    </row>
    <row r="194" spans="1:17" s="417" customFormat="1" x14ac:dyDescent="0.25">
      <c r="A194" s="418"/>
      <c r="D194" s="413"/>
      <c r="E194" s="329"/>
      <c r="F194" s="329"/>
      <c r="G194" s="329"/>
      <c r="H194" s="329"/>
      <c r="I194" s="326"/>
      <c r="N194" s="335"/>
      <c r="Q194" s="336"/>
    </row>
    <row r="195" spans="1:17" s="417" customFormat="1" x14ac:dyDescent="0.25">
      <c r="A195" s="418"/>
      <c r="D195" s="413"/>
      <c r="E195" s="329"/>
      <c r="F195" s="329"/>
      <c r="G195" s="329"/>
      <c r="H195" s="329"/>
      <c r="I195" s="326"/>
      <c r="N195" s="335"/>
      <c r="Q195" s="336"/>
    </row>
    <row r="196" spans="1:17" s="417" customFormat="1" x14ac:dyDescent="0.25">
      <c r="A196" s="418"/>
      <c r="D196" s="413"/>
      <c r="E196" s="329"/>
      <c r="F196" s="329"/>
      <c r="G196" s="329"/>
      <c r="H196" s="329"/>
      <c r="I196" s="326"/>
      <c r="N196" s="335"/>
      <c r="Q196" s="336"/>
    </row>
    <row r="197" spans="1:17" s="417" customFormat="1" x14ac:dyDescent="0.25">
      <c r="A197" s="418"/>
      <c r="D197" s="413"/>
      <c r="E197" s="329"/>
      <c r="F197" s="329"/>
      <c r="G197" s="329"/>
      <c r="H197" s="329"/>
      <c r="I197" s="326"/>
      <c r="N197" s="335"/>
      <c r="Q197" s="336"/>
    </row>
    <row r="198" spans="1:17" s="417" customFormat="1" x14ac:dyDescent="0.25">
      <c r="A198" s="418"/>
      <c r="D198" s="413"/>
      <c r="E198" s="329"/>
      <c r="F198" s="329"/>
      <c r="G198" s="329"/>
      <c r="H198" s="329"/>
      <c r="I198" s="326"/>
      <c r="N198" s="335"/>
      <c r="Q198" s="336"/>
    </row>
    <row r="199" spans="1:17" s="417" customFormat="1" x14ac:dyDescent="0.25">
      <c r="A199" s="418"/>
      <c r="D199" s="413"/>
      <c r="E199" s="329"/>
      <c r="F199" s="329"/>
      <c r="G199" s="329"/>
      <c r="H199" s="329"/>
      <c r="I199" s="326"/>
      <c r="N199" s="335"/>
      <c r="Q199" s="336"/>
    </row>
    <row r="200" spans="1:17" s="417" customFormat="1" x14ac:dyDescent="0.25">
      <c r="A200" s="418"/>
      <c r="D200" s="413"/>
      <c r="E200" s="329"/>
      <c r="F200" s="329"/>
      <c r="G200" s="329"/>
      <c r="H200" s="329"/>
      <c r="I200" s="326"/>
      <c r="N200" s="335"/>
      <c r="Q200" s="336"/>
    </row>
    <row r="201" spans="1:17" s="417" customFormat="1" x14ac:dyDescent="0.25">
      <c r="A201" s="418"/>
      <c r="D201" s="413"/>
      <c r="E201" s="329"/>
      <c r="F201" s="329"/>
      <c r="G201" s="329"/>
      <c r="H201" s="329"/>
      <c r="I201" s="326"/>
      <c r="N201" s="335"/>
      <c r="Q201" s="336"/>
    </row>
    <row r="202" spans="1:17" s="417" customFormat="1" x14ac:dyDescent="0.25">
      <c r="A202" s="418"/>
      <c r="D202" s="413"/>
      <c r="E202" s="329"/>
      <c r="F202" s="329"/>
      <c r="G202" s="329"/>
      <c r="H202" s="329"/>
      <c r="I202" s="326"/>
      <c r="N202" s="335"/>
      <c r="Q202" s="336"/>
    </row>
    <row r="203" spans="1:17" s="417" customFormat="1" x14ac:dyDescent="0.25">
      <c r="A203" s="418"/>
      <c r="D203" s="413"/>
      <c r="E203" s="329"/>
      <c r="F203" s="329"/>
      <c r="G203" s="329"/>
      <c r="H203" s="329"/>
      <c r="I203" s="326"/>
      <c r="N203" s="335"/>
      <c r="Q203" s="336"/>
    </row>
    <row r="204" spans="1:17" s="417" customFormat="1" x14ac:dyDescent="0.25">
      <c r="A204" s="418"/>
      <c r="D204" s="413"/>
      <c r="E204" s="329"/>
      <c r="F204" s="329"/>
      <c r="G204" s="329"/>
      <c r="H204" s="329"/>
      <c r="I204" s="326"/>
      <c r="N204" s="335"/>
      <c r="Q204" s="336"/>
    </row>
    <row r="205" spans="1:17" s="417" customFormat="1" x14ac:dyDescent="0.25">
      <c r="A205" s="418"/>
      <c r="D205" s="413"/>
      <c r="E205" s="329"/>
      <c r="F205" s="329"/>
      <c r="G205" s="329"/>
      <c r="H205" s="329"/>
      <c r="I205" s="326"/>
      <c r="N205" s="335"/>
      <c r="Q205" s="336"/>
    </row>
    <row r="206" spans="1:17" s="417" customFormat="1" x14ac:dyDescent="0.25">
      <c r="A206" s="418"/>
      <c r="D206" s="413"/>
      <c r="E206" s="329"/>
      <c r="F206" s="329"/>
      <c r="G206" s="329"/>
      <c r="H206" s="329"/>
      <c r="I206" s="326"/>
      <c r="N206" s="335"/>
      <c r="Q206" s="336"/>
    </row>
    <row r="207" spans="1:17" s="417" customFormat="1" x14ac:dyDescent="0.25">
      <c r="A207" s="418"/>
      <c r="D207" s="413"/>
      <c r="E207" s="329"/>
      <c r="F207" s="329"/>
      <c r="G207" s="329"/>
      <c r="H207" s="329"/>
      <c r="I207" s="326"/>
      <c r="N207" s="335"/>
      <c r="Q207" s="336"/>
    </row>
    <row r="208" spans="1:17" s="417" customFormat="1" x14ac:dyDescent="0.25">
      <c r="A208" s="418"/>
      <c r="D208" s="413"/>
      <c r="E208" s="329"/>
      <c r="F208" s="329"/>
      <c r="G208" s="329"/>
      <c r="H208" s="329"/>
      <c r="I208" s="326"/>
      <c r="N208" s="335"/>
      <c r="Q208" s="336"/>
    </row>
    <row r="209" spans="1:17" s="417" customFormat="1" x14ac:dyDescent="0.25">
      <c r="A209" s="418"/>
      <c r="D209" s="413"/>
      <c r="E209" s="329"/>
      <c r="F209" s="329"/>
      <c r="G209" s="329"/>
      <c r="H209" s="329"/>
      <c r="I209" s="326"/>
      <c r="N209" s="335"/>
      <c r="Q209" s="336"/>
    </row>
    <row r="210" spans="1:17" s="417" customFormat="1" x14ac:dyDescent="0.25">
      <c r="A210" s="418"/>
      <c r="D210" s="413"/>
      <c r="E210" s="329"/>
      <c r="F210" s="329"/>
      <c r="G210" s="329"/>
      <c r="H210" s="329"/>
      <c r="I210" s="326"/>
      <c r="N210" s="335"/>
      <c r="Q210" s="336"/>
    </row>
    <row r="211" spans="1:17" s="417" customFormat="1" x14ac:dyDescent="0.25">
      <c r="A211" s="418"/>
      <c r="D211" s="413"/>
      <c r="E211" s="329"/>
      <c r="F211" s="329"/>
      <c r="G211" s="329"/>
      <c r="H211" s="329"/>
      <c r="I211" s="326"/>
      <c r="N211" s="335"/>
      <c r="Q211" s="336"/>
    </row>
    <row r="212" spans="1:17" s="417" customFormat="1" x14ac:dyDescent="0.25">
      <c r="A212" s="418"/>
      <c r="D212" s="413"/>
      <c r="E212" s="329"/>
      <c r="F212" s="329"/>
      <c r="G212" s="329"/>
      <c r="H212" s="329"/>
      <c r="I212" s="326"/>
      <c r="N212" s="335"/>
      <c r="Q212" s="336"/>
    </row>
    <row r="213" spans="1:17" s="417" customFormat="1" x14ac:dyDescent="0.25">
      <c r="A213" s="418"/>
      <c r="D213" s="413"/>
      <c r="E213" s="329"/>
      <c r="F213" s="329"/>
      <c r="G213" s="329"/>
      <c r="H213" s="329"/>
      <c r="I213" s="326"/>
      <c r="N213" s="335"/>
      <c r="Q213" s="336"/>
    </row>
    <row r="214" spans="1:17" s="417" customFormat="1" x14ac:dyDescent="0.25">
      <c r="A214" s="418"/>
      <c r="D214" s="413"/>
      <c r="E214" s="329"/>
      <c r="F214" s="329"/>
      <c r="G214" s="329"/>
      <c r="H214" s="329"/>
      <c r="I214" s="326"/>
      <c r="N214" s="335"/>
      <c r="Q214" s="336"/>
    </row>
    <row r="215" spans="1:17" s="417" customFormat="1" x14ac:dyDescent="0.25">
      <c r="A215" s="418"/>
      <c r="D215" s="413"/>
      <c r="E215" s="329"/>
      <c r="F215" s="329"/>
      <c r="G215" s="329"/>
      <c r="H215" s="329"/>
      <c r="I215" s="326"/>
      <c r="N215" s="335"/>
      <c r="Q215" s="336"/>
    </row>
    <row r="216" spans="1:17" s="417" customFormat="1" x14ac:dyDescent="0.25">
      <c r="A216" s="418"/>
      <c r="D216" s="413"/>
      <c r="E216" s="329"/>
      <c r="F216" s="329"/>
      <c r="G216" s="329"/>
      <c r="H216" s="329"/>
      <c r="I216" s="326"/>
      <c r="N216" s="335"/>
      <c r="Q216" s="336"/>
    </row>
    <row r="217" spans="1:17" s="417" customFormat="1" x14ac:dyDescent="0.25">
      <c r="A217" s="418"/>
      <c r="D217" s="413"/>
      <c r="E217" s="329"/>
      <c r="F217" s="329"/>
      <c r="G217" s="329"/>
      <c r="H217" s="329"/>
      <c r="I217" s="326"/>
      <c r="N217" s="335"/>
      <c r="Q217" s="336"/>
    </row>
    <row r="218" spans="1:17" s="417" customFormat="1" x14ac:dyDescent="0.25">
      <c r="A218" s="418"/>
      <c r="D218" s="413"/>
      <c r="E218" s="329"/>
      <c r="F218" s="329"/>
      <c r="G218" s="329"/>
      <c r="H218" s="329"/>
      <c r="I218" s="326"/>
      <c r="N218" s="335"/>
      <c r="Q218" s="336"/>
    </row>
    <row r="219" spans="1:17" s="417" customFormat="1" x14ac:dyDescent="0.25">
      <c r="A219" s="418"/>
      <c r="D219" s="413"/>
      <c r="E219" s="329"/>
      <c r="F219" s="329"/>
      <c r="G219" s="329"/>
      <c r="H219" s="329"/>
      <c r="I219" s="326"/>
      <c r="N219" s="335"/>
      <c r="Q219" s="336"/>
    </row>
    <row r="220" spans="1:17" s="417" customFormat="1" x14ac:dyDescent="0.25">
      <c r="A220" s="418"/>
      <c r="D220" s="413"/>
      <c r="E220" s="329"/>
      <c r="F220" s="329"/>
      <c r="G220" s="329"/>
      <c r="H220" s="329"/>
      <c r="I220" s="326"/>
      <c r="N220" s="335"/>
      <c r="Q220" s="336"/>
    </row>
    <row r="221" spans="1:17" s="417" customFormat="1" x14ac:dyDescent="0.25">
      <c r="A221" s="418"/>
      <c r="D221" s="413"/>
      <c r="E221" s="329"/>
      <c r="F221" s="329"/>
      <c r="G221" s="329"/>
      <c r="H221" s="329"/>
      <c r="I221" s="326"/>
      <c r="N221" s="335"/>
      <c r="Q221" s="336"/>
    </row>
    <row r="222" spans="1:17" s="417" customFormat="1" x14ac:dyDescent="0.25">
      <c r="A222" s="418"/>
      <c r="D222" s="413"/>
      <c r="E222" s="329"/>
      <c r="F222" s="329"/>
      <c r="G222" s="329"/>
      <c r="H222" s="329"/>
      <c r="I222" s="326"/>
      <c r="N222" s="335"/>
      <c r="Q222" s="336"/>
    </row>
    <row r="223" spans="1:17" s="417" customFormat="1" x14ac:dyDescent="0.25">
      <c r="A223" s="418"/>
      <c r="D223" s="413"/>
      <c r="E223" s="329"/>
      <c r="F223" s="329"/>
      <c r="G223" s="329"/>
      <c r="H223" s="329"/>
      <c r="I223" s="326"/>
      <c r="N223" s="335"/>
      <c r="Q223" s="336"/>
    </row>
    <row r="224" spans="1:17" s="417" customFormat="1" x14ac:dyDescent="0.25">
      <c r="A224" s="418"/>
      <c r="D224" s="413"/>
      <c r="E224" s="329"/>
      <c r="F224" s="329"/>
      <c r="G224" s="329"/>
      <c r="H224" s="329"/>
      <c r="I224" s="326"/>
      <c r="N224" s="335"/>
      <c r="Q224" s="336"/>
    </row>
    <row r="225" spans="1:17" s="417" customFormat="1" x14ac:dyDescent="0.25">
      <c r="A225" s="418"/>
      <c r="D225" s="413"/>
      <c r="E225" s="329"/>
      <c r="F225" s="329"/>
      <c r="G225" s="329"/>
      <c r="H225" s="329"/>
      <c r="I225" s="326"/>
      <c r="N225" s="335"/>
      <c r="Q225" s="336"/>
    </row>
    <row r="226" spans="1:17" s="417" customFormat="1" x14ac:dyDescent="0.25">
      <c r="A226" s="418"/>
      <c r="D226" s="413"/>
      <c r="E226" s="329"/>
      <c r="F226" s="329"/>
      <c r="G226" s="329"/>
      <c r="H226" s="329"/>
      <c r="I226" s="326"/>
      <c r="N226" s="335"/>
      <c r="Q226" s="336"/>
    </row>
    <row r="227" spans="1:17" s="417" customFormat="1" x14ac:dyDescent="0.25">
      <c r="A227" s="418"/>
      <c r="D227" s="413"/>
      <c r="E227" s="329"/>
      <c r="F227" s="329"/>
      <c r="G227" s="329"/>
      <c r="H227" s="329"/>
      <c r="I227" s="326"/>
      <c r="N227" s="335"/>
      <c r="Q227" s="336"/>
    </row>
    <row r="228" spans="1:17" s="417" customFormat="1" x14ac:dyDescent="0.25">
      <c r="A228" s="418"/>
      <c r="D228" s="413"/>
      <c r="E228" s="329"/>
      <c r="F228" s="329"/>
      <c r="G228" s="329"/>
      <c r="H228" s="329"/>
      <c r="I228" s="326"/>
      <c r="N228" s="335"/>
      <c r="Q228" s="336"/>
    </row>
    <row r="229" spans="1:17" s="417" customFormat="1" x14ac:dyDescent="0.25">
      <c r="A229" s="418"/>
      <c r="D229" s="413"/>
      <c r="E229" s="329"/>
      <c r="F229" s="329"/>
      <c r="G229" s="329"/>
      <c r="H229" s="329"/>
      <c r="I229" s="326"/>
      <c r="N229" s="335"/>
      <c r="Q229" s="336"/>
    </row>
    <row r="230" spans="1:17" s="417" customFormat="1" x14ac:dyDescent="0.25">
      <c r="A230" s="418"/>
      <c r="D230" s="413"/>
      <c r="E230" s="329"/>
      <c r="F230" s="329"/>
      <c r="G230" s="329"/>
      <c r="H230" s="329"/>
      <c r="I230" s="326"/>
      <c r="N230" s="335"/>
      <c r="Q230" s="336"/>
    </row>
    <row r="231" spans="1:17" s="417" customFormat="1" x14ac:dyDescent="0.25">
      <c r="A231" s="418"/>
      <c r="D231" s="413"/>
      <c r="E231" s="329"/>
      <c r="F231" s="329"/>
      <c r="G231" s="329"/>
      <c r="H231" s="329"/>
      <c r="I231" s="326"/>
      <c r="N231" s="335"/>
      <c r="Q231" s="336"/>
    </row>
    <row r="232" spans="1:17" s="417" customFormat="1" x14ac:dyDescent="0.25">
      <c r="A232" s="418"/>
      <c r="D232" s="413"/>
      <c r="E232" s="329"/>
      <c r="F232" s="329"/>
      <c r="G232" s="329"/>
      <c r="H232" s="329"/>
      <c r="I232" s="326"/>
      <c r="N232" s="335"/>
      <c r="Q232" s="336"/>
    </row>
    <row r="233" spans="1:17" s="417" customFormat="1" x14ac:dyDescent="0.25">
      <c r="A233" s="418"/>
      <c r="D233" s="413"/>
      <c r="E233" s="329"/>
      <c r="F233" s="329"/>
      <c r="G233" s="329"/>
      <c r="H233" s="329"/>
      <c r="I233" s="326"/>
      <c r="N233" s="335"/>
      <c r="Q233" s="336"/>
    </row>
    <row r="234" spans="1:17" s="417" customFormat="1" x14ac:dyDescent="0.25">
      <c r="A234" s="418"/>
      <c r="D234" s="413"/>
      <c r="E234" s="329"/>
      <c r="F234" s="329"/>
      <c r="G234" s="329"/>
      <c r="H234" s="329"/>
      <c r="I234" s="326"/>
      <c r="N234" s="335"/>
      <c r="Q234" s="336"/>
    </row>
    <row r="235" spans="1:17" s="417" customFormat="1" x14ac:dyDescent="0.25">
      <c r="A235" s="418"/>
      <c r="D235" s="413"/>
      <c r="E235" s="329"/>
      <c r="F235" s="329"/>
      <c r="G235" s="329"/>
      <c r="H235" s="329"/>
      <c r="I235" s="326"/>
      <c r="N235" s="335"/>
      <c r="Q235" s="336"/>
    </row>
    <row r="236" spans="1:17" s="417" customFormat="1" x14ac:dyDescent="0.25">
      <c r="A236" s="418"/>
      <c r="D236" s="413"/>
      <c r="E236" s="329"/>
      <c r="F236" s="329"/>
      <c r="G236" s="329"/>
      <c r="H236" s="329"/>
      <c r="I236" s="326"/>
      <c r="N236" s="335"/>
      <c r="Q236" s="336"/>
    </row>
    <row r="237" spans="1:17" s="417" customFormat="1" x14ac:dyDescent="0.25">
      <c r="A237" s="418"/>
      <c r="D237" s="413"/>
      <c r="E237" s="329"/>
      <c r="F237" s="329"/>
      <c r="G237" s="329"/>
      <c r="H237" s="329"/>
      <c r="I237" s="326"/>
      <c r="N237" s="335"/>
      <c r="Q237" s="336"/>
    </row>
    <row r="238" spans="1:17" s="417" customFormat="1" x14ac:dyDescent="0.25">
      <c r="A238" s="418"/>
      <c r="D238" s="413"/>
      <c r="E238" s="329"/>
      <c r="F238" s="329"/>
      <c r="G238" s="329"/>
      <c r="H238" s="329"/>
      <c r="I238" s="326"/>
      <c r="N238" s="335"/>
      <c r="Q238" s="336"/>
    </row>
    <row r="239" spans="1:17" s="417" customFormat="1" x14ac:dyDescent="0.25">
      <c r="A239" s="418"/>
      <c r="D239" s="413"/>
      <c r="E239" s="329"/>
      <c r="F239" s="329"/>
      <c r="G239" s="329"/>
      <c r="H239" s="329"/>
      <c r="I239" s="326"/>
      <c r="N239" s="335"/>
      <c r="Q239" s="336"/>
    </row>
    <row r="240" spans="1:17" s="417" customFormat="1" x14ac:dyDescent="0.25">
      <c r="A240" s="418"/>
      <c r="D240" s="413"/>
      <c r="E240" s="329"/>
      <c r="F240" s="329"/>
      <c r="G240" s="329"/>
      <c r="H240" s="329"/>
      <c r="I240" s="326"/>
      <c r="N240" s="335"/>
      <c r="Q240" s="336"/>
    </row>
    <row r="241" spans="1:17" s="417" customFormat="1" x14ac:dyDescent="0.25">
      <c r="A241" s="418"/>
      <c r="D241" s="413"/>
      <c r="E241" s="329"/>
      <c r="F241" s="329"/>
      <c r="G241" s="329"/>
      <c r="H241" s="329"/>
      <c r="I241" s="326"/>
      <c r="N241" s="335"/>
      <c r="Q241" s="336"/>
    </row>
    <row r="242" spans="1:17" s="417" customFormat="1" x14ac:dyDescent="0.25">
      <c r="A242" s="418"/>
      <c r="D242" s="413"/>
      <c r="E242" s="329"/>
      <c r="F242" s="329"/>
      <c r="G242" s="329"/>
      <c r="H242" s="329"/>
      <c r="I242" s="326"/>
      <c r="N242" s="335"/>
      <c r="Q242" s="336"/>
    </row>
    <row r="243" spans="1:17" s="417" customFormat="1" x14ac:dyDescent="0.25">
      <c r="A243" s="418"/>
      <c r="D243" s="413"/>
      <c r="E243" s="329"/>
      <c r="F243" s="329"/>
      <c r="G243" s="329"/>
      <c r="H243" s="329"/>
      <c r="I243" s="326"/>
      <c r="N243" s="335"/>
      <c r="Q243" s="336"/>
    </row>
    <row r="244" spans="1:17" s="417" customFormat="1" x14ac:dyDescent="0.25">
      <c r="A244" s="418"/>
      <c r="D244" s="413"/>
      <c r="E244" s="329"/>
      <c r="F244" s="329"/>
      <c r="G244" s="329"/>
      <c r="H244" s="329"/>
      <c r="I244" s="326"/>
      <c r="N244" s="335"/>
      <c r="Q244" s="336"/>
    </row>
    <row r="245" spans="1:17" s="417" customFormat="1" x14ac:dyDescent="0.25">
      <c r="A245" s="418"/>
      <c r="D245" s="413"/>
      <c r="E245" s="329"/>
      <c r="F245" s="329"/>
      <c r="G245" s="329"/>
      <c r="H245" s="329"/>
      <c r="I245" s="326"/>
      <c r="N245" s="335"/>
      <c r="Q245" s="336"/>
    </row>
    <row r="246" spans="1:17" s="417" customFormat="1" x14ac:dyDescent="0.25">
      <c r="A246" s="418"/>
      <c r="D246" s="413"/>
      <c r="E246" s="329"/>
      <c r="F246" s="329"/>
      <c r="G246" s="329"/>
      <c r="H246" s="329"/>
      <c r="I246" s="326"/>
      <c r="N246" s="335"/>
      <c r="Q246" s="336"/>
    </row>
    <row r="247" spans="1:17" s="417" customFormat="1" x14ac:dyDescent="0.25">
      <c r="A247" s="418"/>
      <c r="D247" s="413"/>
      <c r="E247" s="329"/>
      <c r="F247" s="329"/>
      <c r="G247" s="329"/>
      <c r="H247" s="329"/>
      <c r="I247" s="326"/>
      <c r="N247" s="335"/>
      <c r="Q247" s="336"/>
    </row>
    <row r="248" spans="1:17" s="417" customFormat="1" x14ac:dyDescent="0.25">
      <c r="A248" s="418"/>
      <c r="D248" s="413"/>
      <c r="E248" s="329"/>
      <c r="F248" s="329"/>
      <c r="G248" s="329"/>
      <c r="H248" s="329"/>
      <c r="I248" s="326"/>
      <c r="N248" s="335"/>
      <c r="Q248" s="336"/>
    </row>
    <row r="249" spans="1:17" s="417" customFormat="1" x14ac:dyDescent="0.25">
      <c r="A249" s="418"/>
      <c r="D249" s="413"/>
      <c r="E249" s="329"/>
      <c r="F249" s="329"/>
      <c r="G249" s="329"/>
      <c r="H249" s="329"/>
      <c r="I249" s="326"/>
      <c r="N249" s="335"/>
      <c r="Q249" s="336"/>
    </row>
    <row r="250" spans="1:17" s="417" customFormat="1" x14ac:dyDescent="0.25">
      <c r="A250" s="418"/>
      <c r="D250" s="413"/>
      <c r="E250" s="329"/>
      <c r="F250" s="329"/>
      <c r="G250" s="329"/>
      <c r="H250" s="329"/>
      <c r="I250" s="326"/>
      <c r="N250" s="335"/>
      <c r="Q250" s="336"/>
    </row>
    <row r="251" spans="1:17" s="417" customFormat="1" x14ac:dyDescent="0.25">
      <c r="A251" s="418"/>
      <c r="D251" s="413"/>
      <c r="E251" s="329"/>
      <c r="F251" s="329"/>
      <c r="G251" s="329"/>
      <c r="H251" s="329"/>
      <c r="I251" s="326"/>
      <c r="N251" s="335"/>
      <c r="Q251" s="336"/>
    </row>
    <row r="252" spans="1:17" s="417" customFormat="1" x14ac:dyDescent="0.25">
      <c r="A252" s="418"/>
      <c r="D252" s="413"/>
      <c r="E252" s="329"/>
      <c r="F252" s="329"/>
      <c r="G252" s="329"/>
      <c r="H252" s="329"/>
      <c r="I252" s="326"/>
      <c r="N252" s="335"/>
      <c r="Q252" s="336"/>
    </row>
    <row r="253" spans="1:17" s="417" customFormat="1" x14ac:dyDescent="0.25">
      <c r="A253" s="418"/>
      <c r="D253" s="413"/>
      <c r="E253" s="329"/>
      <c r="F253" s="329"/>
      <c r="G253" s="329"/>
      <c r="H253" s="329"/>
      <c r="I253" s="326"/>
      <c r="N253" s="335"/>
      <c r="Q253" s="336"/>
    </row>
    <row r="254" spans="1:17" s="417" customFormat="1" x14ac:dyDescent="0.25">
      <c r="A254" s="418"/>
      <c r="D254" s="413"/>
      <c r="E254" s="329"/>
      <c r="F254" s="329"/>
      <c r="G254" s="329"/>
      <c r="H254" s="329"/>
      <c r="I254" s="326"/>
      <c r="N254" s="335"/>
      <c r="Q254" s="336"/>
    </row>
    <row r="255" spans="1:17" s="417" customFormat="1" x14ac:dyDescent="0.25">
      <c r="A255" s="418"/>
      <c r="D255" s="413"/>
      <c r="E255" s="329"/>
      <c r="F255" s="329"/>
      <c r="G255" s="329"/>
      <c r="H255" s="329"/>
      <c r="I255" s="326"/>
      <c r="N255" s="335"/>
      <c r="Q255" s="336"/>
    </row>
    <row r="256" spans="1:17" s="417" customFormat="1" x14ac:dyDescent="0.25">
      <c r="A256" s="418"/>
      <c r="D256" s="413"/>
      <c r="E256" s="329"/>
      <c r="F256" s="329"/>
      <c r="G256" s="329"/>
      <c r="H256" s="329"/>
      <c r="I256" s="326"/>
      <c r="N256" s="335"/>
      <c r="Q256" s="336"/>
    </row>
    <row r="257" spans="1:17" s="417" customFormat="1" x14ac:dyDescent="0.25">
      <c r="A257" s="418"/>
      <c r="D257" s="413"/>
      <c r="E257" s="329"/>
      <c r="F257" s="329"/>
      <c r="G257" s="329"/>
      <c r="H257" s="329"/>
      <c r="I257" s="326"/>
      <c r="N257" s="335"/>
      <c r="Q257" s="336"/>
    </row>
    <row r="258" spans="1:17" s="417" customFormat="1" x14ac:dyDescent="0.25">
      <c r="A258" s="418"/>
      <c r="D258" s="413"/>
      <c r="E258" s="329"/>
      <c r="F258" s="329"/>
      <c r="G258" s="329"/>
      <c r="H258" s="329"/>
      <c r="I258" s="326"/>
      <c r="N258" s="335"/>
      <c r="Q258" s="336"/>
    </row>
    <row r="259" spans="1:17" s="417" customFormat="1" x14ac:dyDescent="0.25">
      <c r="A259" s="418"/>
      <c r="D259" s="413"/>
      <c r="E259" s="329"/>
      <c r="F259" s="329"/>
      <c r="G259" s="329"/>
      <c r="H259" s="329"/>
      <c r="I259" s="326"/>
      <c r="N259" s="335"/>
      <c r="Q259" s="336"/>
    </row>
    <row r="260" spans="1:17" s="417" customFormat="1" x14ac:dyDescent="0.25">
      <c r="A260" s="418"/>
      <c r="D260" s="413"/>
      <c r="E260" s="329"/>
      <c r="F260" s="329"/>
      <c r="G260" s="329"/>
      <c r="H260" s="329"/>
      <c r="I260" s="326"/>
      <c r="N260" s="335"/>
      <c r="Q260" s="336"/>
    </row>
    <row r="261" spans="1:17" s="417" customFormat="1" x14ac:dyDescent="0.25">
      <c r="A261" s="418"/>
      <c r="D261" s="413"/>
      <c r="E261" s="329"/>
      <c r="F261" s="329"/>
      <c r="G261" s="329"/>
      <c r="H261" s="329"/>
      <c r="I261" s="326"/>
      <c r="N261" s="335"/>
      <c r="Q261" s="336"/>
    </row>
    <row r="262" spans="1:17" s="417" customFormat="1" x14ac:dyDescent="0.25">
      <c r="A262" s="418"/>
      <c r="D262" s="413"/>
      <c r="E262" s="329"/>
      <c r="F262" s="329"/>
      <c r="G262" s="329"/>
      <c r="H262" s="329"/>
      <c r="I262" s="326"/>
      <c r="N262" s="335"/>
      <c r="Q262" s="336"/>
    </row>
    <row r="263" spans="1:17" s="417" customFormat="1" x14ac:dyDescent="0.25">
      <c r="A263" s="418"/>
      <c r="D263" s="413"/>
      <c r="E263" s="329"/>
      <c r="F263" s="329"/>
      <c r="G263" s="329"/>
      <c r="H263" s="329"/>
      <c r="I263" s="326"/>
      <c r="N263" s="335"/>
      <c r="Q263" s="336"/>
    </row>
    <row r="264" spans="1:17" s="417" customFormat="1" x14ac:dyDescent="0.25">
      <c r="A264" s="418"/>
      <c r="D264" s="413"/>
      <c r="E264" s="329"/>
      <c r="F264" s="329"/>
      <c r="G264" s="329"/>
      <c r="H264" s="329"/>
      <c r="I264" s="326"/>
      <c r="N264" s="335"/>
      <c r="Q264" s="336"/>
    </row>
    <row r="265" spans="1:17" s="417" customFormat="1" x14ac:dyDescent="0.25">
      <c r="A265" s="418"/>
      <c r="D265" s="413"/>
      <c r="E265" s="329"/>
      <c r="F265" s="329"/>
      <c r="G265" s="329"/>
      <c r="H265" s="329"/>
      <c r="I265" s="326"/>
      <c r="N265" s="335"/>
      <c r="Q265" s="336"/>
    </row>
    <row r="266" spans="1:17" s="417" customFormat="1" x14ac:dyDescent="0.25">
      <c r="A266" s="418"/>
      <c r="D266" s="413"/>
      <c r="E266" s="329"/>
      <c r="F266" s="329"/>
      <c r="G266" s="329"/>
      <c r="H266" s="329"/>
      <c r="I266" s="326"/>
      <c r="N266" s="335"/>
      <c r="Q266" s="336"/>
    </row>
    <row r="267" spans="1:17" s="417" customFormat="1" x14ac:dyDescent="0.25">
      <c r="A267" s="418"/>
      <c r="D267" s="413"/>
      <c r="E267" s="329"/>
      <c r="F267" s="329"/>
      <c r="G267" s="329"/>
      <c r="H267" s="329"/>
      <c r="I267" s="326"/>
      <c r="N267" s="335"/>
      <c r="Q267" s="336"/>
    </row>
    <row r="268" spans="1:17" s="417" customFormat="1" x14ac:dyDescent="0.25">
      <c r="A268" s="418"/>
      <c r="D268" s="413"/>
      <c r="E268" s="329"/>
      <c r="F268" s="329"/>
      <c r="G268" s="329"/>
      <c r="H268" s="329"/>
      <c r="I268" s="326"/>
      <c r="N268" s="335"/>
      <c r="Q268" s="336"/>
    </row>
    <row r="269" spans="1:17" s="417" customFormat="1" x14ac:dyDescent="0.25">
      <c r="A269" s="418"/>
      <c r="D269" s="413"/>
      <c r="E269" s="329"/>
      <c r="F269" s="329"/>
      <c r="G269" s="329"/>
      <c r="H269" s="329"/>
      <c r="I269" s="326"/>
      <c r="N269" s="335"/>
      <c r="Q269" s="336"/>
    </row>
    <row r="270" spans="1:17" s="417" customFormat="1" x14ac:dyDescent="0.25">
      <c r="A270" s="418"/>
      <c r="D270" s="413"/>
      <c r="E270" s="329"/>
      <c r="F270" s="329"/>
      <c r="G270" s="329"/>
      <c r="H270" s="329"/>
      <c r="I270" s="326"/>
      <c r="N270" s="335"/>
      <c r="Q270" s="336"/>
    </row>
    <row r="271" spans="1:17" s="417" customFormat="1" x14ac:dyDescent="0.25">
      <c r="A271" s="418"/>
      <c r="D271" s="413"/>
      <c r="E271" s="329"/>
      <c r="F271" s="329"/>
      <c r="G271" s="329"/>
      <c r="H271" s="329"/>
      <c r="I271" s="326"/>
      <c r="N271" s="335"/>
      <c r="Q271" s="336"/>
    </row>
    <row r="272" spans="1:17" s="417" customFormat="1" x14ac:dyDescent="0.25">
      <c r="A272" s="418"/>
      <c r="D272" s="413"/>
      <c r="E272" s="329"/>
      <c r="F272" s="329"/>
      <c r="G272" s="329"/>
      <c r="H272" s="329"/>
      <c r="I272" s="326"/>
      <c r="N272" s="335"/>
      <c r="Q272" s="336"/>
    </row>
    <row r="273" spans="1:17" s="417" customFormat="1" x14ac:dyDescent="0.25">
      <c r="A273" s="418"/>
      <c r="D273" s="413"/>
      <c r="E273" s="329"/>
      <c r="F273" s="329"/>
      <c r="G273" s="329"/>
      <c r="H273" s="329"/>
      <c r="I273" s="326"/>
      <c r="N273" s="335"/>
      <c r="Q273" s="336"/>
    </row>
    <row r="274" spans="1:17" s="417" customFormat="1" x14ac:dyDescent="0.25">
      <c r="A274" s="418"/>
      <c r="D274" s="413"/>
      <c r="E274" s="329"/>
      <c r="F274" s="329"/>
      <c r="G274" s="329"/>
      <c r="H274" s="329"/>
      <c r="I274" s="326"/>
      <c r="N274" s="335"/>
      <c r="Q274" s="336"/>
    </row>
    <row r="275" spans="1:17" s="417" customFormat="1" x14ac:dyDescent="0.25">
      <c r="A275" s="418"/>
      <c r="D275" s="413"/>
      <c r="E275" s="329"/>
      <c r="F275" s="329"/>
      <c r="G275" s="329"/>
      <c r="H275" s="329"/>
      <c r="I275" s="326"/>
      <c r="N275" s="335"/>
      <c r="Q275" s="336"/>
    </row>
    <row r="276" spans="1:17" s="417" customFormat="1" x14ac:dyDescent="0.25">
      <c r="A276" s="418"/>
      <c r="D276" s="413"/>
      <c r="E276" s="329"/>
      <c r="F276" s="329"/>
      <c r="G276" s="329"/>
      <c r="H276" s="329"/>
      <c r="I276" s="326"/>
      <c r="N276" s="335"/>
      <c r="Q276" s="336"/>
    </row>
    <row r="277" spans="1:17" s="417" customFormat="1" x14ac:dyDescent="0.25">
      <c r="A277" s="418"/>
      <c r="D277" s="413"/>
      <c r="E277" s="329"/>
      <c r="F277" s="329"/>
      <c r="G277" s="329"/>
      <c r="H277" s="329"/>
      <c r="I277" s="326"/>
      <c r="N277" s="335"/>
      <c r="Q277" s="336"/>
    </row>
    <row r="278" spans="1:17" s="417" customFormat="1" x14ac:dyDescent="0.25">
      <c r="A278" s="418"/>
      <c r="D278" s="413"/>
      <c r="E278" s="329"/>
      <c r="F278" s="329"/>
      <c r="G278" s="329"/>
      <c r="H278" s="329"/>
      <c r="I278" s="326"/>
      <c r="N278" s="335"/>
      <c r="Q278" s="336"/>
    </row>
    <row r="279" spans="1:17" s="417" customFormat="1" x14ac:dyDescent="0.25">
      <c r="A279" s="418"/>
      <c r="D279" s="413"/>
      <c r="E279" s="329"/>
      <c r="F279" s="329"/>
      <c r="G279" s="329"/>
      <c r="H279" s="329"/>
      <c r="I279" s="326"/>
      <c r="N279" s="335"/>
      <c r="Q279" s="336"/>
    </row>
    <row r="280" spans="1:17" s="417" customFormat="1" x14ac:dyDescent="0.25">
      <c r="A280" s="418"/>
      <c r="D280" s="413"/>
      <c r="E280" s="329"/>
      <c r="F280" s="329"/>
      <c r="G280" s="329"/>
      <c r="H280" s="329"/>
      <c r="I280" s="326"/>
      <c r="N280" s="335"/>
      <c r="Q280" s="336"/>
    </row>
    <row r="281" spans="1:17" s="417" customFormat="1" x14ac:dyDescent="0.25">
      <c r="A281" s="418"/>
      <c r="D281" s="413"/>
      <c r="E281" s="329"/>
      <c r="F281" s="329"/>
      <c r="G281" s="329"/>
      <c r="H281" s="329"/>
      <c r="I281" s="326"/>
      <c r="N281" s="335"/>
      <c r="Q281" s="336"/>
    </row>
    <row r="282" spans="1:17" s="417" customFormat="1" x14ac:dyDescent="0.25">
      <c r="A282" s="418"/>
      <c r="D282" s="413"/>
      <c r="E282" s="329"/>
      <c r="F282" s="329"/>
      <c r="G282" s="329"/>
      <c r="H282" s="329"/>
      <c r="I282" s="326"/>
      <c r="N282" s="335"/>
      <c r="Q282" s="336"/>
    </row>
    <row r="283" spans="1:17" s="417" customFormat="1" x14ac:dyDescent="0.25">
      <c r="A283" s="418"/>
      <c r="D283" s="413"/>
      <c r="E283" s="329"/>
      <c r="F283" s="329"/>
      <c r="G283" s="329"/>
      <c r="H283" s="329"/>
      <c r="I283" s="326"/>
      <c r="N283" s="335"/>
      <c r="Q283" s="336"/>
    </row>
    <row r="284" spans="1:17" s="417" customFormat="1" x14ac:dyDescent="0.25">
      <c r="A284" s="418"/>
      <c r="D284" s="413"/>
      <c r="E284" s="329"/>
      <c r="F284" s="329"/>
      <c r="G284" s="329"/>
      <c r="H284" s="329"/>
      <c r="I284" s="326"/>
      <c r="N284" s="335"/>
      <c r="Q284" s="336"/>
    </row>
    <row r="285" spans="1:17" s="417" customFormat="1" x14ac:dyDescent="0.25">
      <c r="A285" s="418"/>
      <c r="D285" s="413"/>
      <c r="E285" s="329"/>
      <c r="F285" s="329"/>
      <c r="G285" s="329"/>
      <c r="H285" s="329"/>
      <c r="I285" s="326"/>
      <c r="N285" s="335"/>
      <c r="Q285" s="336"/>
    </row>
    <row r="286" spans="1:17" s="417" customFormat="1" x14ac:dyDescent="0.25">
      <c r="A286" s="418"/>
      <c r="D286" s="413"/>
      <c r="E286" s="329"/>
      <c r="F286" s="329"/>
      <c r="G286" s="329"/>
      <c r="H286" s="329"/>
      <c r="I286" s="326"/>
      <c r="N286" s="335"/>
      <c r="Q286" s="336"/>
    </row>
    <row r="287" spans="1:17" s="417" customFormat="1" x14ac:dyDescent="0.25">
      <c r="A287" s="418"/>
      <c r="D287" s="413"/>
      <c r="E287" s="329"/>
      <c r="F287" s="329"/>
      <c r="G287" s="329"/>
      <c r="H287" s="329"/>
      <c r="I287" s="326"/>
      <c r="N287" s="335"/>
      <c r="Q287" s="336"/>
    </row>
    <row r="288" spans="1:17" s="417" customFormat="1" x14ac:dyDescent="0.25">
      <c r="A288" s="418"/>
      <c r="D288" s="413"/>
      <c r="E288" s="329"/>
      <c r="F288" s="329"/>
      <c r="G288" s="329"/>
      <c r="H288" s="329"/>
      <c r="I288" s="326"/>
      <c r="N288" s="335"/>
      <c r="Q288" s="336"/>
    </row>
    <row r="289" spans="1:17" s="417" customFormat="1" x14ac:dyDescent="0.25">
      <c r="A289" s="418"/>
      <c r="D289" s="413"/>
      <c r="E289" s="329"/>
      <c r="F289" s="329"/>
      <c r="G289" s="329"/>
      <c r="H289" s="329"/>
      <c r="I289" s="326"/>
      <c r="N289" s="335"/>
      <c r="Q289" s="336"/>
    </row>
    <row r="290" spans="1:17" s="417" customFormat="1" x14ac:dyDescent="0.25">
      <c r="A290" s="418"/>
      <c r="D290" s="413"/>
      <c r="E290" s="329"/>
      <c r="F290" s="329"/>
      <c r="G290" s="329"/>
      <c r="H290" s="329"/>
      <c r="I290" s="326"/>
      <c r="N290" s="335"/>
      <c r="Q290" s="336"/>
    </row>
    <row r="291" spans="1:17" s="417" customFormat="1" x14ac:dyDescent="0.25">
      <c r="A291" s="418"/>
      <c r="D291" s="413"/>
      <c r="E291" s="329"/>
      <c r="F291" s="329"/>
      <c r="G291" s="329"/>
      <c r="H291" s="329"/>
      <c r="I291" s="326"/>
      <c r="N291" s="335"/>
      <c r="Q291" s="336"/>
    </row>
    <row r="292" spans="1:17" s="417" customFormat="1" x14ac:dyDescent="0.25">
      <c r="A292" s="418"/>
      <c r="D292" s="413"/>
      <c r="E292" s="329"/>
      <c r="F292" s="329"/>
      <c r="G292" s="329"/>
      <c r="H292" s="329"/>
      <c r="I292" s="326"/>
      <c r="N292" s="335"/>
      <c r="Q292" s="336"/>
    </row>
    <row r="293" spans="1:17" s="417" customFormat="1" x14ac:dyDescent="0.25">
      <c r="A293" s="418"/>
      <c r="D293" s="413"/>
      <c r="E293" s="329"/>
      <c r="F293" s="329"/>
      <c r="G293" s="329"/>
      <c r="H293" s="329"/>
      <c r="I293" s="326"/>
      <c r="N293" s="335"/>
      <c r="Q293" s="336"/>
    </row>
    <row r="294" spans="1:17" s="417" customFormat="1" x14ac:dyDescent="0.25">
      <c r="A294" s="418"/>
      <c r="D294" s="413"/>
      <c r="E294" s="329"/>
      <c r="F294" s="329"/>
      <c r="G294" s="329"/>
      <c r="H294" s="329"/>
      <c r="I294" s="326"/>
      <c r="N294" s="335"/>
      <c r="Q294" s="336"/>
    </row>
    <row r="295" spans="1:17" s="417" customFormat="1" x14ac:dyDescent="0.25">
      <c r="A295" s="418"/>
      <c r="D295" s="413"/>
      <c r="E295" s="329"/>
      <c r="F295" s="329"/>
      <c r="G295" s="329"/>
      <c r="H295" s="329"/>
      <c r="I295" s="326"/>
      <c r="N295" s="335"/>
      <c r="Q295" s="336"/>
    </row>
    <row r="296" spans="1:17" s="417" customFormat="1" x14ac:dyDescent="0.25">
      <c r="A296" s="418"/>
      <c r="D296" s="413"/>
      <c r="E296" s="329"/>
      <c r="F296" s="329"/>
      <c r="G296" s="329"/>
      <c r="H296" s="329"/>
      <c r="I296" s="326"/>
      <c r="N296" s="335"/>
      <c r="Q296" s="336"/>
    </row>
    <row r="297" spans="1:17" s="417" customFormat="1" x14ac:dyDescent="0.25">
      <c r="A297" s="418"/>
      <c r="D297" s="413"/>
      <c r="E297" s="329"/>
      <c r="F297" s="329"/>
      <c r="G297" s="329"/>
      <c r="H297" s="329"/>
      <c r="I297" s="326"/>
      <c r="N297" s="335"/>
      <c r="Q297" s="336"/>
    </row>
    <row r="298" spans="1:17" s="417" customFormat="1" x14ac:dyDescent="0.25">
      <c r="A298" s="418"/>
      <c r="D298" s="413"/>
      <c r="E298" s="329"/>
      <c r="F298" s="329"/>
      <c r="G298" s="329"/>
      <c r="H298" s="329"/>
      <c r="I298" s="326"/>
      <c r="N298" s="335"/>
      <c r="Q298" s="336"/>
    </row>
    <row r="299" spans="1:17" s="417" customFormat="1" x14ac:dyDescent="0.25">
      <c r="A299" s="418"/>
      <c r="D299" s="413"/>
      <c r="E299" s="329"/>
      <c r="F299" s="329"/>
      <c r="G299" s="329"/>
      <c r="H299" s="329"/>
      <c r="I299" s="326"/>
      <c r="N299" s="335"/>
      <c r="Q299" s="336"/>
    </row>
    <row r="300" spans="1:17" s="417" customFormat="1" x14ac:dyDescent="0.25">
      <c r="A300" s="418"/>
      <c r="D300" s="413"/>
      <c r="E300" s="329"/>
      <c r="F300" s="329"/>
      <c r="G300" s="329"/>
      <c r="H300" s="329"/>
      <c r="I300" s="326"/>
      <c r="N300" s="335"/>
      <c r="Q300" s="336"/>
    </row>
    <row r="301" spans="1:17" s="417" customFormat="1" x14ac:dyDescent="0.25">
      <c r="A301" s="418"/>
      <c r="D301" s="413"/>
      <c r="E301" s="329"/>
      <c r="F301" s="329"/>
      <c r="G301" s="329"/>
      <c r="H301" s="329"/>
      <c r="I301" s="326"/>
      <c r="N301" s="335"/>
      <c r="Q301" s="336"/>
    </row>
    <row r="302" spans="1:17" s="417" customFormat="1" x14ac:dyDescent="0.25">
      <c r="A302" s="418"/>
      <c r="D302" s="413"/>
      <c r="E302" s="329"/>
      <c r="F302" s="329"/>
      <c r="G302" s="329"/>
      <c r="H302" s="329"/>
      <c r="I302" s="326"/>
      <c r="N302" s="335"/>
      <c r="Q302" s="336"/>
    </row>
    <row r="303" spans="1:17" s="417" customFormat="1" x14ac:dyDescent="0.25">
      <c r="A303" s="418"/>
      <c r="D303" s="413"/>
      <c r="E303" s="329"/>
      <c r="F303" s="329"/>
      <c r="G303" s="329"/>
      <c r="H303" s="329"/>
      <c r="I303" s="326"/>
      <c r="N303" s="335"/>
      <c r="Q303" s="336"/>
    </row>
    <row r="304" spans="1:17" s="417" customFormat="1" x14ac:dyDescent="0.25">
      <c r="A304" s="418"/>
      <c r="D304" s="413"/>
      <c r="E304" s="329"/>
      <c r="F304" s="329"/>
      <c r="G304" s="329"/>
      <c r="H304" s="329"/>
      <c r="I304" s="326"/>
      <c r="N304" s="335"/>
      <c r="Q304" s="336"/>
    </row>
    <row r="305" spans="1:17" s="417" customFormat="1" x14ac:dyDescent="0.25">
      <c r="A305" s="418"/>
      <c r="D305" s="413"/>
      <c r="E305" s="329"/>
      <c r="F305" s="329"/>
      <c r="G305" s="329"/>
      <c r="H305" s="329"/>
      <c r="I305" s="326"/>
      <c r="N305" s="335"/>
      <c r="Q305" s="336"/>
    </row>
    <row r="306" spans="1:17" s="417" customFormat="1" x14ac:dyDescent="0.25">
      <c r="A306" s="418"/>
      <c r="D306" s="413"/>
      <c r="E306" s="329"/>
      <c r="F306" s="329"/>
      <c r="G306" s="329"/>
      <c r="H306" s="329"/>
      <c r="I306" s="326"/>
      <c r="N306" s="335"/>
      <c r="Q306" s="336"/>
    </row>
    <row r="307" spans="1:17" s="417" customFormat="1" x14ac:dyDescent="0.25">
      <c r="A307" s="418"/>
      <c r="D307" s="413"/>
      <c r="E307" s="329"/>
      <c r="F307" s="329"/>
      <c r="G307" s="329"/>
      <c r="H307" s="329"/>
      <c r="I307" s="326"/>
      <c r="N307" s="335"/>
      <c r="Q307" s="336"/>
    </row>
    <row r="308" spans="1:17" s="417" customFormat="1" x14ac:dyDescent="0.25">
      <c r="A308" s="418"/>
      <c r="D308" s="413"/>
      <c r="E308" s="329"/>
      <c r="F308" s="329"/>
      <c r="G308" s="329"/>
      <c r="H308" s="329"/>
      <c r="I308" s="326"/>
      <c r="N308" s="335"/>
      <c r="Q308" s="336"/>
    </row>
    <row r="309" spans="1:17" s="417" customFormat="1" x14ac:dyDescent="0.25">
      <c r="A309" s="418"/>
      <c r="D309" s="413"/>
      <c r="E309" s="329"/>
      <c r="F309" s="329"/>
      <c r="G309" s="329"/>
      <c r="H309" s="329"/>
      <c r="I309" s="326"/>
      <c r="N309" s="335"/>
      <c r="Q309" s="336"/>
    </row>
    <row r="310" spans="1:17" s="417" customFormat="1" x14ac:dyDescent="0.25">
      <c r="A310" s="418"/>
      <c r="D310" s="413"/>
      <c r="E310" s="329"/>
      <c r="F310" s="329"/>
      <c r="G310" s="329"/>
      <c r="H310" s="329"/>
      <c r="I310" s="326"/>
      <c r="N310" s="335"/>
      <c r="Q310" s="336"/>
    </row>
    <row r="311" spans="1:17" s="417" customFormat="1" x14ac:dyDescent="0.25">
      <c r="A311" s="418"/>
      <c r="D311" s="413"/>
      <c r="E311" s="329"/>
      <c r="F311" s="329"/>
      <c r="G311" s="329"/>
      <c r="H311" s="329"/>
      <c r="I311" s="326"/>
      <c r="N311" s="335"/>
      <c r="Q311" s="336"/>
    </row>
    <row r="312" spans="1:17" s="417" customFormat="1" x14ac:dyDescent="0.25">
      <c r="A312" s="418"/>
      <c r="D312" s="413"/>
      <c r="E312" s="329"/>
      <c r="F312" s="329"/>
      <c r="G312" s="329"/>
      <c r="H312" s="329"/>
      <c r="I312" s="326"/>
      <c r="N312" s="335"/>
      <c r="Q312" s="336"/>
    </row>
    <row r="313" spans="1:17" s="417" customFormat="1" x14ac:dyDescent="0.25">
      <c r="A313" s="418"/>
      <c r="D313" s="413"/>
      <c r="E313" s="329"/>
      <c r="F313" s="329"/>
      <c r="G313" s="329"/>
      <c r="H313" s="329"/>
      <c r="I313" s="326"/>
      <c r="N313" s="335"/>
      <c r="Q313" s="336"/>
    </row>
    <row r="314" spans="1:17" s="417" customFormat="1" x14ac:dyDescent="0.25">
      <c r="A314" s="418"/>
      <c r="D314" s="413"/>
      <c r="E314" s="329"/>
      <c r="F314" s="329"/>
      <c r="G314" s="329"/>
      <c r="H314" s="329"/>
      <c r="I314" s="326"/>
      <c r="N314" s="335"/>
      <c r="Q314" s="336"/>
    </row>
    <row r="315" spans="1:17" s="417" customFormat="1" x14ac:dyDescent="0.25">
      <c r="A315" s="418"/>
      <c r="D315" s="413"/>
      <c r="E315" s="329"/>
      <c r="F315" s="329"/>
      <c r="G315" s="329"/>
      <c r="H315" s="329"/>
      <c r="I315" s="326"/>
      <c r="N315" s="335"/>
      <c r="Q315" s="336"/>
    </row>
    <row r="316" spans="1:17" s="417" customFormat="1" x14ac:dyDescent="0.25">
      <c r="A316" s="418"/>
      <c r="D316" s="413"/>
      <c r="E316" s="329"/>
      <c r="F316" s="329"/>
      <c r="G316" s="329"/>
      <c r="H316" s="329"/>
      <c r="I316" s="326"/>
      <c r="N316" s="335"/>
      <c r="Q316" s="336"/>
    </row>
    <row r="317" spans="1:17" s="417" customFormat="1" x14ac:dyDescent="0.25">
      <c r="A317" s="418"/>
      <c r="D317" s="413"/>
      <c r="E317" s="329"/>
      <c r="F317" s="329"/>
      <c r="G317" s="329"/>
      <c r="H317" s="329"/>
      <c r="I317" s="326"/>
      <c r="N317" s="335"/>
      <c r="Q317" s="336"/>
    </row>
    <row r="318" spans="1:17" s="417" customFormat="1" x14ac:dyDescent="0.25">
      <c r="A318" s="418"/>
      <c r="D318" s="413"/>
      <c r="E318" s="329"/>
      <c r="F318" s="329"/>
      <c r="G318" s="329"/>
      <c r="H318" s="329"/>
      <c r="I318" s="326"/>
      <c r="N318" s="335"/>
      <c r="Q318" s="336"/>
    </row>
    <row r="319" spans="1:17" s="417" customFormat="1" x14ac:dyDescent="0.25">
      <c r="A319" s="418"/>
      <c r="D319" s="413"/>
      <c r="E319" s="329"/>
      <c r="F319" s="329"/>
      <c r="G319" s="329"/>
      <c r="H319" s="329"/>
      <c r="I319" s="326"/>
      <c r="N319" s="335"/>
      <c r="Q319" s="336"/>
    </row>
    <row r="320" spans="1:17" s="417" customFormat="1" x14ac:dyDescent="0.25">
      <c r="A320" s="418"/>
      <c r="D320" s="413"/>
      <c r="E320" s="329"/>
      <c r="F320" s="329"/>
      <c r="G320" s="329"/>
      <c r="H320" s="329"/>
      <c r="I320" s="326"/>
      <c r="N320" s="335"/>
      <c r="Q320" s="336"/>
    </row>
    <row r="321" spans="1:17" s="417" customFormat="1" x14ac:dyDescent="0.25">
      <c r="A321" s="418"/>
      <c r="D321" s="413"/>
      <c r="E321" s="329"/>
      <c r="F321" s="329"/>
      <c r="G321" s="329"/>
      <c r="H321" s="329"/>
      <c r="I321" s="326"/>
      <c r="N321" s="335"/>
      <c r="Q321" s="336"/>
    </row>
    <row r="322" spans="1:17" s="417" customFormat="1" x14ac:dyDescent="0.25">
      <c r="A322" s="418"/>
      <c r="D322" s="413"/>
      <c r="E322" s="329"/>
      <c r="F322" s="329"/>
      <c r="G322" s="329"/>
      <c r="H322" s="329"/>
      <c r="I322" s="326"/>
      <c r="N322" s="335"/>
      <c r="Q322" s="336"/>
    </row>
    <row r="323" spans="1:17" s="417" customFormat="1" x14ac:dyDescent="0.25">
      <c r="A323" s="418"/>
      <c r="D323" s="413"/>
      <c r="E323" s="329"/>
      <c r="F323" s="329"/>
      <c r="G323" s="329"/>
      <c r="H323" s="329"/>
      <c r="I323" s="326"/>
      <c r="N323" s="335"/>
      <c r="Q323" s="336"/>
    </row>
    <row r="324" spans="1:17" s="417" customFormat="1" x14ac:dyDescent="0.25">
      <c r="A324" s="418"/>
      <c r="D324" s="413"/>
      <c r="E324" s="329"/>
      <c r="F324" s="329"/>
      <c r="G324" s="329"/>
      <c r="H324" s="329"/>
      <c r="I324" s="326"/>
      <c r="N324" s="335"/>
      <c r="Q324" s="336"/>
    </row>
    <row r="325" spans="1:17" s="417" customFormat="1" x14ac:dyDescent="0.25">
      <c r="A325" s="418"/>
      <c r="D325" s="413"/>
      <c r="E325" s="329"/>
      <c r="F325" s="329"/>
      <c r="G325" s="329"/>
      <c r="H325" s="329"/>
      <c r="I325" s="326"/>
      <c r="N325" s="335"/>
      <c r="Q325" s="336"/>
    </row>
    <row r="326" spans="1:17" s="417" customFormat="1" x14ac:dyDescent="0.25">
      <c r="A326" s="418"/>
      <c r="D326" s="413"/>
      <c r="E326" s="329"/>
      <c r="F326" s="329"/>
      <c r="G326" s="329"/>
      <c r="H326" s="329"/>
      <c r="I326" s="326"/>
      <c r="N326" s="335"/>
      <c r="Q326" s="336"/>
    </row>
    <row r="327" spans="1:17" s="417" customFormat="1" x14ac:dyDescent="0.25">
      <c r="A327" s="418"/>
      <c r="D327" s="413"/>
      <c r="E327" s="329"/>
      <c r="F327" s="329"/>
      <c r="G327" s="329"/>
      <c r="H327" s="329"/>
      <c r="I327" s="326"/>
      <c r="N327" s="335"/>
      <c r="Q327" s="336"/>
    </row>
    <row r="328" spans="1:17" s="417" customFormat="1" x14ac:dyDescent="0.25">
      <c r="A328" s="418"/>
      <c r="D328" s="413"/>
      <c r="E328" s="329"/>
      <c r="F328" s="329"/>
      <c r="G328" s="329"/>
      <c r="H328" s="329"/>
      <c r="I328" s="326"/>
      <c r="N328" s="335"/>
      <c r="Q328" s="336"/>
    </row>
    <row r="329" spans="1:17" s="417" customFormat="1" x14ac:dyDescent="0.25">
      <c r="A329" s="418"/>
      <c r="D329" s="413"/>
      <c r="E329" s="329"/>
      <c r="F329" s="329"/>
      <c r="G329" s="329"/>
      <c r="H329" s="329"/>
      <c r="I329" s="326"/>
      <c r="N329" s="335"/>
      <c r="Q329" s="336"/>
    </row>
    <row r="330" spans="1:17" s="417" customFormat="1" x14ac:dyDescent="0.25">
      <c r="A330" s="418"/>
      <c r="D330" s="413"/>
      <c r="E330" s="329"/>
      <c r="F330" s="329"/>
      <c r="G330" s="329"/>
      <c r="H330" s="329"/>
      <c r="I330" s="326"/>
      <c r="N330" s="335"/>
      <c r="Q330" s="336"/>
    </row>
    <row r="331" spans="1:17" s="417" customFormat="1" x14ac:dyDescent="0.25">
      <c r="A331" s="418"/>
      <c r="D331" s="413"/>
      <c r="E331" s="329"/>
      <c r="F331" s="329"/>
      <c r="G331" s="329"/>
      <c r="H331" s="329"/>
      <c r="I331" s="326"/>
      <c r="N331" s="335"/>
      <c r="Q331" s="336"/>
    </row>
    <row r="332" spans="1:17" s="417" customFormat="1" x14ac:dyDescent="0.25">
      <c r="A332" s="418"/>
      <c r="D332" s="413"/>
      <c r="E332" s="329"/>
      <c r="F332" s="329"/>
      <c r="G332" s="329"/>
      <c r="H332" s="329"/>
      <c r="I332" s="326"/>
      <c r="N332" s="335"/>
      <c r="Q332" s="336"/>
    </row>
    <row r="333" spans="1:17" s="417" customFormat="1" x14ac:dyDescent="0.25">
      <c r="A333" s="418"/>
      <c r="D333" s="413"/>
      <c r="E333" s="329"/>
      <c r="F333" s="329"/>
      <c r="G333" s="329"/>
      <c r="H333" s="329"/>
      <c r="I333" s="326"/>
      <c r="N333" s="335"/>
      <c r="Q333" s="336"/>
    </row>
    <row r="334" spans="1:17" s="417" customFormat="1" x14ac:dyDescent="0.25">
      <c r="A334" s="418"/>
      <c r="D334" s="413"/>
      <c r="E334" s="329"/>
      <c r="F334" s="329"/>
      <c r="G334" s="329"/>
      <c r="H334" s="329"/>
      <c r="I334" s="326"/>
      <c r="N334" s="335"/>
      <c r="Q334" s="336"/>
    </row>
    <row r="335" spans="1:17" s="417" customFormat="1" x14ac:dyDescent="0.25">
      <c r="A335" s="418"/>
      <c r="D335" s="413"/>
      <c r="E335" s="329"/>
      <c r="F335" s="329"/>
      <c r="G335" s="329"/>
      <c r="H335" s="329"/>
      <c r="I335" s="326"/>
      <c r="N335" s="335"/>
      <c r="Q335" s="336"/>
    </row>
    <row r="336" spans="1:17" s="417" customFormat="1" x14ac:dyDescent="0.25">
      <c r="A336" s="418"/>
      <c r="D336" s="413"/>
      <c r="E336" s="329"/>
      <c r="F336" s="329"/>
      <c r="G336" s="329"/>
      <c r="H336" s="329"/>
      <c r="I336" s="326"/>
      <c r="N336" s="335"/>
      <c r="Q336" s="336"/>
    </row>
    <row r="337" spans="1:17" s="417" customFormat="1" x14ac:dyDescent="0.25">
      <c r="A337" s="418"/>
      <c r="D337" s="413"/>
      <c r="E337" s="329"/>
      <c r="F337" s="329"/>
      <c r="G337" s="329"/>
      <c r="H337" s="329"/>
      <c r="I337" s="326"/>
      <c r="N337" s="335"/>
      <c r="Q337" s="336"/>
    </row>
    <row r="338" spans="1:17" s="417" customFormat="1" x14ac:dyDescent="0.25">
      <c r="A338" s="418"/>
      <c r="D338" s="413"/>
      <c r="E338" s="329"/>
      <c r="F338" s="329"/>
      <c r="G338" s="329"/>
      <c r="H338" s="329"/>
      <c r="I338" s="326"/>
      <c r="N338" s="335"/>
      <c r="Q338" s="336"/>
    </row>
    <row r="339" spans="1:17" s="417" customFormat="1" x14ac:dyDescent="0.25">
      <c r="A339" s="418"/>
      <c r="D339" s="413"/>
      <c r="E339" s="329"/>
      <c r="F339" s="329"/>
      <c r="G339" s="329"/>
      <c r="H339" s="329"/>
      <c r="I339" s="326"/>
      <c r="N339" s="335"/>
      <c r="Q339" s="336"/>
    </row>
    <row r="340" spans="1:17" s="417" customFormat="1" x14ac:dyDescent="0.25">
      <c r="A340" s="418"/>
      <c r="D340" s="413"/>
      <c r="E340" s="329"/>
      <c r="F340" s="329"/>
      <c r="G340" s="329"/>
      <c r="H340" s="329"/>
      <c r="I340" s="326"/>
      <c r="N340" s="335"/>
      <c r="Q340" s="336"/>
    </row>
    <row r="341" spans="1:17" s="417" customFormat="1" x14ac:dyDescent="0.25">
      <c r="A341" s="418"/>
      <c r="D341" s="413"/>
      <c r="E341" s="329"/>
      <c r="F341" s="329"/>
      <c r="G341" s="329"/>
      <c r="H341" s="329"/>
      <c r="I341" s="326"/>
      <c r="N341" s="335"/>
      <c r="Q341" s="336"/>
    </row>
    <row r="342" spans="1:17" s="417" customFormat="1" x14ac:dyDescent="0.25">
      <c r="A342" s="418"/>
      <c r="D342" s="413"/>
      <c r="E342" s="329"/>
      <c r="F342" s="329"/>
      <c r="G342" s="329"/>
      <c r="H342" s="329"/>
      <c r="I342" s="326"/>
      <c r="N342" s="335"/>
      <c r="Q342" s="336"/>
    </row>
    <row r="343" spans="1:17" s="417" customFormat="1" x14ac:dyDescent="0.25">
      <c r="A343" s="418"/>
      <c r="D343" s="413"/>
      <c r="E343" s="329"/>
      <c r="F343" s="329"/>
      <c r="G343" s="329"/>
      <c r="H343" s="329"/>
      <c r="I343" s="326"/>
      <c r="N343" s="335"/>
      <c r="Q343" s="336"/>
    </row>
    <row r="344" spans="1:17" s="417" customFormat="1" x14ac:dyDescent="0.25">
      <c r="A344" s="418"/>
      <c r="D344" s="413"/>
      <c r="E344" s="329"/>
      <c r="F344" s="329"/>
      <c r="G344" s="329"/>
      <c r="H344" s="329"/>
      <c r="I344" s="326"/>
      <c r="N344" s="335"/>
      <c r="Q344" s="336"/>
    </row>
    <row r="345" spans="1:17" s="417" customFormat="1" x14ac:dyDescent="0.25">
      <c r="A345" s="418"/>
      <c r="D345" s="413"/>
      <c r="E345" s="329"/>
      <c r="F345" s="329"/>
      <c r="G345" s="329"/>
      <c r="H345" s="329"/>
      <c r="I345" s="326"/>
      <c r="N345" s="335"/>
      <c r="Q345" s="336"/>
    </row>
    <row r="346" spans="1:17" s="417" customFormat="1" x14ac:dyDescent="0.25">
      <c r="A346" s="418"/>
      <c r="D346" s="413"/>
      <c r="E346" s="329"/>
      <c r="F346" s="329"/>
      <c r="G346" s="329"/>
      <c r="H346" s="329"/>
      <c r="I346" s="326"/>
      <c r="N346" s="335"/>
      <c r="Q346" s="336"/>
    </row>
    <row r="347" spans="1:17" s="417" customFormat="1" x14ac:dyDescent="0.25">
      <c r="A347" s="418"/>
      <c r="D347" s="413"/>
      <c r="E347" s="329"/>
      <c r="F347" s="329"/>
      <c r="G347" s="329"/>
      <c r="H347" s="329"/>
      <c r="I347" s="326"/>
      <c r="N347" s="335"/>
      <c r="Q347" s="336"/>
    </row>
    <row r="348" spans="1:17" s="417" customFormat="1" x14ac:dyDescent="0.25">
      <c r="A348" s="418"/>
      <c r="D348" s="413"/>
      <c r="E348" s="329"/>
      <c r="F348" s="329"/>
      <c r="G348" s="329"/>
      <c r="H348" s="329"/>
      <c r="I348" s="326"/>
      <c r="N348" s="335"/>
      <c r="Q348" s="336"/>
    </row>
    <row r="349" spans="1:17" s="417" customFormat="1" x14ac:dyDescent="0.25">
      <c r="A349" s="418"/>
      <c r="D349" s="413"/>
      <c r="E349" s="329"/>
      <c r="F349" s="329"/>
      <c r="G349" s="329"/>
      <c r="H349" s="329"/>
      <c r="I349" s="326"/>
      <c r="N349" s="335"/>
      <c r="Q349" s="336"/>
    </row>
    <row r="350" spans="1:17" s="417" customFormat="1" x14ac:dyDescent="0.25">
      <c r="A350" s="418"/>
      <c r="D350" s="413"/>
      <c r="E350" s="329"/>
      <c r="F350" s="329"/>
      <c r="G350" s="329"/>
      <c r="H350" s="329"/>
      <c r="I350" s="326"/>
      <c r="N350" s="335"/>
      <c r="Q350" s="336"/>
    </row>
    <row r="351" spans="1:17" s="417" customFormat="1" x14ac:dyDescent="0.25">
      <c r="A351" s="418"/>
      <c r="D351" s="413"/>
      <c r="E351" s="329"/>
      <c r="F351" s="329"/>
      <c r="G351" s="329"/>
      <c r="H351" s="329"/>
      <c r="I351" s="326"/>
      <c r="N351" s="335"/>
      <c r="Q351" s="336"/>
    </row>
    <row r="352" spans="1:17" s="417" customFormat="1" x14ac:dyDescent="0.25">
      <c r="A352" s="418"/>
      <c r="D352" s="413"/>
      <c r="E352" s="329"/>
      <c r="F352" s="329"/>
      <c r="G352" s="329"/>
      <c r="H352" s="329"/>
      <c r="I352" s="326"/>
      <c r="N352" s="335"/>
      <c r="Q352" s="336"/>
    </row>
    <row r="353" spans="1:17" s="417" customFormat="1" x14ac:dyDescent="0.25">
      <c r="A353" s="418"/>
      <c r="D353" s="413"/>
      <c r="E353" s="329"/>
      <c r="F353" s="329"/>
      <c r="G353" s="329"/>
      <c r="H353" s="329"/>
      <c r="I353" s="326"/>
      <c r="N353" s="335"/>
      <c r="Q353" s="336"/>
    </row>
    <row r="354" spans="1:17" s="417" customFormat="1" x14ac:dyDescent="0.25">
      <c r="A354" s="418"/>
      <c r="D354" s="413"/>
      <c r="E354" s="329"/>
      <c r="F354" s="329"/>
      <c r="G354" s="329"/>
      <c r="H354" s="329"/>
      <c r="I354" s="326"/>
      <c r="N354" s="335"/>
      <c r="Q354" s="336"/>
    </row>
    <row r="355" spans="1:17" s="417" customFormat="1" x14ac:dyDescent="0.25">
      <c r="A355" s="418"/>
      <c r="D355" s="413"/>
      <c r="E355" s="329"/>
      <c r="F355" s="329"/>
      <c r="G355" s="329"/>
      <c r="H355" s="329"/>
      <c r="I355" s="326"/>
      <c r="N355" s="335"/>
      <c r="Q355" s="336"/>
    </row>
    <row r="356" spans="1:17" s="417" customFormat="1" x14ac:dyDescent="0.25">
      <c r="A356" s="418"/>
      <c r="D356" s="413"/>
      <c r="E356" s="329"/>
      <c r="F356" s="329"/>
      <c r="G356" s="329"/>
      <c r="H356" s="329"/>
      <c r="I356" s="326"/>
      <c r="N356" s="335"/>
      <c r="Q356" s="336"/>
    </row>
    <row r="357" spans="1:17" s="417" customFormat="1" x14ac:dyDescent="0.25">
      <c r="A357" s="418"/>
      <c r="D357" s="413"/>
      <c r="E357" s="329"/>
      <c r="F357" s="329"/>
      <c r="G357" s="329"/>
      <c r="H357" s="329"/>
      <c r="I357" s="326"/>
      <c r="N357" s="335"/>
      <c r="Q357" s="336"/>
    </row>
    <row r="358" spans="1:17" s="417" customFormat="1" x14ac:dyDescent="0.25">
      <c r="A358" s="418"/>
      <c r="D358" s="413"/>
      <c r="E358" s="329"/>
      <c r="F358" s="329"/>
      <c r="G358" s="329"/>
      <c r="H358" s="329"/>
      <c r="I358" s="326"/>
      <c r="N358" s="335"/>
      <c r="Q358" s="336"/>
    </row>
    <row r="359" spans="1:17" s="417" customFormat="1" x14ac:dyDescent="0.25">
      <c r="A359" s="418"/>
      <c r="D359" s="413"/>
      <c r="E359" s="329"/>
      <c r="F359" s="329"/>
      <c r="G359" s="329"/>
      <c r="H359" s="329"/>
      <c r="I359" s="326"/>
      <c r="N359" s="335"/>
      <c r="Q359" s="336"/>
    </row>
    <row r="360" spans="1:17" s="417" customFormat="1" x14ac:dyDescent="0.25">
      <c r="A360" s="418"/>
      <c r="D360" s="413"/>
      <c r="E360" s="329"/>
      <c r="F360" s="329"/>
      <c r="G360" s="329"/>
      <c r="H360" s="329"/>
      <c r="I360" s="326"/>
      <c r="N360" s="335"/>
      <c r="Q360" s="336"/>
    </row>
    <row r="361" spans="1:17" s="417" customFormat="1" x14ac:dyDescent="0.25">
      <c r="A361" s="418"/>
      <c r="D361" s="413"/>
      <c r="E361" s="329"/>
      <c r="F361" s="329"/>
      <c r="G361" s="329"/>
      <c r="H361" s="329"/>
      <c r="I361" s="326"/>
      <c r="N361" s="335"/>
      <c r="Q361" s="336"/>
    </row>
    <row r="362" spans="1:17" s="417" customFormat="1" x14ac:dyDescent="0.25">
      <c r="A362" s="418"/>
      <c r="D362" s="413"/>
      <c r="E362" s="329"/>
      <c r="F362" s="329"/>
      <c r="G362" s="329"/>
      <c r="H362" s="329"/>
      <c r="I362" s="326"/>
      <c r="N362" s="335"/>
      <c r="Q362" s="336"/>
    </row>
    <row r="363" spans="1:17" s="417" customFormat="1" x14ac:dyDescent="0.25">
      <c r="A363" s="418"/>
      <c r="D363" s="413"/>
      <c r="E363" s="329"/>
      <c r="F363" s="329"/>
      <c r="G363" s="329"/>
      <c r="H363" s="329"/>
      <c r="I363" s="326"/>
      <c r="N363" s="335"/>
      <c r="Q363" s="336"/>
    </row>
    <row r="364" spans="1:17" s="417" customFormat="1" x14ac:dyDescent="0.25">
      <c r="A364" s="418"/>
      <c r="D364" s="413"/>
      <c r="E364" s="329"/>
      <c r="F364" s="329"/>
      <c r="G364" s="329"/>
      <c r="H364" s="329"/>
      <c r="I364" s="326"/>
      <c r="N364" s="335"/>
      <c r="Q364" s="336"/>
    </row>
    <row r="365" spans="1:17" s="417" customFormat="1" x14ac:dyDescent="0.25">
      <c r="A365" s="418"/>
      <c r="D365" s="413"/>
      <c r="E365" s="329"/>
      <c r="F365" s="329"/>
      <c r="G365" s="329"/>
      <c r="H365" s="329"/>
      <c r="I365" s="326"/>
      <c r="N365" s="335"/>
      <c r="Q365" s="336"/>
    </row>
    <row r="366" spans="1:17" s="417" customFormat="1" x14ac:dyDescent="0.25">
      <c r="A366" s="418"/>
      <c r="D366" s="413"/>
      <c r="E366" s="329"/>
      <c r="F366" s="329"/>
      <c r="G366" s="329"/>
      <c r="H366" s="329"/>
      <c r="I366" s="326"/>
      <c r="N366" s="335"/>
      <c r="Q366" s="336"/>
    </row>
    <row r="367" spans="1:17" s="417" customFormat="1" x14ac:dyDescent="0.25">
      <c r="A367" s="418"/>
      <c r="D367" s="413"/>
      <c r="E367" s="329"/>
      <c r="F367" s="329"/>
      <c r="G367" s="329"/>
      <c r="H367" s="329"/>
      <c r="I367" s="326"/>
      <c r="N367" s="335"/>
      <c r="Q367" s="336"/>
    </row>
    <row r="368" spans="1:17" s="417" customFormat="1" x14ac:dyDescent="0.25">
      <c r="A368" s="418"/>
      <c r="D368" s="413"/>
      <c r="E368" s="329"/>
      <c r="F368" s="329"/>
      <c r="G368" s="329"/>
      <c r="H368" s="329"/>
      <c r="I368" s="326"/>
      <c r="N368" s="335"/>
      <c r="Q368" s="336"/>
    </row>
    <row r="369" spans="1:17" s="417" customFormat="1" x14ac:dyDescent="0.25">
      <c r="A369" s="418"/>
      <c r="D369" s="413"/>
      <c r="E369" s="329"/>
      <c r="F369" s="329"/>
      <c r="G369" s="329"/>
      <c r="H369" s="329"/>
      <c r="I369" s="326"/>
      <c r="N369" s="335"/>
      <c r="Q369" s="336"/>
    </row>
    <row r="370" spans="1:17" s="417" customFormat="1" x14ac:dyDescent="0.25">
      <c r="A370" s="418"/>
      <c r="D370" s="413"/>
      <c r="E370" s="329"/>
      <c r="F370" s="329"/>
      <c r="G370" s="329"/>
      <c r="H370" s="329"/>
      <c r="I370" s="326"/>
      <c r="N370" s="335"/>
      <c r="Q370" s="336"/>
    </row>
    <row r="371" spans="1:17" s="417" customFormat="1" x14ac:dyDescent="0.25">
      <c r="A371" s="418"/>
      <c r="D371" s="413"/>
      <c r="E371" s="329"/>
      <c r="F371" s="329"/>
      <c r="G371" s="329"/>
      <c r="H371" s="329"/>
      <c r="I371" s="326"/>
      <c r="N371" s="335"/>
      <c r="Q371" s="336"/>
    </row>
    <row r="372" spans="1:17" s="417" customFormat="1" x14ac:dyDescent="0.25">
      <c r="A372" s="418"/>
      <c r="D372" s="413"/>
      <c r="E372" s="329"/>
      <c r="F372" s="329"/>
      <c r="G372" s="329"/>
      <c r="H372" s="329"/>
      <c r="I372" s="326"/>
      <c r="N372" s="335"/>
      <c r="Q372" s="336"/>
    </row>
    <row r="373" spans="1:17" s="417" customFormat="1" x14ac:dyDescent="0.25">
      <c r="A373" s="418"/>
      <c r="D373" s="413"/>
      <c r="E373" s="329"/>
      <c r="F373" s="329"/>
      <c r="G373" s="329"/>
      <c r="H373" s="329"/>
      <c r="I373" s="326"/>
      <c r="N373" s="335"/>
      <c r="Q373" s="336"/>
    </row>
    <row r="374" spans="1:17" s="417" customFormat="1" x14ac:dyDescent="0.25">
      <c r="A374" s="418"/>
      <c r="D374" s="413"/>
      <c r="E374" s="329"/>
      <c r="F374" s="329"/>
      <c r="G374" s="329"/>
      <c r="H374" s="329"/>
      <c r="I374" s="326"/>
      <c r="N374" s="335"/>
      <c r="Q374" s="336"/>
    </row>
    <row r="375" spans="1:17" s="417" customFormat="1" x14ac:dyDescent="0.25">
      <c r="A375" s="418"/>
      <c r="D375" s="413"/>
      <c r="E375" s="329"/>
      <c r="F375" s="329"/>
      <c r="G375" s="329"/>
      <c r="H375" s="329"/>
      <c r="I375" s="326"/>
      <c r="N375" s="335"/>
      <c r="Q375" s="336"/>
    </row>
    <row r="376" spans="1:17" s="417" customFormat="1" x14ac:dyDescent="0.25">
      <c r="A376" s="418"/>
      <c r="D376" s="413"/>
      <c r="E376" s="329"/>
      <c r="F376" s="329"/>
      <c r="G376" s="329"/>
      <c r="H376" s="329"/>
      <c r="I376" s="326"/>
      <c r="N376" s="335"/>
      <c r="Q376" s="336"/>
    </row>
    <row r="377" spans="1:17" s="417" customFormat="1" x14ac:dyDescent="0.25">
      <c r="A377" s="418"/>
      <c r="D377" s="413"/>
      <c r="E377" s="329"/>
      <c r="F377" s="329"/>
      <c r="G377" s="329"/>
      <c r="H377" s="329"/>
      <c r="I377" s="326"/>
      <c r="N377" s="335"/>
      <c r="Q377" s="336"/>
    </row>
    <row r="378" spans="1:17" s="417" customFormat="1" x14ac:dyDescent="0.25">
      <c r="A378" s="418"/>
      <c r="D378" s="413"/>
      <c r="E378" s="329"/>
      <c r="F378" s="329"/>
      <c r="G378" s="329"/>
      <c r="H378" s="329"/>
      <c r="I378" s="326"/>
      <c r="N378" s="335"/>
      <c r="Q378" s="336"/>
    </row>
    <row r="379" spans="1:17" s="417" customFormat="1" x14ac:dyDescent="0.25">
      <c r="A379" s="418"/>
      <c r="D379" s="413"/>
      <c r="E379" s="329"/>
      <c r="F379" s="329"/>
      <c r="G379" s="329"/>
      <c r="H379" s="329"/>
      <c r="I379" s="326"/>
      <c r="N379" s="335"/>
      <c r="Q379" s="336"/>
    </row>
    <row r="380" spans="1:17" s="417" customFormat="1" x14ac:dyDescent="0.25">
      <c r="A380" s="418"/>
      <c r="D380" s="413"/>
      <c r="E380" s="329"/>
      <c r="F380" s="329"/>
      <c r="G380" s="329"/>
      <c r="H380" s="329"/>
      <c r="I380" s="326"/>
      <c r="N380" s="335"/>
      <c r="Q380" s="336"/>
    </row>
    <row r="381" spans="1:17" s="417" customFormat="1" x14ac:dyDescent="0.25">
      <c r="A381" s="418"/>
      <c r="D381" s="413"/>
      <c r="E381" s="329"/>
      <c r="F381" s="329"/>
      <c r="G381" s="329"/>
      <c r="H381" s="329"/>
      <c r="I381" s="326"/>
      <c r="N381" s="335"/>
      <c r="Q381" s="336"/>
    </row>
    <row r="382" spans="1:17" s="417" customFormat="1" x14ac:dyDescent="0.25">
      <c r="A382" s="418"/>
      <c r="D382" s="413"/>
      <c r="E382" s="329"/>
      <c r="F382" s="329"/>
      <c r="G382" s="329"/>
      <c r="H382" s="329"/>
      <c r="I382" s="326"/>
      <c r="N382" s="335"/>
      <c r="Q382" s="336"/>
    </row>
    <row r="383" spans="1:17" s="417" customFormat="1" x14ac:dyDescent="0.25">
      <c r="A383" s="418"/>
      <c r="D383" s="413"/>
      <c r="E383" s="329"/>
      <c r="F383" s="329"/>
      <c r="G383" s="329"/>
      <c r="H383" s="329"/>
      <c r="I383" s="326"/>
      <c r="N383" s="335"/>
      <c r="Q383" s="336"/>
    </row>
    <row r="384" spans="1:17" s="417" customFormat="1" x14ac:dyDescent="0.25">
      <c r="A384" s="418"/>
      <c r="D384" s="413"/>
      <c r="E384" s="329"/>
      <c r="F384" s="329"/>
      <c r="G384" s="329"/>
      <c r="H384" s="329"/>
      <c r="I384" s="326"/>
      <c r="N384" s="335"/>
      <c r="Q384" s="336"/>
    </row>
    <row r="385" spans="1:17" s="417" customFormat="1" x14ac:dyDescent="0.25">
      <c r="A385" s="418"/>
      <c r="D385" s="413"/>
      <c r="E385" s="329"/>
      <c r="F385" s="329"/>
      <c r="G385" s="329"/>
      <c r="H385" s="329"/>
      <c r="I385" s="326"/>
      <c r="N385" s="335"/>
      <c r="Q385" s="336"/>
    </row>
    <row r="386" spans="1:17" s="417" customFormat="1" x14ac:dyDescent="0.25">
      <c r="A386" s="418"/>
      <c r="D386" s="413"/>
      <c r="E386" s="329"/>
      <c r="F386" s="329"/>
      <c r="G386" s="329"/>
      <c r="H386" s="329"/>
      <c r="I386" s="326"/>
      <c r="N386" s="335"/>
      <c r="Q386" s="336"/>
    </row>
    <row r="387" spans="1:17" s="417" customFormat="1" x14ac:dyDescent="0.25">
      <c r="A387" s="418"/>
      <c r="D387" s="413"/>
      <c r="E387" s="329"/>
      <c r="F387" s="329"/>
      <c r="G387" s="329"/>
      <c r="H387" s="329"/>
      <c r="I387" s="326"/>
      <c r="N387" s="335"/>
      <c r="Q387" s="336"/>
    </row>
    <row r="388" spans="1:17" s="417" customFormat="1" x14ac:dyDescent="0.25">
      <c r="A388" s="418"/>
      <c r="D388" s="413"/>
      <c r="E388" s="329"/>
      <c r="F388" s="329"/>
      <c r="G388" s="329"/>
      <c r="H388" s="329"/>
      <c r="I388" s="326"/>
      <c r="N388" s="335"/>
      <c r="Q388" s="336"/>
    </row>
    <row r="389" spans="1:17" s="417" customFormat="1" x14ac:dyDescent="0.25">
      <c r="A389" s="418"/>
      <c r="D389" s="413"/>
      <c r="E389" s="329"/>
      <c r="F389" s="329"/>
      <c r="G389" s="329"/>
      <c r="H389" s="329"/>
      <c r="I389" s="326"/>
      <c r="N389" s="335"/>
      <c r="Q389" s="336"/>
    </row>
    <row r="390" spans="1:17" s="417" customFormat="1" x14ac:dyDescent="0.25">
      <c r="A390" s="418"/>
      <c r="D390" s="413"/>
      <c r="E390" s="329"/>
      <c r="F390" s="329"/>
      <c r="G390" s="329"/>
      <c r="H390" s="329"/>
      <c r="I390" s="326"/>
      <c r="N390" s="335"/>
      <c r="Q390" s="336"/>
    </row>
    <row r="391" spans="1:17" s="417" customFormat="1" x14ac:dyDescent="0.25">
      <c r="A391" s="418"/>
      <c r="D391" s="413"/>
      <c r="E391" s="329"/>
      <c r="F391" s="329"/>
      <c r="G391" s="329"/>
      <c r="H391" s="329"/>
      <c r="I391" s="326"/>
      <c r="N391" s="335"/>
      <c r="Q391" s="336"/>
    </row>
    <row r="392" spans="1:17" s="417" customFormat="1" x14ac:dyDescent="0.25">
      <c r="A392" s="418"/>
      <c r="D392" s="413"/>
      <c r="E392" s="329"/>
      <c r="F392" s="329"/>
      <c r="G392" s="329"/>
      <c r="H392" s="329"/>
      <c r="I392" s="326"/>
      <c r="N392" s="335"/>
      <c r="Q392" s="336"/>
    </row>
    <row r="393" spans="1:17" s="417" customFormat="1" x14ac:dyDescent="0.25">
      <c r="A393" s="418"/>
      <c r="D393" s="413"/>
      <c r="E393" s="329"/>
      <c r="F393" s="329"/>
      <c r="G393" s="329"/>
      <c r="H393" s="329"/>
      <c r="I393" s="326"/>
      <c r="N393" s="335"/>
      <c r="Q393" s="336"/>
    </row>
    <row r="394" spans="1:17" s="417" customFormat="1" x14ac:dyDescent="0.25">
      <c r="A394" s="418"/>
      <c r="D394" s="413"/>
      <c r="E394" s="329"/>
      <c r="F394" s="329"/>
      <c r="G394" s="329"/>
      <c r="H394" s="329"/>
      <c r="I394" s="326"/>
      <c r="N394" s="335"/>
      <c r="Q394" s="336"/>
    </row>
    <row r="395" spans="1:17" s="417" customFormat="1" x14ac:dyDescent="0.25">
      <c r="A395" s="418"/>
      <c r="D395" s="413"/>
      <c r="E395" s="329"/>
      <c r="F395" s="329"/>
      <c r="G395" s="329"/>
      <c r="H395" s="329"/>
      <c r="I395" s="326"/>
      <c r="N395" s="335"/>
      <c r="Q395" s="336"/>
    </row>
    <row r="396" spans="1:17" s="417" customFormat="1" x14ac:dyDescent="0.25">
      <c r="A396" s="418"/>
      <c r="D396" s="413"/>
      <c r="E396" s="329"/>
      <c r="F396" s="329"/>
      <c r="G396" s="329"/>
      <c r="H396" s="329"/>
      <c r="I396" s="326"/>
      <c r="N396" s="335"/>
      <c r="Q396" s="336"/>
    </row>
    <row r="397" spans="1:17" s="417" customFormat="1" x14ac:dyDescent="0.25">
      <c r="A397" s="418"/>
      <c r="D397" s="413"/>
      <c r="E397" s="329"/>
      <c r="F397" s="329"/>
      <c r="G397" s="329"/>
      <c r="H397" s="329"/>
      <c r="I397" s="326"/>
      <c r="N397" s="335"/>
      <c r="Q397" s="336"/>
    </row>
    <row r="398" spans="1:17" s="417" customFormat="1" x14ac:dyDescent="0.25">
      <c r="A398" s="418"/>
      <c r="D398" s="413"/>
      <c r="E398" s="329"/>
      <c r="F398" s="329"/>
      <c r="G398" s="329"/>
      <c r="H398" s="329"/>
      <c r="I398" s="326"/>
      <c r="N398" s="335"/>
      <c r="Q398" s="336"/>
    </row>
    <row r="399" spans="1:17" s="417" customFormat="1" x14ac:dyDescent="0.25">
      <c r="A399" s="418"/>
      <c r="D399" s="413"/>
      <c r="E399" s="329"/>
      <c r="F399" s="329"/>
      <c r="G399" s="329"/>
      <c r="H399" s="329"/>
      <c r="I399" s="326"/>
      <c r="N399" s="335"/>
      <c r="Q399" s="336"/>
    </row>
    <row r="400" spans="1:17" x14ac:dyDescent="0.25">
      <c r="N400" s="335"/>
      <c r="O400" s="417"/>
      <c r="P400" s="417"/>
      <c r="Q400" s="336"/>
    </row>
    <row r="401" spans="14:17" x14ac:dyDescent="0.25">
      <c r="N401" s="335"/>
      <c r="O401" s="417"/>
      <c r="P401" s="417"/>
      <c r="Q401" s="336"/>
    </row>
    <row r="402" spans="14:17" x14ac:dyDescent="0.25">
      <c r="N402" s="335"/>
      <c r="O402" s="417"/>
      <c r="P402" s="417"/>
      <c r="Q402" s="336"/>
    </row>
    <row r="403" spans="14:17" x14ac:dyDescent="0.25">
      <c r="N403" s="335"/>
      <c r="O403" s="417"/>
      <c r="P403" s="417"/>
      <c r="Q403" s="336"/>
    </row>
    <row r="404" spans="14:17" x14ac:dyDescent="0.25">
      <c r="N404" s="335"/>
      <c r="O404" s="417"/>
      <c r="P404" s="417"/>
      <c r="Q404" s="336"/>
    </row>
    <row r="405" spans="14:17" x14ac:dyDescent="0.25">
      <c r="N405" s="335"/>
      <c r="O405" s="417"/>
      <c r="P405" s="417"/>
      <c r="Q405" s="336"/>
    </row>
    <row r="406" spans="14:17" x14ac:dyDescent="0.25">
      <c r="N406" s="335"/>
      <c r="O406" s="417"/>
      <c r="P406" s="417"/>
      <c r="Q406" s="336"/>
    </row>
    <row r="407" spans="14:17" x14ac:dyDescent="0.25">
      <c r="N407" s="335"/>
      <c r="O407" s="417"/>
      <c r="P407" s="417"/>
      <c r="Q407" s="336"/>
    </row>
    <row r="408" spans="14:17" x14ac:dyDescent="0.25">
      <c r="N408" s="335"/>
      <c r="O408" s="417"/>
      <c r="P408" s="417"/>
      <c r="Q408" s="336"/>
    </row>
    <row r="409" spans="14:17" x14ac:dyDescent="0.25">
      <c r="N409" s="335"/>
      <c r="O409" s="417"/>
      <c r="P409" s="417"/>
      <c r="Q409" s="336"/>
    </row>
    <row r="410" spans="14:17" x14ac:dyDescent="0.25">
      <c r="N410" s="335"/>
      <c r="O410" s="417"/>
      <c r="P410" s="417"/>
      <c r="Q410" s="336"/>
    </row>
    <row r="411" spans="14:17" x14ac:dyDescent="0.25">
      <c r="N411" s="335"/>
      <c r="O411" s="417"/>
      <c r="P411" s="417"/>
      <c r="Q411" s="336"/>
    </row>
    <row r="412" spans="14:17" x14ac:dyDescent="0.25">
      <c r="N412" s="335"/>
      <c r="O412" s="417"/>
      <c r="P412" s="417"/>
      <c r="Q412" s="336"/>
    </row>
    <row r="413" spans="14:17" x14ac:dyDescent="0.25">
      <c r="N413" s="335"/>
      <c r="O413" s="417"/>
      <c r="P413" s="417"/>
      <c r="Q413" s="336"/>
    </row>
    <row r="414" spans="14:17" x14ac:dyDescent="0.25">
      <c r="N414" s="335"/>
      <c r="O414" s="417"/>
      <c r="P414" s="417"/>
      <c r="Q414" s="336"/>
    </row>
    <row r="415" spans="14:17" x14ac:dyDescent="0.25">
      <c r="N415" s="335"/>
      <c r="O415" s="417"/>
      <c r="P415" s="417"/>
      <c r="Q415" s="336"/>
    </row>
    <row r="416" spans="14:17" x14ac:dyDescent="0.25">
      <c r="N416" s="335"/>
      <c r="O416" s="417"/>
      <c r="P416" s="417"/>
      <c r="Q416" s="336"/>
    </row>
    <row r="417" spans="14:17" x14ac:dyDescent="0.25">
      <c r="N417" s="335"/>
      <c r="O417" s="417"/>
      <c r="P417" s="417"/>
      <c r="Q417" s="336"/>
    </row>
    <row r="418" spans="14:17" x14ac:dyDescent="0.25">
      <c r="N418" s="335"/>
      <c r="O418" s="417"/>
      <c r="P418" s="417"/>
      <c r="Q418" s="336"/>
    </row>
    <row r="419" spans="14:17" x14ac:dyDescent="0.25">
      <c r="N419" s="335"/>
      <c r="O419" s="417"/>
      <c r="P419" s="417"/>
      <c r="Q419" s="336"/>
    </row>
    <row r="420" spans="14:17" x14ac:dyDescent="0.25">
      <c r="N420" s="335"/>
      <c r="O420" s="417"/>
      <c r="P420" s="417"/>
      <c r="Q420" s="336"/>
    </row>
    <row r="421" spans="14:17" x14ac:dyDescent="0.25">
      <c r="N421" s="335"/>
      <c r="O421" s="417"/>
      <c r="P421" s="417"/>
      <c r="Q421" s="336"/>
    </row>
    <row r="422" spans="14:17" x14ac:dyDescent="0.25">
      <c r="N422" s="335"/>
      <c r="O422" s="417"/>
      <c r="P422" s="417"/>
      <c r="Q422" s="336"/>
    </row>
    <row r="423" spans="14:17" x14ac:dyDescent="0.25">
      <c r="O423" s="417"/>
      <c r="P423" s="417"/>
    </row>
    <row r="424" spans="14:17" x14ac:dyDescent="0.25">
      <c r="O424" s="417"/>
    </row>
  </sheetData>
  <mergeCells count="82">
    <mergeCell ref="D28:D31"/>
    <mergeCell ref="D32:D35"/>
    <mergeCell ref="D36:D39"/>
    <mergeCell ref="C28:C31"/>
    <mergeCell ref="C32:C35"/>
    <mergeCell ref="C36:C39"/>
    <mergeCell ref="A36:A39"/>
    <mergeCell ref="B36:B39"/>
    <mergeCell ref="A32:A35"/>
    <mergeCell ref="B32:B35"/>
    <mergeCell ref="A40:A43"/>
    <mergeCell ref="B40:B43"/>
    <mergeCell ref="A28:A31"/>
    <mergeCell ref="B28:B31"/>
    <mergeCell ref="K6:K7"/>
    <mergeCell ref="L6:L7"/>
    <mergeCell ref="A2:M2"/>
    <mergeCell ref="A3:M3"/>
    <mergeCell ref="A4:M4"/>
    <mergeCell ref="A5:A7"/>
    <mergeCell ref="B5:B7"/>
    <mergeCell ref="C5:C7"/>
    <mergeCell ref="D5:D7"/>
    <mergeCell ref="E5:H5"/>
    <mergeCell ref="M6:M7"/>
    <mergeCell ref="E6:E7"/>
    <mergeCell ref="F6:F7"/>
    <mergeCell ref="G6:G7"/>
    <mergeCell ref="H6:H7"/>
    <mergeCell ref="I5:L5"/>
    <mergeCell ref="I6:I7"/>
    <mergeCell ref="J6:J7"/>
    <mergeCell ref="A8:B11"/>
    <mergeCell ref="C8:C11"/>
    <mergeCell ref="D8:D11"/>
    <mergeCell ref="M8:M9"/>
    <mergeCell ref="M10:M11"/>
    <mergeCell ref="A12:A15"/>
    <mergeCell ref="B12:B15"/>
    <mergeCell ref="C12:C15"/>
    <mergeCell ref="D12:D15"/>
    <mergeCell ref="M12:M13"/>
    <mergeCell ref="M14:M15"/>
    <mergeCell ref="A16:A19"/>
    <mergeCell ref="B16:B19"/>
    <mergeCell ref="C16:C19"/>
    <mergeCell ref="D16:D19"/>
    <mergeCell ref="M16:M17"/>
    <mergeCell ref="M18:M19"/>
    <mergeCell ref="A20:A23"/>
    <mergeCell ref="B20:B23"/>
    <mergeCell ref="C20:C23"/>
    <mergeCell ref="D20:D23"/>
    <mergeCell ref="M20:M21"/>
    <mergeCell ref="M22:M23"/>
    <mergeCell ref="A24:A27"/>
    <mergeCell ref="B24:B27"/>
    <mergeCell ref="C24:C27"/>
    <mergeCell ref="D24:D27"/>
    <mergeCell ref="M24:M25"/>
    <mergeCell ref="M26:M27"/>
    <mergeCell ref="M40:M41"/>
    <mergeCell ref="M42:M43"/>
    <mergeCell ref="M53:M56"/>
    <mergeCell ref="B54:C54"/>
    <mergeCell ref="B55:C55"/>
    <mergeCell ref="B56:C56"/>
    <mergeCell ref="A46:B46"/>
    <mergeCell ref="A47:A50"/>
    <mergeCell ref="B47:C47"/>
    <mergeCell ref="M47:M50"/>
    <mergeCell ref="B48:C48"/>
    <mergeCell ref="B49:C49"/>
    <mergeCell ref="B50:C50"/>
    <mergeCell ref="A44:B44"/>
    <mergeCell ref="A45:B45"/>
    <mergeCell ref="C40:C43"/>
    <mergeCell ref="A51:C51"/>
    <mergeCell ref="A52:C52"/>
    <mergeCell ref="A53:A56"/>
    <mergeCell ref="B53:C53"/>
    <mergeCell ref="D40:D43"/>
  </mergeCells>
  <printOptions horizontalCentered="1"/>
  <pageMargins left="0.25" right="0.25" top="0.75" bottom="0.75" header="0.3" footer="0.3"/>
  <pageSetup paperSize="3" scale="6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vt:i4>
      </vt:variant>
    </vt:vector>
  </HeadingPairs>
  <TitlesOfParts>
    <vt:vector size="24" baseType="lpstr">
      <vt:lpstr>PRESUPUESTO</vt:lpstr>
      <vt:lpstr>Ppto Interventoria</vt:lpstr>
      <vt:lpstr>1.1</vt:lpstr>
      <vt:lpstr>1.2</vt:lpstr>
      <vt:lpstr>1.3</vt:lpstr>
      <vt:lpstr>2,1</vt:lpstr>
      <vt:lpstr>3,1</vt:lpstr>
      <vt:lpstr>3,2</vt:lpstr>
      <vt:lpstr>4,1</vt:lpstr>
      <vt:lpstr>4,2</vt:lpstr>
      <vt:lpstr>AIU </vt:lpstr>
      <vt:lpstr>CANT 1.1 </vt:lpstr>
      <vt:lpstr>CANT 1.2</vt:lpstr>
      <vt:lpstr>CANT 2</vt:lpstr>
      <vt:lpstr>CANT 3</vt:lpstr>
      <vt:lpstr>CANT 4,1</vt:lpstr>
      <vt:lpstr>Factor Prestacional </vt:lpstr>
      <vt:lpstr>Personal </vt:lpstr>
      <vt:lpstr>FACTOR MULTIPLICADOR </vt:lpstr>
      <vt:lpstr>PROGRAMACION </vt:lpstr>
      <vt:lpstr>'AIU '!Área_de_impresión</vt:lpstr>
      <vt:lpstr>'FACTOR MULTIPLICADOR '!Área_de_impresión</vt:lpstr>
      <vt:lpstr>'PROGRAMACION '!Área_de_impresión</vt:lpstr>
      <vt:lpstr>'PROGRAMACION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curriculum walther 1</dc:creator>
  <cp:lastModifiedBy>Carlos Vega</cp:lastModifiedBy>
  <cp:lastPrinted>2018-03-01T16:06:50Z</cp:lastPrinted>
  <dcterms:created xsi:type="dcterms:W3CDTF">2018-03-01T15:52:12Z</dcterms:created>
  <dcterms:modified xsi:type="dcterms:W3CDTF">2026-07-05T22:52:38Z</dcterms:modified>
</cp:coreProperties>
</file>