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Kansas\Documents\Alcaldia Bucara Jaime Andres\2026\Contratacion\Menor\Seguros\Luci Seguros\Definitivos\Adenda\"/>
    </mc:Choice>
  </mc:AlternateContent>
  <xr:revisionPtr revIDLastSave="0" documentId="8_{582A3028-C0F4-4334-A24C-1576D08648A6}" xr6:coauthVersionLast="47" xr6:coauthVersionMax="47" xr10:uidLastSave="{00000000-0000-0000-0000-000000000000}"/>
  <bookViews>
    <workbookView xWindow="-108" yWindow="-108" windowWidth="23256" windowHeight="13896" tabRatio="906" firstSheet="2" activeTab="1" xr2:uid="{00000000-000D-0000-FFFF-FFFF00000000}"/>
  </bookViews>
  <sheets>
    <sheet name="METODOLOGÍA DE EVALUACIÓN" sheetId="1" state="hidden" r:id="rId1"/>
    <sheet name="RESUMEN" sheetId="12" r:id="rId2"/>
    <sheet name="GRUPO I" sheetId="3" r:id="rId3"/>
    <sheet name="OFERTA MAYOR VIGENCIA GRUPO I" sheetId="13"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86" i="3" l="1"/>
  <c r="F103" i="3"/>
  <c r="F72" i="3"/>
  <c r="F42" i="3"/>
  <c r="F79" i="3"/>
  <c r="F101" i="3"/>
  <c r="F95" i="3"/>
  <c r="E88" i="3"/>
  <c r="E91" i="3"/>
  <c r="E75" i="3"/>
  <c r="E79" i="3" s="1"/>
  <c r="F57" i="3"/>
  <c r="F82" i="3"/>
  <c r="F91" i="3"/>
  <c r="F64" i="3"/>
  <c r="F60" i="3"/>
  <c r="F114" i="3"/>
  <c r="B2" i="13"/>
  <c r="F74" i="3" l="1"/>
  <c r="F44" i="3" l="1"/>
  <c r="F51" i="3" s="1"/>
  <c r="F11" i="3"/>
  <c r="F111" i="3"/>
  <c r="F108" i="3"/>
  <c r="F129" i="3" s="1"/>
  <c r="F88" i="3"/>
  <c r="E97" i="3"/>
  <c r="F53" i="3"/>
  <c r="F26" i="3"/>
  <c r="F29" i="3"/>
  <c r="E105" i="3" l="1"/>
  <c r="E108" i="3" s="1"/>
  <c r="E111" i="3" s="1"/>
  <c r="E114" i="3" s="1"/>
  <c r="F13" i="13"/>
  <c r="D10" i="12" s="1" a="1"/>
  <c r="D10" i="12" s="1"/>
  <c r="F22" i="3" l="1"/>
  <c r="F132" i="3" s="1"/>
  <c r="H42" i="3" l="1"/>
  <c r="H51" i="3" s="1"/>
  <c r="D9" i="12" l="1"/>
  <c r="D11" i="12" s="1"/>
  <c r="D19" i="12" s="1"/>
  <c r="D24" i="1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<sst xmlns="http://schemas.openxmlformats.org/spreadsheetml/2006/main" count="208" uniqueCount="137">
  <si>
    <t>FONDO DE DESARROLLO LOCAL DE KENNEDY</t>
  </si>
  <si>
    <t>FORMATO No. 3  EVALUACIÓN DE LAS CONDICIONES TÉCNICAS ADICIONALES</t>
  </si>
  <si>
    <t>METODOLOGÍA DE EVALUACIÓN - APLICABLE A TODAS LAS PÓLIZAS</t>
  </si>
  <si>
    <r>
      <t xml:space="preserve">El Asegurado precisa que las condiciones, coberturas, cláusulas, límites y/o plazo indicados a continuación </t>
    </r>
    <r>
      <rPr>
        <b/>
        <u/>
        <sz val="13"/>
        <rFont val="Arial Narrow"/>
        <family val="2"/>
      </rPr>
      <t>no son de obligatorio ofrecimiento</t>
    </r>
    <r>
      <rPr>
        <sz val="13"/>
        <rFont val="Arial Narrow"/>
        <family val="2"/>
      </rPr>
      <t xml:space="preserve"> y  las aseguradoras participantes tienen la postedad de decidir su ofrecimiento. 
Para su evaluación se considerarán los siguientes criterios que corresponden a los generales aplicables, por lo tanto en el caso que se estipulen criterios particulares dentro del contenido de las condiciones, estos primarán sobre los generales:
Las aseguradoras deben tener en cuenta que el ofrecimiento de condiciones que presten beneficio a la Entidad adicionales a las relacionadas en cada póliza pero que son en exceso a las mismas; no serán objeto de asignación de puntaje adicional a esos exceso y solo evaluables con base en los criterios que esten definidos en cada condición, no obstante la presentación de éstas obliga a la Aseguradora a su otorgamiento en caso de que el contrato le sea adjudicado y el oferente con la firma de la propuesta acepta esta condición.</t>
    </r>
  </si>
  <si>
    <r>
      <t xml:space="preserve">CONDICIONES ADICIONALES 
</t>
    </r>
    <r>
      <rPr>
        <b/>
        <sz val="12"/>
        <color rgb="FFFF0000"/>
        <rFont val="Arial Narrow"/>
        <family val="2"/>
      </rPr>
      <t xml:space="preserve">
QUE CONTIENEN SOLO TEXTO:</t>
    </r>
  </si>
  <si>
    <r>
      <t xml:space="preserve">Se otorgará el máximo puntaje asignado a las propuestas que las ofrezcan con el mismo texto y bajo las mismas condiciones o en condiciones superiores en beneficio de la Entidad.
Las propuestas que </t>
    </r>
    <r>
      <rPr>
        <b/>
        <u/>
        <sz val="13"/>
        <rFont val="Arial Narrow"/>
        <family val="2"/>
      </rPr>
      <t>modifiquen el texto</t>
    </r>
    <r>
      <rPr>
        <sz val="13"/>
        <rFont val="Arial Narrow"/>
        <family val="2"/>
      </rPr>
      <t xml:space="preserve">, sin que ello conlleve a la pérdida de la aplicabilidad y/u operatividad de la condición, </t>
    </r>
    <r>
      <rPr>
        <b/>
        <u/>
        <sz val="13"/>
        <rFont val="Arial Narrow"/>
        <family val="2"/>
      </rPr>
      <t>se le asignará el 50% del puntaje</t>
    </r>
    <r>
      <rPr>
        <sz val="13"/>
        <rFont val="Arial Narrow"/>
        <family val="2"/>
      </rPr>
      <t xml:space="preserve"> y las propuestas que no las ofrezcan se calificarán con cero (0) puntos. </t>
    </r>
  </si>
  <si>
    <r>
      <t xml:space="preserve">CONDICIONES ADICIONALES 
</t>
    </r>
    <r>
      <rPr>
        <b/>
        <sz val="12"/>
        <color rgb="FFFF0000"/>
        <rFont val="Arial Narrow"/>
        <family val="2"/>
      </rPr>
      <t xml:space="preserve">
QUE APLIQUEN PARA OFERTAS DE LÍMITES Y/O VALORES FIJOS
QUE SE REGISTREN EN TABLAS Y/O CONTENGAN RANGOS Y/O VALORES CON BASE EN LOS CUALES SE DEBE EFECTUAR EL OFRECIMIENTO.</t>
    </r>
  </si>
  <si>
    <r>
      <t xml:space="preserve">Las aseguradoras deben tener en cuenta:
</t>
    </r>
    <r>
      <rPr>
        <b/>
        <sz val="13"/>
        <rFont val="Arial Narrow"/>
        <family val="2"/>
      </rPr>
      <t>1.</t>
    </r>
    <r>
      <rPr>
        <sz val="13"/>
        <rFont val="Arial Narrow"/>
        <family val="2"/>
      </rPr>
      <t xml:space="preserve"> Para acceder a calificación, el oferente deberá registrar en forma expresa y de manera clara, el valor y/o límite que ofrece. En aquellos casos que se exprese valores en COL$ o en SMMLV para realizar una evaluación equitativa, se podrá homologar el ofrecimiento a alguna de las dos constantes COL$ o SMMLV.
</t>
    </r>
    <r>
      <rPr>
        <b/>
        <sz val="13"/>
        <rFont val="Arial Narrow"/>
        <family val="2"/>
      </rPr>
      <t xml:space="preserve">2. </t>
    </r>
    <r>
      <rPr>
        <sz val="13"/>
        <rFont val="Arial Narrow"/>
        <family val="2"/>
      </rPr>
      <t xml:space="preserve">Se otorga el máximo puntaje a la propuesta que dentro del rango o tabla se aproxime al máximo sublímite o plazo requerido y las demas ofertas se calificaran en forma proporcional a la propuesta calificada con el máximo puntaje.
</t>
    </r>
    <r>
      <rPr>
        <b/>
        <sz val="13"/>
        <rFont val="Arial Narrow"/>
        <family val="2"/>
      </rPr>
      <t>3.</t>
    </r>
    <r>
      <rPr>
        <sz val="13"/>
        <rFont val="Arial Narrow"/>
        <family val="2"/>
      </rPr>
      <t xml:space="preserve"> En el caso de presentar propuesta por un valor y/o límite diferente al establecido en los  rangos de la tabla, se tomará para la asignación de puntaje, el monto y/o límite del rango inmediatamente anterior al del valor ofrecido y el oferente acepta esta condición con la firma de la oferta y, de ser adjudicada la propuesta, expedirá la póliza con el valor indicado en la propuesta. </t>
    </r>
  </si>
  <si>
    <t xml:space="preserve">CONDICIONES ADICIONALES </t>
  </si>
  <si>
    <r>
      <rPr>
        <b/>
        <sz val="13"/>
        <rFont val="Arial Narrow"/>
        <family val="2"/>
      </rPr>
      <t xml:space="preserve">NOTA:
</t>
    </r>
    <r>
      <rPr>
        <sz val="13"/>
        <rFont val="Arial Narrow"/>
        <family val="2"/>
      </rPr>
      <t xml:space="preserve">Las aseguradoras deben señalar expresamente en su propuesta las Condiciones Adicionales que ofrece especificando los límites, periodos y demás información necesaria para su evaluación de acuerdo con las condiciones de cada una de ellas, en caso que manifieste </t>
    </r>
    <r>
      <rPr>
        <b/>
        <sz val="13"/>
        <rFont val="Arial Narrow"/>
        <family val="2"/>
      </rPr>
      <t>"SE OTORGA" ó "SI</t>
    </r>
    <r>
      <rPr>
        <sz val="13"/>
        <rFont val="Arial Narrow"/>
        <family val="2"/>
      </rPr>
      <t xml:space="preserve">"  u otra expresión que implica que si esta otorgando la condición, pero no está especificado,  se entenderá que las mismas fueron ofrecidas al máximo límite, sublímite o periodos o plazos y por lo tanto se </t>
    </r>
    <r>
      <rPr>
        <b/>
        <sz val="13"/>
        <rFont val="Arial Narrow"/>
        <family val="2"/>
      </rPr>
      <t>asignará el mayor puntaje de esta condición, al límite, sublímite o períodos o plazos requerido</t>
    </r>
    <r>
      <rPr>
        <sz val="13"/>
        <rFont val="Arial Narrow"/>
        <family val="2"/>
      </rPr>
      <t xml:space="preserve"> y de ser adjudicada la propuesta, la aseguradora expedirá la póliza con las condiciones máximas exigidas de ese criterio en particular. </t>
    </r>
  </si>
  <si>
    <r>
      <t>By: Ti</t>
    </r>
    <r>
      <rPr>
        <i/>
        <sz val="10"/>
        <rFont val="Comic Sans MS"/>
        <family val="4"/>
      </rPr>
      <t>ger</t>
    </r>
  </si>
  <si>
    <t>VERSIÓN: SEP 2025</t>
  </si>
  <si>
    <t xml:space="preserve">MUNICIPIO DE BUCARAMANGA </t>
  </si>
  <si>
    <t xml:space="preserve">RESUMEN DE LAS CONDICIONES COMPLEMENTARIAS </t>
  </si>
  <si>
    <t xml:space="preserve">GRUPO I </t>
  </si>
  <si>
    <t>GRUPO I</t>
  </si>
  <si>
    <t>FACTORES OBJETO DE PUNTAJE</t>
  </si>
  <si>
    <t>PUNTAJE</t>
  </si>
  <si>
    <t>FACTOR ECONOMICO - GRUPO I</t>
  </si>
  <si>
    <t xml:space="preserve">Amparos y coberturas adicionales </t>
  </si>
  <si>
    <t xml:space="preserve">Mayor vigencia </t>
  </si>
  <si>
    <t xml:space="preserve">TOTAL PUNTAJE </t>
  </si>
  <si>
    <t>APOYO INDUSTRIA NACIONAL</t>
  </si>
  <si>
    <t xml:space="preserve">Apoya industria nacional </t>
  </si>
  <si>
    <t xml:space="preserve">EMPRENDIMIENTO DE MUJERES </t>
  </si>
  <si>
    <t xml:space="preserve">Emprendimiento de Mujeres </t>
  </si>
  <si>
    <t>TOTAL DE PUNTAJE</t>
  </si>
  <si>
    <t>PERSONAL EN CONDICION DE DISCAPACIDAD</t>
  </si>
  <si>
    <t>Personal en condicion de discapacidad</t>
  </si>
  <si>
    <t xml:space="preserve">NOTA: Es importante aclarar que los puntajes como apoyo a la industria nacional, personal en condición de discapacidad y emprendimiento de mujeres, se otorga siempre que se cumpla la condición, pero no se relaciona individualmente los cuadros de evaluación. </t>
  </si>
  <si>
    <t>MUNICIPIO DE BUCARAMANGA</t>
  </si>
  <si>
    <t xml:space="preserve">EVALUACIÓN DE LAS CONDICIONES COMPLEMENTARIAS </t>
  </si>
  <si>
    <t>GRUPO No. 1</t>
  </si>
  <si>
    <t>AMPAROS Y CLAUSULAS ADICIONALES</t>
  </si>
  <si>
    <r>
      <rPr>
        <b/>
        <sz val="12"/>
        <rFont val="Arial Narrow"/>
        <family val="2"/>
      </rPr>
      <t>Reglas de evaluación</t>
    </r>
    <r>
      <rPr>
        <sz val="12"/>
        <rFont val="Arial Narrow"/>
        <family val="2"/>
      </rPr>
      <t xml:space="preserve">
•	Las condiciones, coberturas, cláusulas, límites y plazos indicados en este grupo no son de ofrecimiento obligatorio. Para efectos de calificación se aplicarán los criterios particulares señalados en cada condición, los cuales prevalecerán sobre los criterios generales cuando aquellos resulten más favorables para la Entidad Asegurada.
•	Las propuestas que ofrezcan el texto publicado sin modificaciones, o que lo mejoren en beneficio de la Entidad Asegurada, recibirán el puntaje máximo asignado. Las propuestas que modifiquen el texto sin afectar su aplicabilidad u operatividad recibirán el puntaje descrito para ese caso. Las propuestas que no ofrezcan la condición, la modifiquen con aclaraciones o cualquier texto que desmejore su contenido, o que señalen límites, sublímites o plazos modificatorios, recibirán cero (0) puntos.
•	En las condiciones complementarias que exijan el ofrecimiento de límites o valores fijos registrados en tablas, o que contemplen rangos con base en los cuales debe efectuarse la oferta, el oferente deberá seleccionar el paquete de coberturas que desee ofrecer dentro de las opciones señaladas. El oferente que no seleccione ninguno de los paquetes indicados no recibirá puntaje adicional por condición complementaria, entendiéndose que se acoge al amparo básico obligatorio. En las condiciones complementarias que solo consignen texto, se asignará el puntaje máximo si la propuesta lo reproduce sin modificaciones; si lo modifica o difiere de lo solicitado, no se otorgará puntaje.
•	Las condiciones, coberturas, cláusulas y límites básicos no son objeto de evaluación. Se entienden aceptadas por todos los oferentes las condiciones básicas establecidas por la Entidad en el anexo denominado Condiciones Básicas.
•	El factor de evaluación aplicable es la mayor vigencia ofrecida para las pólizas requeridas en este grupo. Se exceptúa de este criterio el SOAT, cuya vigencia deberá ser de trescientos sesenta y cinco (365) días.</t>
    </r>
  </si>
  <si>
    <t>CRITERIOS DE EVALUACIÓN:</t>
  </si>
  <si>
    <t xml:space="preserve">CONDICIÓN REQUERIDA PARA EVALUACIÓN - TODO RIESGO DAÑOS MATERIALES </t>
  </si>
  <si>
    <t>PUNTAJE 
ESTABLECIDO</t>
  </si>
  <si>
    <t>OFRECIMIENTO
DEL PROPONENTE</t>
  </si>
  <si>
    <t>PUNTAJE 
OBTENIDO POR EL PROPONENTE</t>
  </si>
  <si>
    <t>DEDUCIBLES ÚNICOS Y MÁXIMOS ACEPTABLES</t>
  </si>
  <si>
    <t>TERREMOTO, TEMBLOR O ERUPCION VOLCANICA</t>
  </si>
  <si>
    <t>0.1% del valor asegurado</t>
  </si>
  <si>
    <t>Actos Mal Intencionados de Terceros Asonada, Motín, Conmoción Civil o Popular y Huelga (Incluido Terrorismo y sabotaje) Sublímite de $80.000.000.000 evento y $100.000.000.000 vigencia.</t>
  </si>
  <si>
    <t>PUNTOS AL MAYOR VALOR DENTRO DEL  RANGO</t>
  </si>
  <si>
    <t>Límite adicional al básico mayor a $90.000.000.000 evento y $110.000.000.000 vigencia.</t>
  </si>
  <si>
    <t>Límite adicional al básico mayor a $110.000.000.000 evento y $120.000.000.000 vigencia.</t>
  </si>
  <si>
    <t>Hurto Simple sublimitado a $3.500.000.000. Evento/vigencia</t>
  </si>
  <si>
    <t>Extensión de la cobertura para equipos móviles y portátiles, incluyendo hurto y hurto calificado. Sublímite de $500.000.000.</t>
  </si>
  <si>
    <t>Bienes de propiedad de empleados clientes y visitantes. Sublímite de $40.000.000 por persona. $120.000.000 vigencia.</t>
  </si>
  <si>
    <r>
      <t xml:space="preserve">Límite adicional al básico mayor a </t>
    </r>
    <r>
      <rPr>
        <b/>
        <sz val="12"/>
        <rFont val="Arial Narrow"/>
        <family val="2"/>
      </rPr>
      <t>$50.000.000 por persona. $130.000.000 vigencia.</t>
    </r>
  </si>
  <si>
    <r>
      <t xml:space="preserve">Límite adicional al básico mayor a </t>
    </r>
    <r>
      <rPr>
        <b/>
        <sz val="12"/>
        <rFont val="Arial Narrow"/>
        <family val="2"/>
      </rPr>
      <t>$60.000.000 por persona. $140.000.000 vigencia.</t>
    </r>
  </si>
  <si>
    <r>
      <t xml:space="preserve">Límite adicional al básico mayor a </t>
    </r>
    <r>
      <rPr>
        <b/>
        <sz val="12"/>
        <rFont val="Arial Narrow"/>
        <family val="2"/>
      </rPr>
      <t>$70.000.000 por persona. $150.000.000 vigencia.</t>
    </r>
  </si>
  <si>
    <t>Renta para instalaciones y edificios propios y no propios. Período de doce (12) meses y sublímite de $50.000.000 evento y $500.000.000 por vigencia</t>
  </si>
  <si>
    <r>
      <t xml:space="preserve">Límite adicional al básico mayor a  </t>
    </r>
    <r>
      <rPr>
        <b/>
        <sz val="12"/>
        <rFont val="Arial Narrow"/>
        <family val="2"/>
      </rPr>
      <t>$60.000.000 evento y $550.000.000 por vigencia</t>
    </r>
  </si>
  <si>
    <r>
      <t xml:space="preserve">Límite adicional al básico mayor a </t>
    </r>
    <r>
      <rPr>
        <b/>
        <sz val="12"/>
        <rFont val="Arial Narrow"/>
        <family val="2"/>
      </rPr>
      <t>$70.000.000 evento y $ 600.000.000 por vigencia</t>
    </r>
  </si>
  <si>
    <t>No aplicación de demérito por uso y/o mejora tecnológica</t>
  </si>
  <si>
    <t>TABLA DE DEMERITO A APLICAR</t>
  </si>
  <si>
    <t xml:space="preserve">Edad Equipo </t>
  </si>
  <si>
    <t>Porcentaje Anual</t>
  </si>
  <si>
    <t>ACUMULADO</t>
  </si>
  <si>
    <t>DE 0 A 3 AÑOS</t>
  </si>
  <si>
    <t>sin demerito.</t>
  </si>
  <si>
    <t>Superior a 3 años y hasta 5 años</t>
  </si>
  <si>
    <t>Superior a 5 años y hasta 10 años</t>
  </si>
  <si>
    <t>Superior a 10 años</t>
  </si>
  <si>
    <t>Movilización de bienes para su uso y/o actividad. Sublímite de $100.000.000</t>
  </si>
  <si>
    <t>Traslado temporal de bienes y/o equipos.  Sublímite de $1.000.000.000 y término de noventa (90) días.</t>
  </si>
  <si>
    <t xml:space="preserve">TOTAL TODO RIESGO DAÑOS MATERIALES </t>
  </si>
  <si>
    <t>CALIFICACIÓN DEL PROPONENTE</t>
  </si>
  <si>
    <t>CONDICIÓN REQUERIDA PARA EVALUACIÓN - MANEJO GLOBAL</t>
  </si>
  <si>
    <t>OFRECIMIENTO
DEL OFERENTE</t>
  </si>
  <si>
    <t>PUNTAJE 
OBTENIDO POR EL OFERENTE</t>
  </si>
  <si>
    <t xml:space="preserve">INCREMENTO DEL LÍMITE BÁSICO PARA LA COBERTURA DE MANEJO GLOBAL.  LÍMITE $ 1.300.000.000 EVENTO /  (vigencia)
</t>
  </si>
  <si>
    <r>
      <t xml:space="preserve">Límite adicional al básico mayor a </t>
    </r>
    <r>
      <rPr>
        <b/>
        <sz val="12"/>
        <rFont val="Arial Narrow"/>
        <family val="2"/>
      </rPr>
      <t xml:space="preserve"> $40.000.000</t>
    </r>
  </si>
  <si>
    <r>
      <t xml:space="preserve">Límite adicional al básico mayor a </t>
    </r>
    <r>
      <rPr>
        <b/>
        <sz val="12"/>
        <rFont val="Arial Narrow"/>
        <family val="2"/>
      </rPr>
      <t xml:space="preserve"> $60.000.000</t>
    </r>
  </si>
  <si>
    <r>
      <rPr>
        <sz val="12"/>
        <color rgb="FF000000"/>
        <rFont val="Arial Narrow"/>
      </rPr>
      <t xml:space="preserve">Límite adicional al básico mayor a </t>
    </r>
    <r>
      <rPr>
        <b/>
        <sz val="12"/>
        <color rgb="FF000000"/>
        <rFont val="Arial Narrow"/>
      </rPr>
      <t>$100.000.000</t>
    </r>
  </si>
  <si>
    <t>DEDUCIBLES:</t>
  </si>
  <si>
    <t>Personal no Identificado</t>
  </si>
  <si>
    <t xml:space="preserve">SIN DEDUCIBLE </t>
  </si>
  <si>
    <t>OTROS EVENTOS</t>
  </si>
  <si>
    <t xml:space="preserve">TOTAL MANEJO GLOBAL </t>
  </si>
  <si>
    <t>CONDICIÓN REQUERIDA PARA EVALUACIÓN - RESPONSABILIDAD CIVIL EXTRACONTRACTUAL</t>
  </si>
  <si>
    <t>INCREMENTO DEL LÍMITE BÁSICO PARA LA COBERTURA DE RESPONSABILIDAD CIVIL EXTRACONTRACTUAL $5.500.000.000 EVENTO / (vigencia )</t>
  </si>
  <si>
    <t xml:space="preserve">Responsabilidad civil patronal en exceso de la seguridad social. Sublimitado hasta el 70% </t>
  </si>
  <si>
    <t>Límite adicional al básico mayor al 90%</t>
  </si>
  <si>
    <t>Límite adicional al básico mayor al 100%</t>
  </si>
  <si>
    <t xml:space="preserve">Responsabilidad para bienes bajo cuidado, tenencia y control. </t>
  </si>
  <si>
    <t>Extensión de la cobertura de daños y hurto de vehículos en parqueaderos y predios del asegurado, para accesorios. $35.000.000. Evento/Vigencia.</t>
  </si>
  <si>
    <t>Parqueaderos</t>
  </si>
  <si>
    <t>Gatos Médicos</t>
  </si>
  <si>
    <t>TOTAL RESPONSABILIDAD CIVIL EXTRACONTRACTUAL</t>
  </si>
  <si>
    <t xml:space="preserve">CONDICIÓN REQUERIDA PARA EVALUACIÓN -AUTOMÓVILES </t>
  </si>
  <si>
    <t xml:space="preserve">INCREMENTO DEL LÍMITE BÁSICO PARA LA COBERTURA DE RESPONSABILIDAD CIVIL EXTRACONTRACTUAL </t>
  </si>
  <si>
    <r>
      <t xml:space="preserve">Al proponente que ofrezca únicamente el límite básico exigido de </t>
    </r>
    <r>
      <rPr>
        <b/>
        <sz val="12"/>
        <rFont val="Arial Narrow"/>
        <family val="2"/>
      </rPr>
      <t>AUTOMOVILES</t>
    </r>
    <r>
      <rPr>
        <sz val="12"/>
        <rFont val="Arial Narrow"/>
        <family val="2"/>
      </rPr>
      <t xml:space="preserve"> $1.200.000.000 /1.200.000.000 / $2.400.000.000, </t>
    </r>
    <r>
      <rPr>
        <b/>
        <sz val="12"/>
        <rFont val="Arial Narrow"/>
        <family val="2"/>
      </rPr>
      <t>se evaluara con CERO (0) puntos.</t>
    </r>
  </si>
  <si>
    <r>
      <t xml:space="preserve">Al proponente que ofrezca límite de: 
</t>
    </r>
    <r>
      <rPr>
        <b/>
        <sz val="12"/>
        <rFont val="Arial Narrow"/>
        <family val="2"/>
      </rPr>
      <t>$1.800.000.000 / $1.800.000.000 / $3.600.000.000.</t>
    </r>
  </si>
  <si>
    <r>
      <t xml:space="preserve">Al proponente que ofrezca límite de:
</t>
    </r>
    <r>
      <rPr>
        <b/>
        <sz val="12"/>
        <rFont val="Arial Narrow"/>
        <family val="2"/>
      </rPr>
      <t>$2.000.000.000 / $2.000.000.000 / $4.000.000.000.</t>
    </r>
  </si>
  <si>
    <r>
      <t xml:space="preserve">Al proponente que ofrezca límite combinado de: </t>
    </r>
    <r>
      <rPr>
        <b/>
        <sz val="12"/>
        <rFont val="Arial Narrow"/>
        <family val="2"/>
      </rPr>
      <t>$5.000.000.000.</t>
    </r>
  </si>
  <si>
    <r>
      <t xml:space="preserve">Al proponente que ofrezca únicamente el límite básico exigido de </t>
    </r>
    <r>
      <rPr>
        <b/>
        <sz val="12"/>
        <rFont val="Arial Narrow"/>
        <family val="2"/>
      </rPr>
      <t>MOTOCICLETAS</t>
    </r>
    <r>
      <rPr>
        <sz val="12"/>
        <rFont val="Arial Narrow"/>
        <family val="2"/>
      </rPr>
      <t xml:space="preserve"> $ 800.000.000 / $ 800.000.000 / $ 1.600.000.000, </t>
    </r>
    <r>
      <rPr>
        <b/>
        <sz val="12"/>
        <rFont val="Arial Narrow"/>
        <family val="2"/>
      </rPr>
      <t>se evaluara con CERO (0) puntos.</t>
    </r>
  </si>
  <si>
    <r>
      <t xml:space="preserve">Al proponente que ofrezca límite de: 
</t>
    </r>
    <r>
      <rPr>
        <b/>
        <sz val="12"/>
        <rFont val="Arial Narrow"/>
        <family val="2"/>
      </rPr>
      <t>$ 900.000.000 / $ 900.000.000 / $1.800.000.000.</t>
    </r>
  </si>
  <si>
    <r>
      <t xml:space="preserve">Al proponente que ofrezca límite de:
</t>
    </r>
    <r>
      <rPr>
        <b/>
        <sz val="12"/>
        <rFont val="Arial Narrow"/>
        <family val="2"/>
      </rPr>
      <t>$1.000.000.000 / $1.000.000.000 / $2.000.000.000.</t>
    </r>
  </si>
  <si>
    <t xml:space="preserve">Amparo automático de nuevos vehículos y usados: Límite de $600.000.000 por vehículo 
</t>
  </si>
  <si>
    <r>
      <t xml:space="preserve">Límite adicional al básico mayor a </t>
    </r>
    <r>
      <rPr>
        <b/>
        <sz val="12"/>
        <rFont val="Arial Narrow"/>
        <family val="2"/>
      </rPr>
      <t xml:space="preserve"> $100.000.000</t>
    </r>
  </si>
  <si>
    <r>
      <t xml:space="preserve">Límite adicional al básico mayor a </t>
    </r>
    <r>
      <rPr>
        <b/>
        <sz val="12"/>
        <rFont val="Arial Narrow"/>
        <family val="2"/>
      </rPr>
      <t xml:space="preserve"> $200.000.000</t>
    </r>
  </si>
  <si>
    <r>
      <t xml:space="preserve">Límite adicional al básico mayor a </t>
    </r>
    <r>
      <rPr>
        <b/>
        <sz val="12"/>
        <rFont val="Arial Narrow"/>
        <family val="2"/>
      </rPr>
      <t>$300.000.00</t>
    </r>
  </si>
  <si>
    <t>TOTAL AUTOMÓVILES</t>
  </si>
  <si>
    <t xml:space="preserve">CONDICIÓN REQUERIDA PARA EVALUACIÓN - RESPONSABILIDAD CIVIL SERVIDORES PÚBLICOS </t>
  </si>
  <si>
    <t>Perjuicios o detrimentos patrimoniales: límite Asegurado, $3.050.000.000 evento / agregado vigencia, combinado con gastos de defensa</t>
  </si>
  <si>
    <t>Sublímites Aplicables, para cada una de las Etapas de Investigación Preliminar indicadas en las anteriores definiciones</t>
  </si>
  <si>
    <t>Cargos:</t>
  </si>
  <si>
    <t>Sublímite Por Persona y por cada Proceso para cada una de las Personas</t>
  </si>
  <si>
    <r>
      <t>Cargos Categoría A</t>
    </r>
    <r>
      <rPr>
        <sz val="10"/>
        <color rgb="FF000000"/>
        <rFont val="Arial"/>
        <family val="2"/>
      </rPr>
      <t>: Alcalde, Secretarios de Despacho y Tesorero</t>
    </r>
  </si>
  <si>
    <r>
      <t>Cargos Categoría B</t>
    </r>
    <r>
      <rPr>
        <sz val="10"/>
        <color rgb="FF000000"/>
        <rFont val="Arial"/>
        <family val="2"/>
      </rPr>
      <t>: Demás cargos</t>
    </r>
  </si>
  <si>
    <t>Etapas desde Vinculación Procesal hasta Fallo que haga Transito a Cosa Juzgada</t>
  </si>
  <si>
    <t xml:space="preserve">TOTAL RESPONSABILIDAD CIVIL SERVIDORES PÚBLICOS </t>
  </si>
  <si>
    <t xml:space="preserve">CONDICIÓN REQUERIDA PARA EVALUACIÓN - MAQUINARIA Y EQUIPO </t>
  </si>
  <si>
    <t>RESPONSABILIDAD CIVIL EXTRACONTRACTUAL
Sublimite $1.000.000.000 por evento/ Agregado anual</t>
  </si>
  <si>
    <t>Extensión de Responsabilidad Civil Cuando el Equipo o máquina no esté siendo conducido. Sublímite $100.000.000 evento / agregado anual.</t>
  </si>
  <si>
    <t>Límite adicional al básico mayor a $ 200.000.000</t>
  </si>
  <si>
    <t>Límite adicional al básico mayor a $ 300.000.000</t>
  </si>
  <si>
    <t>Gastos para la extinción del siniestro. Sublímite $20.000.000 evento / agregado anual.</t>
  </si>
  <si>
    <t>Límite adicional al básico mayor a $ 30.000.000</t>
  </si>
  <si>
    <t>Límite adicional al básico mayor a $ 50.000.000</t>
  </si>
  <si>
    <t>Gastos adicionales. (Gastos y costos razonables en que incurra el asegurado) Sublímite agregado, adicional al valor asegurado, por la suma de $100.000.000</t>
  </si>
  <si>
    <t>TERREMOTO</t>
  </si>
  <si>
    <t>1% del valor asegurado</t>
  </si>
  <si>
    <t>AMIT Y HMACCOP</t>
  </si>
  <si>
    <t xml:space="preserve">HURTO Y HURTO CALIFICADO:   </t>
  </si>
  <si>
    <t xml:space="preserve">OTROS EVENTOS:     </t>
  </si>
  <si>
    <t xml:space="preserve">TOTAL MAQUINARIA Y EQUIPO </t>
  </si>
  <si>
    <t>TOTAL GRUPO I</t>
  </si>
  <si>
    <t xml:space="preserve">OFERTA VIGENCIA  CONDICIONES COMPLEMENTARIAS </t>
  </si>
  <si>
    <t>El oferente no podrá otorgar una vigencia de cobertura superior a la cuarta parte del plazo del contrato. Para efectos del presente proceso, dicho límite equivale a dieciocho (18) días adicionales a los setenta y dos (72) días de vigencia del programa de seguros, para un máximo absoluto de noventa (90) días de cobertura.
La oferta que supere este límite será rechazada, por cuanto una vigencia excesiva sin respaldo actuarial proporcional constituye una prima artificialmente baja, en los términos del artículo 2 de la Ley 1150 de 2007 y el numeral 3 del artículo 2.2.1.2.1.2.8 del Decreto 1082 de 2015, que obligan a la entidad a preservar el equilibrio económico del proceso y la suficiencia de las condiciones técnicas ofrecidas.</t>
  </si>
  <si>
    <t>VIGENCIA DEL PROGRAMA</t>
  </si>
  <si>
    <t>PUNTAJE ASIGANADO 2 PUNTOS</t>
  </si>
  <si>
    <r>
      <t>Quien otorgue mayor vigencia en número de días superi</t>
    </r>
    <r>
      <rPr>
        <sz val="11"/>
        <rFont val="Arial"/>
        <family val="2"/>
      </rPr>
      <t>or a 72 dí</t>
    </r>
    <r>
      <rPr>
        <sz val="11"/>
        <color indexed="8"/>
        <rFont val="Arial"/>
        <family val="2"/>
      </rPr>
      <t>as obtendrá el mayor puntaje para el grupo I,                                     (excepto Cumplimiento) para los días se ponderará de acuerdo a la siguiente formula:</t>
    </r>
  </si>
  <si>
    <t>TOTAL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</si>
</sst>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39" x14ac:knownFonts="1">
    <font>
      <sz val="11"/>
      <color theme="1"/>
      <name val="Calibri"/>
      <family val="2"/>
      <scheme val="minor"/>
    </font>
    <font>
      <sz val="11"/>
      <color theme="1"/>
      <name val="Calibri"/>
      <family val="2"/>
      <scheme val="minor"/>
    </font>
    <font>
      <sz val="12"/>
      <name val="Arial Narrow"/>
      <family val="2"/>
    </font>
    <font>
      <b/>
      <sz val="16"/>
      <name val="Arial Narrow"/>
      <family val="2"/>
    </font>
    <font>
      <b/>
      <sz val="14"/>
      <color rgb="FF0070C0"/>
      <name val="Arial Narrow"/>
      <family val="2"/>
    </font>
    <font>
      <b/>
      <sz val="18"/>
      <color rgb="FFFF0000"/>
      <name val="Arial Narrow"/>
      <family val="2"/>
    </font>
    <font>
      <sz val="13"/>
      <name val="Arial Narrow"/>
      <family val="2"/>
    </font>
    <font>
      <b/>
      <u/>
      <sz val="13"/>
      <name val="Arial Narrow"/>
      <family val="2"/>
    </font>
    <font>
      <b/>
      <sz val="12"/>
      <color rgb="FF0070C0"/>
      <name val="Arial Narrow"/>
      <family val="2"/>
    </font>
    <font>
      <b/>
      <sz val="12"/>
      <color rgb="FFFF0000"/>
      <name val="Arial Narrow"/>
      <family val="2"/>
    </font>
    <font>
      <b/>
      <sz val="12"/>
      <name val="Arial Narrow"/>
      <family val="2"/>
    </font>
    <font>
      <b/>
      <sz val="13"/>
      <name val="Arial Narrow"/>
      <family val="2"/>
    </font>
    <font>
      <i/>
      <sz val="10"/>
      <name val="Arial Narrow"/>
      <family val="2"/>
    </font>
    <font>
      <i/>
      <sz val="10"/>
      <name val="Comic Sans MS"/>
      <family val="4"/>
    </font>
    <font>
      <sz val="11"/>
      <color theme="1"/>
      <name val="Calibri"/>
      <family val="2"/>
    </font>
    <font>
      <b/>
      <sz val="13"/>
      <color rgb="FF0000FF"/>
      <name val="Arial Narrow"/>
      <family val="2"/>
    </font>
    <font>
      <b/>
      <sz val="14"/>
      <name val="Arial Narrow"/>
      <family val="2"/>
    </font>
    <font>
      <sz val="10"/>
      <name val="Arial"/>
      <family val="2"/>
    </font>
    <font>
      <i/>
      <sz val="9"/>
      <name val="Arial Narrow"/>
      <family val="2"/>
    </font>
    <font>
      <b/>
      <sz val="22"/>
      <color rgb="FF0070C0"/>
      <name val="Arial Narrow"/>
      <family val="2"/>
    </font>
    <font>
      <b/>
      <sz val="9"/>
      <color rgb="FF000000"/>
      <name val="Arial"/>
      <family val="2"/>
    </font>
    <font>
      <sz val="9"/>
      <color rgb="FF000000"/>
      <name val="Arial"/>
      <family val="2"/>
    </font>
    <font>
      <sz val="11"/>
      <color theme="1"/>
      <name val="Arial"/>
      <family val="2"/>
    </font>
    <font>
      <sz val="11"/>
      <color rgb="FF000000"/>
      <name val="Arial"/>
      <family val="2"/>
    </font>
    <font>
      <sz val="11"/>
      <color indexed="8"/>
      <name val="Arial"/>
      <family val="2"/>
    </font>
    <font>
      <sz val="11"/>
      <name val="Arial"/>
      <family val="2"/>
    </font>
    <font>
      <b/>
      <sz val="12"/>
      <color rgb="FF000000"/>
      <name val="Arial"/>
      <family val="2"/>
    </font>
    <font>
      <sz val="8"/>
      <name val="Calibri"/>
      <family val="2"/>
      <scheme val="minor"/>
    </font>
    <font>
      <b/>
      <sz val="10"/>
      <color rgb="FF000000"/>
      <name val="Arial"/>
      <family val="2"/>
    </font>
    <font>
      <b/>
      <sz val="11"/>
      <name val="Arial"/>
      <family val="2"/>
    </font>
    <font>
      <b/>
      <sz val="9"/>
      <color theme="0"/>
      <name val="Arial"/>
      <family val="2"/>
    </font>
    <font>
      <b/>
      <sz val="12"/>
      <color theme="0"/>
      <name val="Arial Narrow"/>
      <family val="2"/>
    </font>
    <font>
      <b/>
      <sz val="16"/>
      <color theme="0"/>
      <name val="Arial Narrow"/>
      <family val="2"/>
    </font>
    <font>
      <b/>
      <sz val="11"/>
      <color theme="0"/>
      <name val="Arial"/>
      <family val="2"/>
    </font>
    <font>
      <b/>
      <sz val="12"/>
      <color theme="0"/>
      <name val="Arial"/>
      <family val="2"/>
    </font>
    <font>
      <b/>
      <sz val="10"/>
      <name val="Arial"/>
      <family val="2"/>
    </font>
    <font>
      <sz val="10"/>
      <color rgb="FF000000"/>
      <name val="Arial"/>
      <family val="2"/>
    </font>
    <font>
      <sz val="12"/>
      <color rgb="FF000000"/>
      <name val="Arial Narrow"/>
    </font>
    <font>
      <b/>
      <sz val="12"/>
      <color rgb="FF000000"/>
      <name val="Arial Narrow"/>
    </font>
  </fonts>
  <fills count="10">
    <fill>
      <patternFill patternType="none"/>
    </fill>
    <fill>
      <patternFill patternType="gray125"/>
    </fill>
    <fill>
      <patternFill patternType="solid">
        <fgColor rgb="FFA6EEFC"/>
        <bgColor rgb="FF000000"/>
      </patternFill>
    </fill>
    <fill>
      <patternFill patternType="solid">
        <fgColor rgb="FFFFFFFF"/>
        <bgColor rgb="FF000000"/>
      </patternFill>
    </fill>
    <fill>
      <patternFill patternType="solid">
        <fgColor indexed="9"/>
        <bgColor indexed="64"/>
      </patternFill>
    </fill>
    <fill>
      <patternFill patternType="solid">
        <fgColor rgb="FF00B0F0"/>
        <bgColor indexed="64"/>
      </patternFill>
    </fill>
    <fill>
      <patternFill patternType="solid">
        <fgColor theme="0"/>
        <bgColor indexed="64"/>
      </patternFill>
    </fill>
    <fill>
      <patternFill patternType="solid">
        <fgColor theme="0"/>
        <bgColor rgb="FFFFFFFF"/>
      </patternFill>
    </fill>
    <fill>
      <patternFill patternType="solid">
        <fgColor theme="4" tint="-0.499984740745262"/>
        <bgColor indexed="64"/>
      </patternFill>
    </fill>
    <fill>
      <patternFill patternType="solid">
        <fgColor theme="4" tint="-0.499984740745262"/>
        <bgColor rgb="FFFABF8F"/>
      </patternFill>
    </fill>
  </fills>
  <borders count="5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43" fontId="1" fillId="0" borderId="0" applyFont="0" applyFill="0" applyBorder="0" applyAlignment="0" applyProtection="0"/>
    <xf numFmtId="0" fontId="17" fillId="0" borderId="0"/>
  </cellStyleXfs>
  <cellXfs count="288">
    <xf numFmtId="0" fontId="0" fillId="0" borderId="0" xfId="0"/>
    <xf numFmtId="0" fontId="6" fillId="0" borderId="0" xfId="0" applyFont="1" applyAlignment="1">
      <alignment horizontal="justify" vertical="center" wrapText="1"/>
    </xf>
    <xf numFmtId="0" fontId="2" fillId="0" borderId="0" xfId="0" applyFont="1" applyAlignment="1">
      <alignment vertical="center" wrapText="1"/>
    </xf>
    <xf numFmtId="0" fontId="2" fillId="0" borderId="0" xfId="0" applyFont="1" applyAlignment="1">
      <alignment horizontal="left" vertical="center" wrapText="1"/>
    </xf>
    <xf numFmtId="0" fontId="14" fillId="0" borderId="0" xfId="0" applyFont="1"/>
    <xf numFmtId="0" fontId="6" fillId="0" borderId="0" xfId="0" applyFont="1" applyAlignment="1">
      <alignment vertical="center" wrapText="1"/>
    </xf>
    <xf numFmtId="0" fontId="15" fillId="3" borderId="0" xfId="0" applyFont="1" applyFill="1" applyAlignment="1">
      <alignment vertical="center" wrapText="1"/>
    </xf>
    <xf numFmtId="0" fontId="12" fillId="3" borderId="0" xfId="0" applyFont="1" applyFill="1" applyAlignment="1">
      <alignment horizontal="left" vertical="center" wrapText="1"/>
    </xf>
    <xf numFmtId="43" fontId="6" fillId="0" borderId="0" xfId="1"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4" fillId="0" borderId="0" xfId="0" applyFont="1" applyAlignment="1">
      <alignment vertical="center" wrapText="1"/>
    </xf>
    <xf numFmtId="0" fontId="5" fillId="0" borderId="0" xfId="0" applyFont="1" applyAlignment="1">
      <alignment vertical="center" wrapText="1"/>
    </xf>
    <xf numFmtId="0" fontId="18" fillId="6" borderId="0" xfId="0" applyFont="1" applyFill="1" applyAlignment="1">
      <alignment horizontal="right" vertical="center" wrapText="1" indent="1"/>
    </xf>
    <xf numFmtId="17" fontId="11" fillId="5" borderId="0" xfId="0" applyNumberFormat="1" applyFont="1" applyFill="1" applyAlignment="1">
      <alignment horizontal="center" vertical="center" wrapText="1"/>
    </xf>
    <xf numFmtId="0" fontId="10" fillId="0" borderId="0" xfId="0" applyFont="1" applyAlignment="1">
      <alignment vertical="center" wrapText="1"/>
    </xf>
    <xf numFmtId="43" fontId="10" fillId="0" borderId="6" xfId="1" applyFont="1" applyFill="1" applyBorder="1" applyAlignment="1">
      <alignment horizontal="center" vertical="center" wrapText="1"/>
    </xf>
    <xf numFmtId="0" fontId="2" fillId="0" borderId="0" xfId="0" applyFont="1"/>
    <xf numFmtId="17" fontId="10" fillId="0" borderId="5" xfId="0" applyNumberFormat="1" applyFont="1" applyBorder="1" applyAlignment="1">
      <alignment vertical="center" wrapText="1"/>
    </xf>
    <xf numFmtId="0" fontId="10" fillId="0" borderId="5" xfId="0" applyFont="1" applyBorder="1" applyAlignment="1">
      <alignment vertical="center" wrapText="1"/>
    </xf>
    <xf numFmtId="2" fontId="10" fillId="4" borderId="25" xfId="0" applyNumberFormat="1" applyFont="1" applyFill="1" applyBorder="1" applyAlignment="1">
      <alignment horizontal="center" vertical="center" wrapText="1"/>
    </xf>
    <xf numFmtId="43" fontId="10" fillId="0" borderId="24" xfId="1" applyFont="1" applyFill="1" applyBorder="1" applyAlignment="1">
      <alignment horizontal="center" vertical="center" wrapText="1"/>
    </xf>
    <xf numFmtId="43" fontId="10" fillId="6" borderId="24" xfId="1" applyFont="1" applyFill="1" applyBorder="1" applyAlignment="1">
      <alignment horizontal="center" vertical="center" wrapText="1"/>
    </xf>
    <xf numFmtId="43" fontId="10" fillId="6" borderId="1" xfId="1" applyFont="1" applyFill="1" applyBorder="1" applyAlignment="1">
      <alignment horizontal="center" vertical="center" wrapText="1"/>
    </xf>
    <xf numFmtId="43" fontId="10" fillId="0" borderId="1" xfId="1" applyFont="1" applyFill="1" applyBorder="1" applyAlignment="1">
      <alignment horizontal="center" vertical="center" wrapText="1"/>
    </xf>
    <xf numFmtId="0" fontId="21" fillId="0" borderId="34" xfId="0" applyFont="1" applyBorder="1" applyAlignment="1">
      <alignment horizontal="left" vertical="center" wrapText="1"/>
    </xf>
    <xf numFmtId="4" fontId="20" fillId="0" borderId="34" xfId="0" applyNumberFormat="1" applyFont="1" applyBorder="1" applyAlignment="1">
      <alignment horizontal="center" vertical="center" wrapText="1"/>
    </xf>
    <xf numFmtId="0" fontId="20" fillId="6" borderId="0" xfId="0" applyFont="1" applyFill="1" applyAlignment="1">
      <alignment horizontal="left" vertical="center" wrapText="1"/>
    </xf>
    <xf numFmtId="0" fontId="21" fillId="0" borderId="0" xfId="0" applyFont="1" applyAlignment="1">
      <alignment horizontal="left" vertical="center" wrapText="1"/>
    </xf>
    <xf numFmtId="0" fontId="20" fillId="0" borderId="0" xfId="0" applyFont="1" applyAlignment="1">
      <alignment horizontal="left" vertical="center" wrapText="1"/>
    </xf>
    <xf numFmtId="0" fontId="22" fillId="6" borderId="0" xfId="0" applyFont="1" applyFill="1"/>
    <xf numFmtId="0" fontId="22" fillId="6" borderId="0" xfId="0" applyFont="1" applyFill="1" applyAlignment="1">
      <alignment horizontal="center"/>
    </xf>
    <xf numFmtId="0" fontId="0" fillId="6" borderId="0" xfId="0" applyFill="1"/>
    <xf numFmtId="2" fontId="10" fillId="6" borderId="25" xfId="0" applyNumberFormat="1" applyFont="1" applyFill="1" applyBorder="1" applyAlignment="1">
      <alignment horizontal="center" vertical="center" wrapText="1"/>
    </xf>
    <xf numFmtId="0" fontId="10" fillId="6" borderId="4" xfId="0" applyFont="1" applyFill="1" applyBorder="1" applyAlignment="1">
      <alignment horizontal="center" vertical="center" wrapText="1"/>
    </xf>
    <xf numFmtId="0" fontId="10" fillId="6" borderId="0" xfId="0" applyFont="1" applyFill="1" applyAlignment="1">
      <alignment horizontal="center" vertical="center" wrapText="1"/>
    </xf>
    <xf numFmtId="0" fontId="10" fillId="6" borderId="5" xfId="0" applyFont="1" applyFill="1" applyBorder="1" applyAlignment="1">
      <alignment horizontal="center" vertical="center" wrapText="1"/>
    </xf>
    <xf numFmtId="0" fontId="30" fillId="8" borderId="34" xfId="0" applyFont="1" applyFill="1" applyBorder="1" applyAlignment="1">
      <alignment horizontal="left" vertical="center" wrapText="1"/>
    </xf>
    <xf numFmtId="0" fontId="30" fillId="8" borderId="34" xfId="0" applyFont="1" applyFill="1" applyBorder="1" applyAlignment="1">
      <alignment horizontal="center" vertical="center" wrapText="1"/>
    </xf>
    <xf numFmtId="4" fontId="30" fillId="8" borderId="34" xfId="0" applyNumberFormat="1" applyFont="1" applyFill="1" applyBorder="1" applyAlignment="1">
      <alignment horizontal="center" vertical="center" wrapText="1"/>
    </xf>
    <xf numFmtId="0" fontId="30" fillId="8" borderId="34" xfId="0" applyFont="1" applyFill="1" applyBorder="1" applyAlignment="1">
      <alignment horizontal="left"/>
    </xf>
    <xf numFmtId="4" fontId="30" fillId="8" borderId="34" xfId="0" applyNumberFormat="1" applyFont="1" applyFill="1" applyBorder="1" applyAlignment="1">
      <alignment horizontal="center"/>
    </xf>
    <xf numFmtId="43" fontId="31" fillId="8" borderId="25" xfId="1" applyFont="1" applyFill="1" applyBorder="1" applyAlignment="1">
      <alignment horizontal="center" vertical="center" wrapText="1"/>
    </xf>
    <xf numFmtId="43" fontId="31" fillId="8" borderId="6" xfId="1" applyFont="1" applyFill="1" applyBorder="1" applyAlignment="1">
      <alignment horizontal="center" vertical="center" wrapText="1"/>
    </xf>
    <xf numFmtId="2" fontId="31" fillId="8" borderId="25" xfId="1" applyNumberFormat="1" applyFont="1" applyFill="1" applyBorder="1" applyAlignment="1">
      <alignment horizontal="center" vertical="center" wrapText="1"/>
    </xf>
    <xf numFmtId="2" fontId="31" fillId="8" borderId="25" xfId="0" applyNumberFormat="1" applyFont="1" applyFill="1" applyBorder="1" applyAlignment="1">
      <alignment horizontal="center" vertical="center" wrapText="1"/>
    </xf>
    <xf numFmtId="2" fontId="31" fillId="8" borderId="31" xfId="1" applyNumberFormat="1" applyFont="1" applyFill="1" applyBorder="1" applyAlignment="1">
      <alignment horizontal="center" vertical="center" wrapText="1"/>
    </xf>
    <xf numFmtId="43" fontId="31" fillId="8" borderId="17" xfId="1" applyFont="1" applyFill="1" applyBorder="1" applyAlignment="1">
      <alignment horizontal="center" vertical="center" wrapText="1"/>
    </xf>
    <xf numFmtId="2" fontId="31" fillId="8" borderId="31" xfId="0" applyNumberFormat="1" applyFont="1" applyFill="1" applyBorder="1" applyAlignment="1">
      <alignment horizontal="center" vertical="center" wrapText="1"/>
    </xf>
    <xf numFmtId="2" fontId="32" fillId="8" borderId="8" xfId="0" applyNumberFormat="1" applyFont="1" applyFill="1" applyBorder="1" applyAlignment="1">
      <alignment horizontal="center"/>
    </xf>
    <xf numFmtId="43" fontId="10" fillId="6" borderId="4" xfId="1" applyFont="1" applyFill="1" applyBorder="1" applyAlignment="1">
      <alignment horizontal="center" vertical="center" wrapText="1"/>
    </xf>
    <xf numFmtId="43" fontId="10" fillId="6" borderId="17" xfId="1" applyFont="1" applyFill="1" applyBorder="1" applyAlignment="1">
      <alignment horizontal="center" vertical="center" wrapText="1"/>
    </xf>
    <xf numFmtId="2" fontId="10" fillId="4" borderId="28" xfId="0" applyNumberFormat="1" applyFont="1" applyFill="1" applyBorder="1" applyAlignment="1">
      <alignment horizontal="center" vertical="center" wrapText="1"/>
    </xf>
    <xf numFmtId="2" fontId="10" fillId="4" borderId="31" xfId="0" applyNumberFormat="1" applyFont="1" applyFill="1" applyBorder="1" applyAlignment="1">
      <alignment horizontal="center" vertical="center" wrapText="1"/>
    </xf>
    <xf numFmtId="2" fontId="10" fillId="6" borderId="31" xfId="0" applyNumberFormat="1" applyFont="1" applyFill="1" applyBorder="1" applyAlignment="1">
      <alignment horizontal="center" vertical="center" wrapText="1"/>
    </xf>
    <xf numFmtId="0" fontId="21" fillId="6" borderId="0" xfId="0" applyFont="1" applyFill="1" applyAlignment="1">
      <alignment horizontal="left" vertical="center" wrapText="1"/>
    </xf>
    <xf numFmtId="0" fontId="35" fillId="6" borderId="0" xfId="0" applyFont="1" applyFill="1" applyAlignment="1">
      <alignment vertical="center" wrapText="1"/>
    </xf>
    <xf numFmtId="0" fontId="10" fillId="6" borderId="0" xfId="0" applyFont="1" applyFill="1" applyAlignment="1">
      <alignment vertical="center" wrapText="1"/>
    </xf>
    <xf numFmtId="4" fontId="20" fillId="6" borderId="0" xfId="0" applyNumberFormat="1" applyFont="1" applyFill="1" applyAlignment="1">
      <alignment horizontal="center" vertical="center" wrapText="1"/>
    </xf>
    <xf numFmtId="4" fontId="20" fillId="0" borderId="0" xfId="0" applyNumberFormat="1" applyFont="1" applyAlignment="1">
      <alignment horizontal="center" vertical="center" wrapText="1"/>
    </xf>
    <xf numFmtId="0" fontId="10" fillId="6" borderId="3" xfId="0" applyFont="1" applyFill="1" applyBorder="1" applyAlignment="1">
      <alignment horizontal="center" vertical="center" wrapText="1"/>
    </xf>
    <xf numFmtId="0" fontId="2" fillId="6" borderId="12" xfId="0" applyFont="1" applyFill="1" applyBorder="1" applyAlignment="1">
      <alignment vertical="center" wrapText="1"/>
    </xf>
    <xf numFmtId="0" fontId="10" fillId="0" borderId="0" xfId="0" applyFont="1" applyAlignment="1">
      <alignment horizontal="center" vertical="center" wrapText="1"/>
    </xf>
    <xf numFmtId="0" fontId="2" fillId="6" borderId="17" xfId="0" applyFont="1" applyFill="1" applyBorder="1" applyAlignment="1">
      <alignment vertical="center" wrapText="1"/>
    </xf>
    <xf numFmtId="0" fontId="2" fillId="6" borderId="26" xfId="0" applyFont="1" applyFill="1" applyBorder="1" applyAlignment="1">
      <alignment vertical="center" wrapText="1"/>
    </xf>
    <xf numFmtId="0" fontId="2" fillId="6" borderId="27" xfId="0" applyFont="1" applyFill="1" applyBorder="1" applyAlignment="1">
      <alignment vertical="center" wrapText="1"/>
    </xf>
    <xf numFmtId="0" fontId="28" fillId="6" borderId="41" xfId="0" applyFont="1" applyFill="1" applyBorder="1" applyAlignment="1">
      <alignment horizontal="center" vertical="center" wrapText="1"/>
    </xf>
    <xf numFmtId="0" fontId="28" fillId="6" borderId="34" xfId="0" applyFont="1" applyFill="1" applyBorder="1" applyAlignment="1">
      <alignment horizontal="center" vertical="center" wrapText="1"/>
    </xf>
    <xf numFmtId="0" fontId="28" fillId="6" borderId="35" xfId="0" applyFont="1" applyFill="1" applyBorder="1" applyAlignment="1">
      <alignment horizontal="center" vertical="center" wrapText="1"/>
    </xf>
    <xf numFmtId="0" fontId="28" fillId="6" borderId="41" xfId="0" applyFont="1" applyFill="1" applyBorder="1" applyAlignment="1">
      <alignment vertical="center" wrapText="1"/>
    </xf>
    <xf numFmtId="0" fontId="17" fillId="6" borderId="34" xfId="0" applyFont="1" applyFill="1" applyBorder="1" applyAlignment="1">
      <alignment horizontal="center" vertical="center" wrapText="1"/>
    </xf>
    <xf numFmtId="0" fontId="17" fillId="6" borderId="35" xfId="0" applyFont="1" applyFill="1" applyBorder="1" applyAlignment="1">
      <alignment horizontal="center" vertical="center" wrapText="1"/>
    </xf>
    <xf numFmtId="0" fontId="17" fillId="6" borderId="35" xfId="0" applyFont="1" applyFill="1" applyBorder="1" applyAlignment="1">
      <alignment horizontal="center" vertical="center"/>
    </xf>
    <xf numFmtId="0" fontId="28" fillId="6" borderId="45" xfId="0" applyFont="1" applyFill="1" applyBorder="1" applyAlignment="1">
      <alignment vertical="center" wrapText="1"/>
    </xf>
    <xf numFmtId="0" fontId="17" fillId="6" borderId="37" xfId="0" applyFont="1" applyFill="1" applyBorder="1" applyAlignment="1">
      <alignment horizontal="center" vertical="center" wrapText="1"/>
    </xf>
    <xf numFmtId="0" fontId="17" fillId="6" borderId="39" xfId="0" applyFont="1" applyFill="1" applyBorder="1" applyAlignment="1">
      <alignment horizontal="center" vertical="center"/>
    </xf>
    <xf numFmtId="0" fontId="10" fillId="6" borderId="24" xfId="0" applyFont="1" applyFill="1" applyBorder="1" applyAlignment="1">
      <alignment horizontal="center" vertical="center" wrapText="1"/>
    </xf>
    <xf numFmtId="2" fontId="10" fillId="6" borderId="29" xfId="1" applyNumberFormat="1" applyFont="1" applyFill="1" applyBorder="1" applyAlignment="1">
      <alignment horizontal="center" vertical="center" wrapText="1"/>
    </xf>
    <xf numFmtId="2" fontId="10" fillId="6" borderId="32" xfId="1" applyNumberFormat="1" applyFont="1" applyFill="1" applyBorder="1" applyAlignment="1">
      <alignment horizontal="center" vertical="center" wrapText="1"/>
    </xf>
    <xf numFmtId="0" fontId="10" fillId="6" borderId="25" xfId="0" applyFont="1" applyFill="1" applyBorder="1" applyAlignment="1">
      <alignment horizontal="center" vertical="center" wrapText="1"/>
    </xf>
    <xf numFmtId="2" fontId="10" fillId="6" borderId="38" xfId="1" applyNumberFormat="1" applyFont="1" applyFill="1" applyBorder="1" applyAlignment="1">
      <alignment horizontal="center" vertical="center" wrapText="1"/>
    </xf>
    <xf numFmtId="0" fontId="10" fillId="6" borderId="8" xfId="0" applyFont="1" applyFill="1" applyBorder="1" applyAlignment="1">
      <alignment horizontal="center" vertical="center" wrapText="1"/>
    </xf>
    <xf numFmtId="2" fontId="10" fillId="6" borderId="40" xfId="1" applyNumberFormat="1" applyFont="1" applyFill="1" applyBorder="1" applyAlignment="1">
      <alignment horizontal="center" vertical="center" wrapText="1"/>
    </xf>
    <xf numFmtId="2" fontId="10" fillId="6" borderId="8" xfId="0" applyNumberFormat="1" applyFont="1" applyFill="1" applyBorder="1" applyAlignment="1">
      <alignment vertical="center" wrapText="1"/>
    </xf>
    <xf numFmtId="2" fontId="10" fillId="6" borderId="8" xfId="0" applyNumberFormat="1" applyFont="1" applyFill="1" applyBorder="1" applyAlignment="1">
      <alignment horizontal="left" vertical="center" wrapText="1"/>
    </xf>
    <xf numFmtId="2" fontId="10" fillId="6" borderId="8"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2" fillId="6" borderId="2" xfId="0" applyFont="1" applyFill="1" applyBorder="1" applyAlignment="1">
      <alignment vertical="center" wrapText="1"/>
    </xf>
    <xf numFmtId="0" fontId="2" fillId="6" borderId="3" xfId="0" applyFont="1" applyFill="1" applyBorder="1" applyAlignment="1">
      <alignment vertical="center" wrapText="1"/>
    </xf>
    <xf numFmtId="0" fontId="10" fillId="6" borderId="25" xfId="0" applyFont="1" applyFill="1" applyBorder="1" applyAlignment="1">
      <alignment vertical="center" wrapText="1"/>
    </xf>
    <xf numFmtId="0" fontId="10" fillId="6" borderId="40" xfId="0" applyFont="1" applyFill="1" applyBorder="1" applyAlignment="1">
      <alignment horizontal="center" vertical="center" wrapText="1"/>
    </xf>
    <xf numFmtId="2" fontId="10" fillId="6" borderId="29" xfId="0" applyNumberFormat="1" applyFont="1" applyFill="1" applyBorder="1" applyAlignment="1">
      <alignment horizontal="center" vertical="center" wrapText="1"/>
    </xf>
    <xf numFmtId="2" fontId="10" fillId="6" borderId="32" xfId="0" applyNumberFormat="1" applyFont="1" applyFill="1" applyBorder="1" applyAlignment="1">
      <alignment horizontal="center" vertical="center" wrapText="1"/>
    </xf>
    <xf numFmtId="0" fontId="10" fillId="6" borderId="38" xfId="0" applyFont="1" applyFill="1" applyBorder="1" applyAlignment="1">
      <alignment horizontal="center" vertical="center" wrapText="1"/>
    </xf>
    <xf numFmtId="0" fontId="2" fillId="6" borderId="30" xfId="0" applyFont="1" applyFill="1" applyBorder="1" applyAlignment="1">
      <alignment vertical="center" wrapText="1"/>
    </xf>
    <xf numFmtId="0" fontId="2" fillId="6" borderId="33" xfId="0" applyFont="1" applyFill="1" applyBorder="1" applyAlignment="1">
      <alignment vertical="center" wrapText="1"/>
    </xf>
    <xf numFmtId="0" fontId="2" fillId="6" borderId="4" xfId="0" applyFont="1" applyFill="1" applyBorder="1" applyAlignment="1">
      <alignment vertical="center" wrapText="1"/>
    </xf>
    <xf numFmtId="0" fontId="2" fillId="6" borderId="0" xfId="0" applyFont="1" applyFill="1" applyAlignment="1">
      <alignment vertical="center" wrapText="1"/>
    </xf>
    <xf numFmtId="0" fontId="10" fillId="6" borderId="28" xfId="0" applyFont="1" applyFill="1" applyBorder="1" applyAlignment="1">
      <alignment horizontal="center" vertical="center" wrapText="1"/>
    </xf>
    <xf numFmtId="0" fontId="8" fillId="3" borderId="12" xfId="0" applyFont="1" applyFill="1" applyBorder="1" applyAlignment="1">
      <alignment horizontal="justify" vertical="center" wrapText="1"/>
    </xf>
    <xf numFmtId="0" fontId="10" fillId="3" borderId="13" xfId="0" applyFont="1" applyFill="1" applyBorder="1" applyAlignment="1">
      <alignment horizontal="justify" vertical="center" wrapText="1"/>
    </xf>
    <xf numFmtId="0" fontId="6" fillId="0" borderId="14" xfId="0" applyFont="1" applyBorder="1" applyAlignment="1">
      <alignment horizontal="justify" vertical="center" wrapText="1"/>
    </xf>
    <xf numFmtId="0" fontId="6" fillId="0" borderId="15" xfId="0" applyFont="1" applyBorder="1" applyAlignment="1">
      <alignment horizontal="justify" vertical="center" wrapText="1"/>
    </xf>
    <xf numFmtId="0" fontId="6" fillId="0" borderId="16" xfId="0" applyFont="1" applyBorder="1" applyAlignment="1">
      <alignment horizontal="justify" vertical="center" wrapText="1"/>
    </xf>
    <xf numFmtId="0" fontId="8" fillId="3" borderId="17" xfId="0" applyFont="1" applyFill="1" applyBorder="1" applyAlignment="1">
      <alignment horizontal="justify" vertical="center" wrapText="1"/>
    </xf>
    <xf numFmtId="0" fontId="10" fillId="3" borderId="18" xfId="0" applyFont="1" applyFill="1" applyBorder="1" applyAlignment="1">
      <alignment horizontal="justify" vertical="center" wrapText="1"/>
    </xf>
    <xf numFmtId="0" fontId="6" fillId="0" borderId="19" xfId="0" applyFont="1" applyBorder="1" applyAlignment="1">
      <alignment horizontal="justify" vertical="center" wrapText="1"/>
    </xf>
    <xf numFmtId="0" fontId="6" fillId="0" borderId="20" xfId="0" applyFont="1" applyBorder="1" applyAlignment="1">
      <alignment horizontal="justify" vertical="center" wrapText="1"/>
    </xf>
    <xf numFmtId="0" fontId="6" fillId="0" borderId="21" xfId="0" applyFont="1" applyBorder="1" applyAlignment="1">
      <alignment horizontal="justify" vertical="center" wrapText="1"/>
    </xf>
    <xf numFmtId="0" fontId="19" fillId="0" borderId="1"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3" xfId="0" applyFont="1" applyBorder="1" applyAlignment="1">
      <alignment horizontal="center" vertical="center" wrapText="1"/>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11" xfId="0" applyFont="1" applyBorder="1" applyAlignment="1">
      <alignment horizontal="justify" vertical="center" wrapText="1"/>
    </xf>
    <xf numFmtId="0" fontId="16" fillId="0" borderId="17" xfId="0" applyFont="1" applyBorder="1" applyAlignment="1">
      <alignment horizontal="center" vertical="center" wrapText="1"/>
    </xf>
    <xf numFmtId="0" fontId="16" fillId="0" borderId="26" xfId="0" applyFont="1" applyBorder="1" applyAlignment="1">
      <alignment horizontal="center" vertical="center" wrapText="1"/>
    </xf>
    <xf numFmtId="0" fontId="16" fillId="0" borderId="27" xfId="0" applyFont="1" applyBorder="1" applyAlignment="1">
      <alignment horizontal="center" vertical="center" wrapText="1"/>
    </xf>
    <xf numFmtId="0" fontId="35" fillId="6" borderId="1" xfId="0" applyFont="1" applyFill="1" applyBorder="1" applyAlignment="1">
      <alignment horizontal="center" vertical="center" wrapText="1"/>
    </xf>
    <xf numFmtId="0" fontId="35" fillId="6" borderId="3" xfId="0" applyFont="1" applyFill="1" applyBorder="1" applyAlignment="1">
      <alignment horizontal="center" vertical="center" wrapText="1"/>
    </xf>
    <xf numFmtId="0" fontId="35" fillId="6" borderId="4" xfId="0" applyFont="1" applyFill="1" applyBorder="1" applyAlignment="1">
      <alignment horizontal="center" vertical="center" wrapText="1"/>
    </xf>
    <xf numFmtId="0" fontId="35" fillId="6" borderId="5" xfId="0" applyFont="1" applyFill="1" applyBorder="1" applyAlignment="1">
      <alignment horizontal="center" vertical="center" wrapText="1"/>
    </xf>
    <xf numFmtId="0" fontId="35" fillId="6" borderId="17" xfId="0" applyFont="1" applyFill="1" applyBorder="1" applyAlignment="1">
      <alignment horizontal="center" vertical="center" wrapText="1"/>
    </xf>
    <xf numFmtId="0" fontId="35" fillId="6" borderId="27"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10" fillId="6" borderId="3" xfId="0" applyFont="1" applyFill="1" applyBorder="1" applyAlignment="1">
      <alignment horizontal="center" vertical="center" wrapText="1"/>
    </xf>
    <xf numFmtId="0" fontId="10" fillId="6" borderId="4" xfId="0" applyFont="1" applyFill="1" applyBorder="1" applyAlignment="1">
      <alignment horizontal="center" vertical="center" wrapText="1"/>
    </xf>
    <xf numFmtId="0" fontId="10" fillId="6" borderId="5" xfId="0" applyFont="1" applyFill="1" applyBorder="1" applyAlignment="1">
      <alignment horizontal="center" vertical="center" wrapText="1"/>
    </xf>
    <xf numFmtId="0" fontId="10" fillId="6" borderId="17" xfId="0" applyFont="1" applyFill="1" applyBorder="1" applyAlignment="1">
      <alignment horizontal="center" vertical="center" wrapText="1"/>
    </xf>
    <xf numFmtId="0" fontId="10" fillId="6" borderId="27" xfId="0" applyFont="1" applyFill="1" applyBorder="1" applyAlignment="1">
      <alignment horizontal="center" vertical="center" wrapText="1"/>
    </xf>
    <xf numFmtId="0" fontId="0" fillId="6" borderId="0" xfId="0" applyFill="1" applyAlignment="1">
      <alignment horizontal="center"/>
    </xf>
    <xf numFmtId="0" fontId="30" fillId="8" borderId="34" xfId="0" applyFont="1" applyFill="1" applyBorder="1" applyAlignment="1">
      <alignment horizontal="center" vertical="center"/>
    </xf>
    <xf numFmtId="0" fontId="30" fillId="8" borderId="14" xfId="0" applyFont="1" applyFill="1" applyBorder="1" applyAlignment="1">
      <alignment horizontal="left" vertical="center" wrapText="1"/>
    </xf>
    <xf numFmtId="0" fontId="30" fillId="8" borderId="46" xfId="0" applyFont="1" applyFill="1" applyBorder="1" applyAlignment="1">
      <alignment horizontal="left" vertical="center" wrapText="1"/>
    </xf>
    <xf numFmtId="17" fontId="10" fillId="0" borderId="5" xfId="0" applyNumberFormat="1" applyFont="1" applyBorder="1" applyAlignment="1">
      <alignment horizontal="center" vertical="center" wrapText="1"/>
    </xf>
    <xf numFmtId="0" fontId="10" fillId="0" borderId="5" xfId="0" applyFont="1" applyBorder="1" applyAlignment="1">
      <alignment horizontal="center" vertical="center" wrapText="1"/>
    </xf>
    <xf numFmtId="0" fontId="2" fillId="6" borderId="4" xfId="0" applyFont="1" applyFill="1" applyBorder="1" applyAlignment="1">
      <alignment horizontal="center" vertical="center" wrapText="1"/>
    </xf>
    <xf numFmtId="0" fontId="2" fillId="6" borderId="0" xfId="0" applyFont="1" applyFill="1" applyAlignment="1">
      <alignment horizontal="center" vertical="center" wrapText="1"/>
    </xf>
    <xf numFmtId="0" fontId="2" fillId="6" borderId="17" xfId="0" applyFont="1" applyFill="1" applyBorder="1" applyAlignment="1">
      <alignment horizontal="center" vertical="center" wrapText="1"/>
    </xf>
    <xf numFmtId="0" fontId="2" fillId="6" borderId="26" xfId="0" applyFont="1" applyFill="1" applyBorder="1" applyAlignment="1">
      <alignment horizontal="center" vertical="center" wrapText="1"/>
    </xf>
    <xf numFmtId="0" fontId="31" fillId="8" borderId="6" xfId="0" applyFont="1" applyFill="1" applyBorder="1" applyAlignment="1">
      <alignment horizontal="center" vertical="center" wrapText="1"/>
    </xf>
    <xf numFmtId="0" fontId="31" fillId="8" borderId="7" xfId="0" applyFont="1" applyFill="1" applyBorder="1" applyAlignment="1">
      <alignment horizontal="center" vertical="center" wrapText="1"/>
    </xf>
    <xf numFmtId="0" fontId="31" fillId="8" borderId="8" xfId="0" applyFont="1" applyFill="1" applyBorder="1" applyAlignment="1">
      <alignment horizontal="center" vertical="center" wrapText="1"/>
    </xf>
    <xf numFmtId="0" fontId="10" fillId="6" borderId="6" xfId="0" applyFont="1" applyFill="1" applyBorder="1" applyAlignment="1">
      <alignment horizontal="left" wrapText="1"/>
    </xf>
    <xf numFmtId="0" fontId="10" fillId="6" borderId="7" xfId="0" applyFont="1" applyFill="1" applyBorder="1" applyAlignment="1">
      <alignment horizontal="left" wrapText="1"/>
    </xf>
    <xf numFmtId="0" fontId="2" fillId="6" borderId="12" xfId="0" applyFont="1" applyFill="1" applyBorder="1" applyAlignment="1">
      <alignment vertical="center" wrapText="1"/>
    </xf>
    <xf numFmtId="0" fontId="2" fillId="6" borderId="36" xfId="0" applyFont="1" applyFill="1" applyBorder="1" applyAlignment="1">
      <alignment vertical="center" wrapText="1"/>
    </xf>
    <xf numFmtId="0" fontId="2" fillId="6" borderId="22" xfId="0" applyFont="1" applyFill="1" applyBorder="1" applyAlignment="1">
      <alignment horizontal="left" vertical="center" wrapText="1"/>
    </xf>
    <xf numFmtId="0" fontId="2" fillId="6" borderId="15" xfId="0" applyFont="1" applyFill="1" applyBorder="1" applyAlignment="1">
      <alignment horizontal="left" vertical="center" wrapText="1"/>
    </xf>
    <xf numFmtId="0" fontId="37" fillId="6" borderId="23" xfId="0" applyFont="1" applyFill="1" applyBorder="1" applyAlignment="1">
      <alignment horizontal="left" vertical="center" wrapText="1"/>
    </xf>
    <xf numFmtId="0" fontId="2" fillId="6" borderId="20" xfId="0" applyFont="1" applyFill="1" applyBorder="1" applyAlignment="1">
      <alignment horizontal="left" vertical="center" wrapText="1"/>
    </xf>
    <xf numFmtId="0" fontId="31" fillId="8" borderId="6" xfId="0" applyFont="1" applyFill="1" applyBorder="1" applyAlignment="1">
      <alignment horizontal="right" vertical="center" wrapText="1"/>
    </xf>
    <xf numFmtId="0" fontId="31" fillId="8" borderId="7" xfId="0" applyFont="1" applyFill="1" applyBorder="1" applyAlignment="1">
      <alignment horizontal="right" vertical="center" wrapText="1"/>
    </xf>
    <xf numFmtId="0" fontId="10" fillId="6" borderId="6" xfId="0" applyFont="1" applyFill="1" applyBorder="1" applyAlignment="1">
      <alignment horizontal="justify" vertical="center" wrapText="1"/>
    </xf>
    <xf numFmtId="0" fontId="10" fillId="6" borderId="7" xfId="0" applyFont="1" applyFill="1" applyBorder="1" applyAlignment="1">
      <alignment horizontal="justify" vertical="center" wrapText="1"/>
    </xf>
    <xf numFmtId="2" fontId="10" fillId="6" borderId="24" xfId="1" applyNumberFormat="1" applyFont="1" applyFill="1" applyBorder="1" applyAlignment="1">
      <alignment horizontal="center" vertical="center" wrapText="1"/>
    </xf>
    <xf numFmtId="2" fontId="10" fillId="6" borderId="28" xfId="1" applyNumberFormat="1" applyFont="1" applyFill="1" applyBorder="1" applyAlignment="1">
      <alignment horizontal="center" vertical="center" wrapText="1"/>
    </xf>
    <xf numFmtId="2" fontId="10" fillId="6" borderId="31" xfId="1" applyNumberFormat="1" applyFont="1" applyFill="1" applyBorder="1" applyAlignment="1">
      <alignment horizontal="center" vertical="center" wrapText="1"/>
    </xf>
    <xf numFmtId="0" fontId="10" fillId="6" borderId="6" xfId="0" applyFont="1" applyFill="1" applyBorder="1" applyAlignment="1">
      <alignment horizontal="left" vertical="center" wrapText="1"/>
    </xf>
    <xf numFmtId="0" fontId="10" fillId="6" borderId="7" xfId="0" applyFont="1" applyFill="1" applyBorder="1" applyAlignment="1">
      <alignment horizontal="left" vertical="center" wrapText="1"/>
    </xf>
    <xf numFmtId="0" fontId="10" fillId="6" borderId="8" xfId="0" applyFont="1" applyFill="1" applyBorder="1" applyAlignment="1">
      <alignment horizontal="left" vertical="center" wrapText="1"/>
    </xf>
    <xf numFmtId="2" fontId="10" fillId="6" borderId="24" xfId="0" applyNumberFormat="1" applyFont="1" applyFill="1" applyBorder="1" applyAlignment="1">
      <alignment horizontal="center" vertical="center" wrapText="1"/>
    </xf>
    <xf numFmtId="2" fontId="10" fillId="6" borderId="28" xfId="0" applyNumberFormat="1" applyFont="1" applyFill="1" applyBorder="1" applyAlignment="1">
      <alignment horizontal="center" vertical="center" wrapText="1"/>
    </xf>
    <xf numFmtId="43" fontId="10" fillId="6" borderId="24" xfId="1" applyFont="1" applyFill="1" applyBorder="1" applyAlignment="1">
      <alignment horizontal="center" vertical="center" wrapText="1"/>
    </xf>
    <xf numFmtId="43" fontId="10" fillId="6" borderId="28" xfId="1" applyFont="1" applyFill="1" applyBorder="1" applyAlignment="1">
      <alignment horizontal="center" vertical="center" wrapText="1"/>
    </xf>
    <xf numFmtId="43" fontId="10" fillId="6" borderId="31" xfId="1" applyFont="1" applyFill="1" applyBorder="1" applyAlignment="1">
      <alignment horizontal="center" vertical="center" wrapText="1"/>
    </xf>
    <xf numFmtId="2" fontId="10" fillId="6" borderId="31" xfId="0" applyNumberFormat="1" applyFont="1" applyFill="1" applyBorder="1" applyAlignment="1">
      <alignment horizontal="center" vertical="center" wrapText="1"/>
    </xf>
    <xf numFmtId="0" fontId="29" fillId="6" borderId="41" xfId="0" applyFont="1" applyFill="1" applyBorder="1" applyAlignment="1">
      <alignment horizontal="left" vertical="center" wrapText="1"/>
    </xf>
    <xf numFmtId="0" fontId="29" fillId="6" borderId="34" xfId="0" applyFont="1" applyFill="1" applyBorder="1" applyAlignment="1">
      <alignment horizontal="left" vertical="center" wrapText="1"/>
    </xf>
    <xf numFmtId="0" fontId="29" fillId="6" borderId="35" xfId="0" applyFont="1" applyFill="1" applyBorder="1" applyAlignment="1">
      <alignment horizontal="left" vertical="center" wrapText="1"/>
    </xf>
    <xf numFmtId="0" fontId="10" fillId="6" borderId="8" xfId="0" applyFont="1" applyFill="1" applyBorder="1" applyAlignment="1">
      <alignment horizontal="justify" vertical="center" wrapText="1"/>
    </xf>
    <xf numFmtId="0" fontId="10" fillId="6" borderId="9" xfId="0" applyFont="1" applyFill="1" applyBorder="1" applyAlignment="1">
      <alignment horizontal="justify" vertical="center" wrapText="1"/>
    </xf>
    <xf numFmtId="0" fontId="10" fillId="6" borderId="10" xfId="0" applyFont="1" applyFill="1" applyBorder="1" applyAlignment="1">
      <alignment horizontal="justify" vertical="center" wrapText="1"/>
    </xf>
    <xf numFmtId="0" fontId="10" fillId="6" borderId="11" xfId="0" applyFont="1" applyFill="1" applyBorder="1" applyAlignment="1">
      <alignment horizontal="justify" vertical="center" wrapText="1"/>
    </xf>
    <xf numFmtId="43" fontId="10" fillId="6" borderId="1" xfId="1" applyFont="1" applyFill="1" applyBorder="1" applyAlignment="1">
      <alignment horizontal="center" vertical="center" wrapText="1"/>
    </xf>
    <xf numFmtId="43" fontId="10" fillId="6" borderId="4" xfId="1" applyFont="1" applyFill="1" applyBorder="1" applyAlignment="1">
      <alignment horizontal="center" vertical="center" wrapText="1"/>
    </xf>
    <xf numFmtId="43" fontId="10" fillId="6" borderId="17" xfId="1" applyFont="1" applyFill="1" applyBorder="1" applyAlignment="1">
      <alignment horizontal="center" vertical="center" wrapText="1"/>
    </xf>
    <xf numFmtId="0" fontId="2" fillId="6" borderId="5" xfId="0" applyFont="1" applyFill="1" applyBorder="1" applyAlignment="1">
      <alignment horizontal="center" vertical="center" wrapText="1"/>
    </xf>
    <xf numFmtId="0" fontId="2" fillId="6" borderId="27"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0" xfId="0" applyFont="1" applyAlignment="1">
      <alignment horizontal="center" vertical="center" wrapText="1"/>
    </xf>
    <xf numFmtId="0" fontId="10" fillId="0" borderId="17"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27" xfId="0" applyFont="1" applyBorder="1" applyAlignment="1">
      <alignment horizontal="center" vertical="center" wrapText="1"/>
    </xf>
    <xf numFmtId="0" fontId="31" fillId="8" borderId="6" xfId="0" applyFont="1" applyFill="1" applyBorder="1" applyAlignment="1">
      <alignment horizontal="center" vertical="center"/>
    </xf>
    <xf numFmtId="0" fontId="31" fillId="8" borderId="7" xfId="0" applyFont="1" applyFill="1" applyBorder="1" applyAlignment="1">
      <alignment horizontal="center" vertical="center"/>
    </xf>
    <xf numFmtId="0" fontId="31" fillId="8" borderId="8" xfId="0" applyFont="1" applyFill="1" applyBorder="1" applyAlignment="1">
      <alignment horizontal="center" vertical="center"/>
    </xf>
    <xf numFmtId="0" fontId="2" fillId="6" borderId="6" xfId="0" applyFont="1" applyFill="1" applyBorder="1" applyAlignment="1">
      <alignment horizontal="center" vertical="center" wrapText="1"/>
    </xf>
    <xf numFmtId="0" fontId="2" fillId="6" borderId="7" xfId="0" applyFont="1" applyFill="1" applyBorder="1" applyAlignment="1">
      <alignment horizontal="center" vertical="center" wrapText="1"/>
    </xf>
    <xf numFmtId="0" fontId="2" fillId="6" borderId="8" xfId="0" applyFont="1" applyFill="1" applyBorder="1" applyAlignment="1">
      <alignment horizontal="center" vertical="center" wrapText="1"/>
    </xf>
    <xf numFmtId="0" fontId="2" fillId="6" borderId="22" xfId="0" applyFont="1" applyFill="1" applyBorder="1" applyAlignment="1">
      <alignment vertical="center" wrapText="1"/>
    </xf>
    <xf numFmtId="0" fontId="2" fillId="6" borderId="15" xfId="0" applyFont="1" applyFill="1" applyBorder="1" applyAlignment="1">
      <alignment vertical="center" wrapText="1"/>
    </xf>
    <xf numFmtId="0" fontId="31" fillId="8" borderId="6" xfId="0" applyFont="1" applyFill="1" applyBorder="1" applyAlignment="1">
      <alignment horizontal="left" vertical="center"/>
    </xf>
    <xf numFmtId="0" fontId="31" fillId="8" borderId="7" xfId="0" applyFont="1" applyFill="1" applyBorder="1" applyAlignment="1">
      <alignment horizontal="left" vertical="center"/>
    </xf>
    <xf numFmtId="0" fontId="31" fillId="8" borderId="8" xfId="0" applyFont="1" applyFill="1" applyBorder="1" applyAlignment="1">
      <alignment horizontal="left" vertical="center"/>
    </xf>
    <xf numFmtId="2" fontId="10" fillId="4" borderId="24" xfId="0" applyNumberFormat="1" applyFont="1" applyFill="1" applyBorder="1" applyAlignment="1">
      <alignment horizontal="center" vertical="center" wrapText="1"/>
    </xf>
    <xf numFmtId="2" fontId="10" fillId="4" borderId="28" xfId="0" applyNumberFormat="1" applyFont="1" applyFill="1" applyBorder="1" applyAlignment="1">
      <alignment horizontal="center" vertical="center" wrapText="1"/>
    </xf>
    <xf numFmtId="2" fontId="10" fillId="4" borderId="31" xfId="0" applyNumberFormat="1" applyFont="1" applyFill="1" applyBorder="1" applyAlignment="1">
      <alignment horizontal="center" vertical="center" wrapText="1"/>
    </xf>
    <xf numFmtId="0" fontId="2" fillId="6" borderId="12" xfId="0" applyFont="1" applyFill="1" applyBorder="1" applyAlignment="1">
      <alignment horizontal="justify" vertical="justify" wrapText="1"/>
    </xf>
    <xf numFmtId="0" fontId="2" fillId="6" borderId="36" xfId="0" applyFont="1" applyFill="1" applyBorder="1" applyAlignment="1">
      <alignment horizontal="justify" vertical="justify" wrapText="1"/>
    </xf>
    <xf numFmtId="0" fontId="2" fillId="6" borderId="30" xfId="0" applyFont="1" applyFill="1" applyBorder="1" applyAlignment="1">
      <alignment horizontal="left" vertical="center" wrapText="1"/>
    </xf>
    <xf numFmtId="0" fontId="2" fillId="6" borderId="33" xfId="0" applyFont="1" applyFill="1" applyBorder="1" applyAlignment="1">
      <alignment horizontal="left" vertical="center" wrapText="1"/>
    </xf>
    <xf numFmtId="0" fontId="2" fillId="6" borderId="23" xfId="0" applyFont="1" applyFill="1" applyBorder="1" applyAlignment="1">
      <alignment horizontal="left" vertical="center" wrapText="1"/>
    </xf>
    <xf numFmtId="0" fontId="2" fillId="6" borderId="9" xfId="0" applyFont="1" applyFill="1" applyBorder="1" applyAlignment="1">
      <alignment horizontal="justify" vertical="justify" wrapText="1"/>
    </xf>
    <xf numFmtId="0" fontId="2" fillId="6" borderId="10" xfId="0" applyFont="1" applyFill="1" applyBorder="1" applyAlignment="1">
      <alignment horizontal="justify" vertical="justify" wrapText="1"/>
    </xf>
    <xf numFmtId="2" fontId="10" fillId="6" borderId="48" xfId="0" applyNumberFormat="1" applyFont="1" applyFill="1" applyBorder="1" applyAlignment="1">
      <alignment horizontal="center" vertical="center" wrapText="1"/>
    </xf>
    <xf numFmtId="0" fontId="32" fillId="8" borderId="6" xfId="0" applyFont="1" applyFill="1" applyBorder="1" applyAlignment="1">
      <alignment horizontal="center"/>
    </xf>
    <xf numFmtId="0" fontId="32" fillId="8" borderId="7" xfId="0" applyFont="1" applyFill="1" applyBorder="1" applyAlignment="1">
      <alignment horizontal="center"/>
    </xf>
    <xf numFmtId="0" fontId="32" fillId="8" borderId="8" xfId="0" applyFont="1" applyFill="1" applyBorder="1" applyAlignment="1">
      <alignment horizontal="center"/>
    </xf>
    <xf numFmtId="2" fontId="10" fillId="6" borderId="5" xfId="0" applyNumberFormat="1" applyFont="1" applyFill="1" applyBorder="1" applyAlignment="1">
      <alignment horizontal="center" vertical="center" wrapText="1"/>
    </xf>
    <xf numFmtId="2" fontId="10" fillId="6" borderId="27" xfId="0" applyNumberFormat="1" applyFont="1" applyFill="1" applyBorder="1" applyAlignment="1">
      <alignment horizontal="center" vertical="center" wrapText="1"/>
    </xf>
    <xf numFmtId="0" fontId="28" fillId="6" borderId="1" xfId="0" applyFont="1" applyFill="1" applyBorder="1" applyAlignment="1">
      <alignment horizontal="center" vertical="center" wrapText="1"/>
    </xf>
    <xf numFmtId="0" fontId="28" fillId="6" borderId="2" xfId="0" applyFont="1" applyFill="1" applyBorder="1" applyAlignment="1">
      <alignment horizontal="center" vertical="center" wrapText="1"/>
    </xf>
    <xf numFmtId="0" fontId="28" fillId="6" borderId="3" xfId="0" applyFont="1" applyFill="1" applyBorder="1" applyAlignment="1">
      <alignment horizontal="center" vertical="center" wrapText="1"/>
    </xf>
    <xf numFmtId="0" fontId="28" fillId="6" borderId="6" xfId="0" applyFont="1" applyFill="1" applyBorder="1" applyAlignment="1">
      <alignment horizontal="left" vertical="center" wrapText="1"/>
    </xf>
    <xf numFmtId="0" fontId="28" fillId="6" borderId="7" xfId="0" applyFont="1" applyFill="1" applyBorder="1" applyAlignment="1">
      <alignment horizontal="left" vertical="center" wrapText="1"/>
    </xf>
    <xf numFmtId="0" fontId="28" fillId="6" borderId="8" xfId="0" applyFont="1" applyFill="1" applyBorder="1" applyAlignment="1">
      <alignment horizontal="left" vertical="center" wrapText="1"/>
    </xf>
    <xf numFmtId="0" fontId="28" fillId="6" borderId="6" xfId="0" applyFont="1" applyFill="1" applyBorder="1" applyAlignment="1">
      <alignment horizontal="center" vertical="center" wrapText="1"/>
    </xf>
    <xf numFmtId="0" fontId="28" fillId="6" borderId="7" xfId="0" applyFont="1" applyFill="1" applyBorder="1" applyAlignment="1">
      <alignment horizontal="center" vertical="center" wrapText="1"/>
    </xf>
    <xf numFmtId="0" fontId="28" fillId="6" borderId="8" xfId="0" applyFont="1" applyFill="1" applyBorder="1" applyAlignment="1">
      <alignment horizontal="center" vertical="center" wrapText="1"/>
    </xf>
    <xf numFmtId="0" fontId="2" fillId="6" borderId="6" xfId="0" applyFont="1" applyFill="1" applyBorder="1" applyAlignment="1">
      <alignment vertical="center" wrapText="1"/>
    </xf>
    <xf numFmtId="0" fontId="2" fillId="6" borderId="7" xfId="0" applyFont="1" applyFill="1" applyBorder="1" applyAlignment="1">
      <alignment vertical="center" wrapText="1"/>
    </xf>
    <xf numFmtId="0" fontId="2" fillId="6" borderId="8" xfId="0" applyFont="1" applyFill="1" applyBorder="1" applyAlignment="1">
      <alignment vertical="center" wrapText="1"/>
    </xf>
    <xf numFmtId="0" fontId="10" fillId="6" borderId="6" xfId="0" applyFont="1" applyFill="1" applyBorder="1" applyAlignment="1">
      <alignment horizontal="left" vertical="top" wrapText="1"/>
    </xf>
    <xf numFmtId="0" fontId="10" fillId="6" borderId="7" xfId="0" applyFont="1" applyFill="1" applyBorder="1" applyAlignment="1">
      <alignment horizontal="left" vertical="top" wrapText="1"/>
    </xf>
    <xf numFmtId="0" fontId="10" fillId="6" borderId="8" xfId="0" applyFont="1" applyFill="1" applyBorder="1" applyAlignment="1">
      <alignment horizontal="left" vertical="top" wrapText="1"/>
    </xf>
    <xf numFmtId="0" fontId="31" fillId="8" borderId="1" xfId="0" applyFont="1" applyFill="1" applyBorder="1" applyAlignment="1">
      <alignment horizontal="center" vertical="center" wrapText="1"/>
    </xf>
    <xf numFmtId="0" fontId="31" fillId="8" borderId="2" xfId="0" applyFont="1" applyFill="1" applyBorder="1" applyAlignment="1">
      <alignment horizontal="center" vertical="center" wrapText="1"/>
    </xf>
    <xf numFmtId="0" fontId="2" fillId="6" borderId="23" xfId="0" applyFont="1" applyFill="1" applyBorder="1" applyAlignment="1">
      <alignment vertical="center" wrapText="1"/>
    </xf>
    <xf numFmtId="0" fontId="2" fillId="6" borderId="20" xfId="0" applyFont="1" applyFill="1" applyBorder="1" applyAlignment="1">
      <alignment vertical="center" wrapText="1"/>
    </xf>
    <xf numFmtId="43" fontId="10" fillId="0" borderId="24" xfId="1" applyFont="1" applyFill="1" applyBorder="1" applyAlignment="1">
      <alignment horizontal="center" vertical="center" wrapText="1"/>
    </xf>
    <xf numFmtId="43" fontId="10" fillId="0" borderId="28" xfId="1" applyFont="1" applyFill="1" applyBorder="1" applyAlignment="1">
      <alignment horizontal="center" vertical="center" wrapText="1"/>
    </xf>
    <xf numFmtId="2" fontId="10" fillId="4" borderId="24" xfId="0" applyNumberFormat="1" applyFont="1" applyFill="1" applyBorder="1" applyAlignment="1">
      <alignment horizontal="center" vertical="center"/>
    </xf>
    <xf numFmtId="2" fontId="10" fillId="4" borderId="28" xfId="0" applyNumberFormat="1" applyFont="1" applyFill="1" applyBorder="1" applyAlignment="1">
      <alignment horizontal="center" vertical="center"/>
    </xf>
    <xf numFmtId="0" fontId="28" fillId="6" borderId="4" xfId="0" applyFont="1" applyFill="1" applyBorder="1" applyAlignment="1">
      <alignment horizontal="center" vertical="center" wrapText="1"/>
    </xf>
    <xf numFmtId="0" fontId="28" fillId="6" borderId="0" xfId="0" applyFont="1" applyFill="1" applyAlignment="1">
      <alignment horizontal="center" vertical="center" wrapText="1"/>
    </xf>
    <xf numFmtId="0" fontId="28" fillId="6" borderId="5"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10" fillId="6" borderId="1" xfId="0" applyFont="1" applyFill="1" applyBorder="1" applyAlignment="1">
      <alignment vertical="center" wrapText="1"/>
    </xf>
    <xf numFmtId="0" fontId="10" fillId="6" borderId="3" xfId="0" applyFont="1" applyFill="1" applyBorder="1" applyAlignment="1">
      <alignment vertical="center" wrapText="1"/>
    </xf>
    <xf numFmtId="0" fontId="29" fillId="6" borderId="49" xfId="0" applyFont="1" applyFill="1" applyBorder="1" applyAlignment="1">
      <alignment horizontal="left" vertical="center" wrapText="1"/>
    </xf>
    <xf numFmtId="0" fontId="29" fillId="6" borderId="50" xfId="0" applyFont="1" applyFill="1" applyBorder="1" applyAlignment="1">
      <alignment horizontal="left" vertical="center" wrapText="1"/>
    </xf>
    <xf numFmtId="0" fontId="29" fillId="6" borderId="47" xfId="0" applyFont="1" applyFill="1" applyBorder="1" applyAlignment="1">
      <alignment horizontal="left" vertical="center" wrapText="1"/>
    </xf>
    <xf numFmtId="0" fontId="2" fillId="6" borderId="6" xfId="0" applyFont="1" applyFill="1" applyBorder="1" applyAlignment="1">
      <alignment horizontal="left" vertical="center" wrapText="1"/>
    </xf>
    <xf numFmtId="0" fontId="2" fillId="6" borderId="7" xfId="0" applyFont="1" applyFill="1" applyBorder="1" applyAlignment="1">
      <alignment horizontal="left" vertical="center" wrapText="1"/>
    </xf>
    <xf numFmtId="0" fontId="2" fillId="6" borderId="8" xfId="0" applyFont="1" applyFill="1" applyBorder="1" applyAlignment="1">
      <alignment horizontal="left" vertical="center" wrapText="1"/>
    </xf>
    <xf numFmtId="0" fontId="10" fillId="6" borderId="2" xfId="0" applyFont="1" applyFill="1" applyBorder="1" applyAlignment="1">
      <alignment horizontal="center" vertical="center" wrapText="1"/>
    </xf>
    <xf numFmtId="0" fontId="23" fillId="7" borderId="1" xfId="0" applyFont="1" applyFill="1" applyBorder="1" applyAlignment="1">
      <alignment horizontal="center"/>
    </xf>
    <xf numFmtId="0" fontId="23" fillId="7" borderId="2" xfId="0" applyFont="1" applyFill="1" applyBorder="1" applyAlignment="1">
      <alignment horizontal="center"/>
    </xf>
    <xf numFmtId="0" fontId="23" fillId="7" borderId="3" xfId="0" applyFont="1" applyFill="1" applyBorder="1" applyAlignment="1">
      <alignment horizontal="center"/>
    </xf>
    <xf numFmtId="0" fontId="23" fillId="7" borderId="17" xfId="0" applyFont="1" applyFill="1" applyBorder="1" applyAlignment="1">
      <alignment horizontal="center"/>
    </xf>
    <xf numFmtId="0" fontId="23" fillId="7" borderId="26" xfId="0" applyFont="1" applyFill="1" applyBorder="1" applyAlignment="1">
      <alignment horizontal="center"/>
    </xf>
    <xf numFmtId="0" fontId="23" fillId="7" borderId="27" xfId="0" applyFont="1" applyFill="1" applyBorder="1" applyAlignment="1">
      <alignment horizontal="center"/>
    </xf>
    <xf numFmtId="0" fontId="10" fillId="6" borderId="0" xfId="0" applyFont="1" applyFill="1" applyAlignment="1">
      <alignment horizontal="center" vertical="center" wrapText="1"/>
    </xf>
    <xf numFmtId="0" fontId="10" fillId="6" borderId="26" xfId="0" applyFont="1" applyFill="1" applyBorder="1" applyAlignment="1">
      <alignment horizontal="center" vertical="center" wrapText="1"/>
    </xf>
    <xf numFmtId="0" fontId="33" fillId="8" borderId="6" xfId="0" applyFont="1" applyFill="1" applyBorder="1" applyAlignment="1">
      <alignment horizontal="center" vertical="center"/>
    </xf>
    <xf numFmtId="0" fontId="33" fillId="8" borderId="7" xfId="0" applyFont="1" applyFill="1" applyBorder="1" applyAlignment="1">
      <alignment horizontal="center" vertical="center"/>
    </xf>
    <xf numFmtId="0" fontId="33" fillId="8" borderId="8" xfId="0" applyFont="1" applyFill="1" applyBorder="1" applyAlignment="1">
      <alignment horizontal="center" vertical="center"/>
    </xf>
    <xf numFmtId="0" fontId="23" fillId="6" borderId="6" xfId="0" applyFont="1" applyFill="1" applyBorder="1" applyAlignment="1">
      <alignment horizontal="center" wrapText="1"/>
    </xf>
    <xf numFmtId="0" fontId="23" fillId="6" borderId="7" xfId="0" applyFont="1" applyFill="1" applyBorder="1" applyAlignment="1">
      <alignment horizontal="center" wrapText="1"/>
    </xf>
    <xf numFmtId="0" fontId="23" fillId="6" borderId="8" xfId="0" applyFont="1" applyFill="1" applyBorder="1" applyAlignment="1">
      <alignment horizontal="center" wrapText="1"/>
    </xf>
    <xf numFmtId="0" fontId="26" fillId="7" borderId="0" xfId="0" applyFont="1" applyFill="1" applyAlignment="1">
      <alignment horizontal="center" vertical="center" wrapText="1"/>
    </xf>
    <xf numFmtId="0" fontId="26" fillId="7" borderId="5" xfId="0" applyFont="1" applyFill="1" applyBorder="1" applyAlignment="1">
      <alignment horizontal="center" vertical="center" wrapText="1"/>
    </xf>
    <xf numFmtId="0" fontId="26" fillId="7" borderId="4" xfId="0" applyFont="1" applyFill="1" applyBorder="1" applyAlignment="1">
      <alignment horizontal="center" vertical="center" wrapText="1"/>
    </xf>
    <xf numFmtId="0" fontId="26" fillId="7" borderId="17" xfId="0" applyFont="1" applyFill="1" applyBorder="1" applyAlignment="1">
      <alignment horizontal="center" vertical="center" wrapText="1"/>
    </xf>
    <xf numFmtId="0" fontId="26" fillId="7" borderId="27" xfId="0" applyFont="1" applyFill="1" applyBorder="1" applyAlignment="1">
      <alignment horizontal="center" vertical="center" wrapText="1"/>
    </xf>
    <xf numFmtId="0" fontId="34" fillId="8" borderId="6" xfId="0" applyFont="1" applyFill="1" applyBorder="1" applyAlignment="1">
      <alignment horizontal="center"/>
    </xf>
    <xf numFmtId="0" fontId="34" fillId="8" borderId="8" xfId="0" applyFont="1" applyFill="1" applyBorder="1" applyAlignment="1">
      <alignment horizontal="center"/>
    </xf>
    <xf numFmtId="0" fontId="23" fillId="7" borderId="42" xfId="0" applyFont="1" applyFill="1" applyBorder="1" applyAlignment="1">
      <alignment horizontal="center" vertical="center" wrapText="1"/>
    </xf>
    <xf numFmtId="0" fontId="23" fillId="7" borderId="43" xfId="0" applyFont="1" applyFill="1" applyBorder="1" applyAlignment="1">
      <alignment horizontal="center" vertical="center" wrapText="1"/>
    </xf>
    <xf numFmtId="0" fontId="23" fillId="7" borderId="44" xfId="0" applyFont="1" applyFill="1" applyBorder="1" applyAlignment="1">
      <alignment horizontal="center" vertical="center" wrapText="1"/>
    </xf>
    <xf numFmtId="0" fontId="33" fillId="8" borderId="6" xfId="0" applyFont="1" applyFill="1" applyBorder="1" applyAlignment="1">
      <alignment horizontal="center"/>
    </xf>
    <xf numFmtId="0" fontId="33" fillId="8" borderId="7" xfId="0" applyFont="1" applyFill="1" applyBorder="1" applyAlignment="1">
      <alignment horizontal="center"/>
    </xf>
    <xf numFmtId="0" fontId="33" fillId="8" borderId="8" xfId="0" applyFont="1" applyFill="1" applyBorder="1" applyAlignment="1">
      <alignment horizontal="center"/>
    </xf>
    <xf numFmtId="0" fontId="33" fillId="9" borderId="6" xfId="0" applyFont="1" applyFill="1" applyBorder="1" applyAlignment="1">
      <alignment horizontal="center" vertical="center" wrapText="1"/>
    </xf>
    <xf numFmtId="0" fontId="33" fillId="9" borderId="8" xfId="0" applyFont="1" applyFill="1" applyBorder="1" applyAlignment="1">
      <alignment horizontal="center" vertical="center" wrapText="1"/>
    </xf>
    <xf numFmtId="0" fontId="33" fillId="9" borderId="6" xfId="0" applyFont="1" applyFill="1" applyBorder="1" applyAlignment="1">
      <alignment horizontal="center" vertical="center"/>
    </xf>
    <xf numFmtId="0" fontId="33" fillId="9" borderId="7" xfId="0" applyFont="1" applyFill="1" applyBorder="1" applyAlignment="1">
      <alignment horizontal="center" vertical="center"/>
    </xf>
    <xf numFmtId="0" fontId="33" fillId="9" borderId="8" xfId="0" applyFont="1" applyFill="1" applyBorder="1" applyAlignment="1">
      <alignment horizontal="center" vertical="center"/>
    </xf>
  </cellXfs>
  <cellStyles count="3">
    <cellStyle name="Millares" xfId="1" builtinId="3"/>
    <cellStyle name="Normal" xfId="0" builtinId="0"/>
    <cellStyle name="Normal 2" xfId="2" xr:uid="{00000000-0005-0000-0000-000002000000}"/>
  </cellStyles>
  <dxfs count="0"/>
  <tableStyles count="0" defaultTableStyle="TableStyleMedium2" defaultPivotStyle="PivotStyleLight16"/>
  <colors>
    <mruColors>
      <color rgb="FFCCFFFF"/>
      <color rgb="FFFFCCFF"/>
      <color rgb="FF00FF00"/>
      <color rgb="FF66FF99"/>
      <color rgb="FFCC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250372</xdr:colOff>
      <xdr:row>1</xdr:row>
      <xdr:rowOff>87085</xdr:rowOff>
    </xdr:from>
    <xdr:to>
      <xdr:col>2</xdr:col>
      <xdr:colOff>923472</xdr:colOff>
      <xdr:row>3</xdr:row>
      <xdr:rowOff>163013</xdr:rowOff>
    </xdr:to>
    <xdr:pic>
      <xdr:nvPicPr>
        <xdr:cNvPr id="3" name="Picture 11">
          <a:extLst>
            <a:ext uri="{FF2B5EF4-FFF2-40B4-BE49-F238E27FC236}">
              <a16:creationId xmlns:a16="http://schemas.microsoft.com/office/drawing/2014/main" id="{E4C2708E-D20E-EDA9-0398-2DE9229DE358}"/>
            </a:ext>
          </a:extLst>
        </xdr:cNvPr>
        <xdr:cNvPicPr/>
      </xdr:nvPicPr>
      <xdr:blipFill>
        <a:blip xmlns:r="http://schemas.openxmlformats.org/officeDocument/2006/relationships" r:embed="rId1"/>
        <a:stretch>
          <a:fillRect/>
        </a:stretch>
      </xdr:blipFill>
      <xdr:spPr>
        <a:xfrm>
          <a:off x="2219849" y="280516"/>
          <a:ext cx="673100" cy="6386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76200</xdr:colOff>
      <xdr:row>1</xdr:row>
      <xdr:rowOff>91440</xdr:rowOff>
    </xdr:from>
    <xdr:to>
      <xdr:col>3</xdr:col>
      <xdr:colOff>434340</xdr:colOff>
      <xdr:row>3</xdr:row>
      <xdr:rowOff>133350</xdr:rowOff>
    </xdr:to>
    <xdr:pic>
      <xdr:nvPicPr>
        <xdr:cNvPr id="4" name="Picture 11">
          <a:extLst>
            <a:ext uri="{FF2B5EF4-FFF2-40B4-BE49-F238E27FC236}">
              <a16:creationId xmlns:a16="http://schemas.microsoft.com/office/drawing/2014/main" id="{A7073FFD-FB69-40A4-92A6-F35174743C61}"/>
            </a:ext>
          </a:extLst>
        </xdr:cNvPr>
        <xdr:cNvPicPr/>
      </xdr:nvPicPr>
      <xdr:blipFill>
        <a:blip xmlns:r="http://schemas.openxmlformats.org/officeDocument/2006/relationships" r:embed="rId1"/>
        <a:stretch>
          <a:fillRect/>
        </a:stretch>
      </xdr:blipFill>
      <xdr:spPr>
        <a:xfrm>
          <a:off x="2042160" y="297180"/>
          <a:ext cx="1181100" cy="876300"/>
        </a:xfrm>
        <a:prstGeom prst="rect">
          <a:avLst/>
        </a:prstGeom>
      </xdr:spPr>
    </xdr:pic>
    <xdr:clientData/>
  </xdr:twoCellAnchor>
  <xdr:oneCellAnchor>
    <xdr:from>
      <xdr:col>1</xdr:col>
      <xdr:colOff>693420</xdr:colOff>
      <xdr:row>14</xdr:row>
      <xdr:rowOff>240030</xdr:rowOff>
    </xdr:from>
    <xdr:ext cx="5570220" cy="483870"/>
    <mc:AlternateContent xmlns:mc="http://schemas.openxmlformats.org/markup-compatibility/2006" xmlns:a14="http://schemas.microsoft.com/office/drawing/2010/main">
      <mc:Choice Requires="a14">
        <xdr:sp macro="" textlink="">
          <xdr:nvSpPr>
            <xdr:cNvPr id="5" name="CuadroTexto 4">
              <a:extLst>
                <a:ext uri="{FF2B5EF4-FFF2-40B4-BE49-F238E27FC236}">
                  <a16:creationId xmlns:a16="http://schemas.microsoft.com/office/drawing/2014/main" id="{C1F4BF18-BA99-3170-67E0-ACED7D037872}"/>
                </a:ext>
              </a:extLst>
            </xdr:cNvPr>
            <xdr:cNvSpPr txBox="1"/>
          </xdr:nvSpPr>
          <xdr:spPr>
            <a:xfrm>
              <a:off x="1082040" y="8774430"/>
              <a:ext cx="5570220"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CO" sz="1400" i="1">
                          <a:latin typeface="Cambria Math" panose="02040503050406030204" pitchFamily="18" charset="0"/>
                        </a:rPr>
                      </m:ctrlPr>
                    </m:fPr>
                    <m:num>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r>
                        <a:rPr lang="es-ES" sz="1400" b="0" i="1">
                          <a:latin typeface="Cambria Math" panose="02040503050406030204" pitchFamily="18" charset="0"/>
                        </a:rPr>
                        <m:t>𝑃𝑂𝑅</m:t>
                      </m:r>
                      <m:r>
                        <a:rPr lang="es-ES" sz="1400" b="0" i="1">
                          <a:latin typeface="Cambria Math" panose="02040503050406030204" pitchFamily="18" charset="0"/>
                        </a:rPr>
                        <m:t> </m:t>
                      </m:r>
                      <m:r>
                        <a:rPr lang="es-ES" sz="1400" b="0" i="1">
                          <a:latin typeface="Cambria Math" panose="02040503050406030204" pitchFamily="18" charset="0"/>
                        </a:rPr>
                        <m:t>𝐸𝐿</m:t>
                      </m:r>
                      <m:r>
                        <a:rPr lang="es-ES" sz="1400" b="0" i="1">
                          <a:latin typeface="Cambria Math" panose="02040503050406030204" pitchFamily="18" charset="0"/>
                        </a:rPr>
                        <m:t> </m:t>
                      </m:r>
                      <m:r>
                        <a:rPr lang="es-ES" sz="1400" b="0" i="1">
                          <a:latin typeface="Cambria Math" panose="02040503050406030204" pitchFamily="18" charset="0"/>
                        </a:rPr>
                        <m:t>𝑃𝑅𝑂𝑃𝑂𝑁𝐸𝑁𝑇𝐸</m:t>
                      </m:r>
                      <m:r>
                        <a:rPr lang="es-ES" sz="1400" b="0" i="1">
                          <a:latin typeface="Cambria Math" panose="02040503050406030204" pitchFamily="18" charset="0"/>
                        </a:rPr>
                        <m:t> </m:t>
                      </m:r>
                    </m:num>
                    <m:den>
                      <m:r>
                        <a:rPr lang="es-ES" sz="1400" b="0" i="1">
                          <a:latin typeface="Cambria Math" panose="02040503050406030204" pitchFamily="18" charset="0"/>
                        </a:rPr>
                        <m:t>𝑀𝐴𝑌𝑂𝑅</m:t>
                      </m:r>
                      <m:r>
                        <a:rPr lang="es-ES" sz="1400" b="0" i="1">
                          <a:latin typeface="Cambria Math" panose="02040503050406030204" pitchFamily="18" charset="0"/>
                        </a:rPr>
                        <m:t> </m:t>
                      </m:r>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𝐺𝐸𝑁𝐸𝑅𝐴𝐿</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den>
                  </m:f>
                  <m:r>
                    <a:rPr lang="es-ES" sz="1400" b="0" i="1">
                      <a:latin typeface="Cambria Math" panose="02040503050406030204" pitchFamily="18" charset="0"/>
                    </a:rPr>
                    <m:t>𝑋</m:t>
                  </m:r>
                  <m:r>
                    <a:rPr lang="es-ES" sz="1400" b="0" i="1">
                      <a:latin typeface="Cambria Math" panose="02040503050406030204" pitchFamily="18" charset="0"/>
                    </a:rPr>
                    <m:t> 4 = </m:t>
                  </m:r>
                </m:oMath>
              </a14:m>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5" name="CuadroTexto 4">
              <a:extLst>
                <a:ext uri="{FF2B5EF4-FFF2-40B4-BE49-F238E27FC236}">
                  <a16:creationId xmlns:a16="http://schemas.microsoft.com/office/drawing/2014/main" id="{C1F4BF18-BA99-3170-67E0-ACED7D037872}"/>
                </a:ext>
              </a:extLst>
            </xdr:cNvPr>
            <xdr:cNvSpPr txBox="1"/>
          </xdr:nvSpPr>
          <xdr:spPr>
            <a:xfrm>
              <a:off x="1082040" y="8774430"/>
              <a:ext cx="5570220"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CO" sz="1400" i="0">
                  <a:latin typeface="Cambria Math" panose="02040503050406030204" pitchFamily="18" charset="0"/>
                </a:rPr>
                <a:t>(</a:t>
              </a:r>
              <a:r>
                <a:rPr lang="es-ES" sz="1400" b="0" i="0">
                  <a:latin typeface="Cambria Math" panose="02040503050406030204" pitchFamily="18" charset="0"/>
                </a:rPr>
                <a:t>𝑉𝐴𝐿𝑂𝑅 𝑂𝐹𝑅𝐸𝐶𝐼𝐷𝑂 𝑃𝑂𝑅 𝐸𝐿 𝑃𝑅𝑂𝑃𝑂𝑁𝐸𝑁𝑇𝐸 </a:t>
              </a:r>
              <a:r>
                <a:rPr lang="es-CO" sz="1400" b="0" i="0">
                  <a:latin typeface="Cambria Math" panose="02040503050406030204" pitchFamily="18" charset="0"/>
                </a:rPr>
                <a:t>)/(</a:t>
              </a:r>
              <a:r>
                <a:rPr lang="es-ES" sz="1400" b="0" i="0">
                  <a:latin typeface="Cambria Math" panose="02040503050406030204" pitchFamily="18" charset="0"/>
                </a:rPr>
                <a:t>𝑀𝐴𝑌𝑂𝑅 𝑉𝐴𝐿𝑂𝑅 𝐺𝐸𝑁𝐸𝑅𝐴𝐿 𝑂𝐹𝑅𝐸𝐶𝐼𝐷𝑂 </a:t>
              </a:r>
              <a:r>
                <a:rPr lang="es-CO" sz="1400" b="0" i="0">
                  <a:latin typeface="Cambria Math" panose="02040503050406030204" pitchFamily="18" charset="0"/>
                </a:rPr>
                <a:t>)</a:t>
              </a:r>
              <a:r>
                <a:rPr lang="es-ES" sz="1400" b="0" i="0">
                  <a:latin typeface="Cambria Math" panose="02040503050406030204" pitchFamily="18" charset="0"/>
                </a:rPr>
                <a:t> 𝑋 4 = </a:t>
              </a:r>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830580</xdr:colOff>
      <xdr:row>18</xdr:row>
      <xdr:rowOff>259080</xdr:rowOff>
    </xdr:from>
    <xdr:ext cx="5570220" cy="483870"/>
    <mc:AlternateContent xmlns:mc="http://schemas.openxmlformats.org/markup-compatibility/2006" xmlns:a14="http://schemas.microsoft.com/office/drawing/2010/main">
      <mc:Choice Requires="a14">
        <xdr:sp macro="" textlink="">
          <xdr:nvSpPr>
            <xdr:cNvPr id="8" name="CuadroTexto 7">
              <a:extLst>
                <a:ext uri="{FF2B5EF4-FFF2-40B4-BE49-F238E27FC236}">
                  <a16:creationId xmlns:a16="http://schemas.microsoft.com/office/drawing/2014/main" id="{68742A58-9E16-437A-95F2-ED83D5011A0A}"/>
                </a:ext>
              </a:extLst>
            </xdr:cNvPr>
            <xdr:cNvSpPr txBox="1"/>
          </xdr:nvSpPr>
          <xdr:spPr>
            <a:xfrm>
              <a:off x="1219200" y="10462260"/>
              <a:ext cx="5570220"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CO" sz="1400" i="1">
                          <a:latin typeface="Cambria Math" panose="02040503050406030204" pitchFamily="18" charset="0"/>
                        </a:rPr>
                      </m:ctrlPr>
                    </m:fPr>
                    <m:num>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r>
                        <a:rPr lang="es-ES" sz="1400" b="0" i="1">
                          <a:latin typeface="Cambria Math" panose="02040503050406030204" pitchFamily="18" charset="0"/>
                        </a:rPr>
                        <m:t>𝑃𝑂𝑅</m:t>
                      </m:r>
                      <m:r>
                        <a:rPr lang="es-ES" sz="1400" b="0" i="1">
                          <a:latin typeface="Cambria Math" panose="02040503050406030204" pitchFamily="18" charset="0"/>
                        </a:rPr>
                        <m:t> </m:t>
                      </m:r>
                      <m:r>
                        <a:rPr lang="es-ES" sz="1400" b="0" i="1">
                          <a:latin typeface="Cambria Math" panose="02040503050406030204" pitchFamily="18" charset="0"/>
                        </a:rPr>
                        <m:t>𝐸𝐿</m:t>
                      </m:r>
                      <m:r>
                        <a:rPr lang="es-ES" sz="1400" b="0" i="1">
                          <a:latin typeface="Cambria Math" panose="02040503050406030204" pitchFamily="18" charset="0"/>
                        </a:rPr>
                        <m:t> </m:t>
                      </m:r>
                      <m:r>
                        <a:rPr lang="es-ES" sz="1400" b="0" i="1">
                          <a:latin typeface="Cambria Math" panose="02040503050406030204" pitchFamily="18" charset="0"/>
                        </a:rPr>
                        <m:t>𝑃𝑅𝑂𝑃𝑂𝑁𝐸𝑁𝑇𝐸</m:t>
                      </m:r>
                      <m:r>
                        <a:rPr lang="es-ES" sz="1400" b="0" i="1">
                          <a:latin typeface="Cambria Math" panose="02040503050406030204" pitchFamily="18" charset="0"/>
                        </a:rPr>
                        <m:t> </m:t>
                      </m:r>
                    </m:num>
                    <m:den>
                      <m:r>
                        <a:rPr lang="es-ES" sz="1400" b="0" i="1">
                          <a:latin typeface="Cambria Math" panose="02040503050406030204" pitchFamily="18" charset="0"/>
                        </a:rPr>
                        <m:t>𝑀𝐴𝑌𝑂𝑅</m:t>
                      </m:r>
                      <m:r>
                        <a:rPr lang="es-ES" sz="1400" b="0" i="1">
                          <a:latin typeface="Cambria Math" panose="02040503050406030204" pitchFamily="18" charset="0"/>
                        </a:rPr>
                        <m:t> </m:t>
                      </m:r>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𝐺𝐸𝑁𝐸𝑅𝐴𝐿</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den>
                  </m:f>
                  <m:r>
                    <a:rPr lang="es-ES" sz="1400" b="0" i="1">
                      <a:latin typeface="Cambria Math" panose="02040503050406030204" pitchFamily="18" charset="0"/>
                    </a:rPr>
                    <m:t>𝑋</m:t>
                  </m:r>
                  <m:r>
                    <a:rPr lang="es-ES" sz="1400" b="0" i="1">
                      <a:latin typeface="Cambria Math" panose="02040503050406030204" pitchFamily="18" charset="0"/>
                    </a:rPr>
                    <m:t> 4 = </m:t>
                  </m:r>
                </m:oMath>
              </a14:m>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8" name="CuadroTexto 7">
              <a:extLst>
                <a:ext uri="{FF2B5EF4-FFF2-40B4-BE49-F238E27FC236}">
                  <a16:creationId xmlns:a16="http://schemas.microsoft.com/office/drawing/2014/main" id="{68742A58-9E16-437A-95F2-ED83D5011A0A}"/>
                </a:ext>
              </a:extLst>
            </xdr:cNvPr>
            <xdr:cNvSpPr txBox="1"/>
          </xdr:nvSpPr>
          <xdr:spPr>
            <a:xfrm>
              <a:off x="1219200" y="10462260"/>
              <a:ext cx="5570220"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CO" sz="1400" i="0">
                  <a:latin typeface="Cambria Math" panose="02040503050406030204" pitchFamily="18" charset="0"/>
                </a:rPr>
                <a:t>(</a:t>
              </a:r>
              <a:r>
                <a:rPr lang="es-ES" sz="1400" b="0" i="0">
                  <a:latin typeface="Cambria Math" panose="02040503050406030204" pitchFamily="18" charset="0"/>
                </a:rPr>
                <a:t>𝑉𝐴𝐿𝑂𝑅 𝑂𝐹𝑅𝐸𝐶𝐼𝐷𝑂 𝑃𝑂𝑅 𝐸𝐿 𝑃𝑅𝑂𝑃𝑂𝑁𝐸𝑁𝑇𝐸 </a:t>
              </a:r>
              <a:r>
                <a:rPr lang="es-CO" sz="1400" b="0" i="0">
                  <a:latin typeface="Cambria Math" panose="02040503050406030204" pitchFamily="18" charset="0"/>
                </a:rPr>
                <a:t>)/(</a:t>
              </a:r>
              <a:r>
                <a:rPr lang="es-ES" sz="1400" b="0" i="0">
                  <a:latin typeface="Cambria Math" panose="02040503050406030204" pitchFamily="18" charset="0"/>
                </a:rPr>
                <a:t>𝑀𝐴𝑌𝑂𝑅 𝑉𝐴𝐿𝑂𝑅 𝐺𝐸𝑁𝐸𝑅𝐴𝐿 𝑂𝐹𝑅𝐸𝐶𝐼𝐷𝑂 </a:t>
              </a:r>
              <a:r>
                <a:rPr lang="es-CO" sz="1400" b="0" i="0">
                  <a:latin typeface="Cambria Math" panose="02040503050406030204" pitchFamily="18" charset="0"/>
                </a:rPr>
                <a:t>)</a:t>
              </a:r>
              <a:r>
                <a:rPr lang="es-ES" sz="1400" b="0" i="0">
                  <a:latin typeface="Cambria Math" panose="02040503050406030204" pitchFamily="18" charset="0"/>
                </a:rPr>
                <a:t> 𝑋 4 = </a:t>
              </a:r>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883920</xdr:colOff>
      <xdr:row>36</xdr:row>
      <xdr:rowOff>190500</xdr:rowOff>
    </xdr:from>
    <xdr:ext cx="5570220" cy="483870"/>
    <mc:AlternateContent xmlns:mc="http://schemas.openxmlformats.org/markup-compatibility/2006" xmlns:a14="http://schemas.microsoft.com/office/drawing/2010/main">
      <mc:Choice Requires="a14">
        <xdr:sp macro="" textlink="">
          <xdr:nvSpPr>
            <xdr:cNvPr id="10" name="CuadroTexto 9">
              <a:extLst>
                <a:ext uri="{FF2B5EF4-FFF2-40B4-BE49-F238E27FC236}">
                  <a16:creationId xmlns:a16="http://schemas.microsoft.com/office/drawing/2014/main" id="{CD8B9FC3-0A4A-4CF3-B8C6-DA60230EDAB9}"/>
                </a:ext>
              </a:extLst>
            </xdr:cNvPr>
            <xdr:cNvSpPr txBox="1"/>
          </xdr:nvSpPr>
          <xdr:spPr>
            <a:xfrm>
              <a:off x="1272540" y="18059400"/>
              <a:ext cx="5570220"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CO" sz="1400" i="1">
                          <a:latin typeface="Cambria Math" panose="02040503050406030204" pitchFamily="18" charset="0"/>
                        </a:rPr>
                      </m:ctrlPr>
                    </m:fPr>
                    <m:num>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r>
                        <a:rPr lang="es-ES" sz="1400" b="0" i="1">
                          <a:latin typeface="Cambria Math" panose="02040503050406030204" pitchFamily="18" charset="0"/>
                        </a:rPr>
                        <m:t>𝑃𝑂𝑅</m:t>
                      </m:r>
                      <m:r>
                        <a:rPr lang="es-ES" sz="1400" b="0" i="1">
                          <a:latin typeface="Cambria Math" panose="02040503050406030204" pitchFamily="18" charset="0"/>
                        </a:rPr>
                        <m:t> </m:t>
                      </m:r>
                      <m:r>
                        <a:rPr lang="es-ES" sz="1400" b="0" i="1">
                          <a:latin typeface="Cambria Math" panose="02040503050406030204" pitchFamily="18" charset="0"/>
                        </a:rPr>
                        <m:t>𝐸𝐿</m:t>
                      </m:r>
                      <m:r>
                        <a:rPr lang="es-ES" sz="1400" b="0" i="1">
                          <a:latin typeface="Cambria Math" panose="02040503050406030204" pitchFamily="18" charset="0"/>
                        </a:rPr>
                        <m:t> </m:t>
                      </m:r>
                      <m:r>
                        <a:rPr lang="es-ES" sz="1400" b="0" i="1">
                          <a:latin typeface="Cambria Math" panose="02040503050406030204" pitchFamily="18" charset="0"/>
                        </a:rPr>
                        <m:t>𝑃𝑅𝑂𝑃𝑂𝑁𝐸𝑁𝑇𝐸</m:t>
                      </m:r>
                      <m:r>
                        <a:rPr lang="es-ES" sz="1400" b="0" i="1">
                          <a:latin typeface="Cambria Math" panose="02040503050406030204" pitchFamily="18" charset="0"/>
                        </a:rPr>
                        <m:t> </m:t>
                      </m:r>
                    </m:num>
                    <m:den>
                      <m:r>
                        <a:rPr lang="es-ES" sz="1400" b="0" i="1">
                          <a:latin typeface="Cambria Math" panose="02040503050406030204" pitchFamily="18" charset="0"/>
                        </a:rPr>
                        <m:t>𝑀𝐴𝑌𝑂𝑅</m:t>
                      </m:r>
                      <m:r>
                        <a:rPr lang="es-ES" sz="1400" b="0" i="1">
                          <a:latin typeface="Cambria Math" panose="02040503050406030204" pitchFamily="18" charset="0"/>
                        </a:rPr>
                        <m:t> </m:t>
                      </m:r>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𝐺𝐸𝑁𝐸𝑅𝐴𝐿</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den>
                  </m:f>
                  <m:r>
                    <a:rPr lang="es-ES" sz="1400" b="0" i="1">
                      <a:latin typeface="Cambria Math" panose="02040503050406030204" pitchFamily="18" charset="0"/>
                    </a:rPr>
                    <m:t>𝑋</m:t>
                  </m:r>
                  <m:r>
                    <a:rPr lang="es-ES" sz="1400" b="0" i="1">
                      <a:latin typeface="Cambria Math" panose="02040503050406030204" pitchFamily="18" charset="0"/>
                    </a:rPr>
                    <m:t> 2 = </m:t>
                  </m:r>
                </m:oMath>
              </a14:m>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10" name="CuadroTexto 9">
              <a:extLst>
                <a:ext uri="{FF2B5EF4-FFF2-40B4-BE49-F238E27FC236}">
                  <a16:creationId xmlns:a16="http://schemas.microsoft.com/office/drawing/2014/main" id="{CD8B9FC3-0A4A-4CF3-B8C6-DA60230EDAB9}"/>
                </a:ext>
              </a:extLst>
            </xdr:cNvPr>
            <xdr:cNvSpPr txBox="1"/>
          </xdr:nvSpPr>
          <xdr:spPr>
            <a:xfrm>
              <a:off x="1272540" y="18059400"/>
              <a:ext cx="5570220"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CO" sz="1400" i="0">
                  <a:latin typeface="Cambria Math" panose="02040503050406030204" pitchFamily="18" charset="0"/>
                </a:rPr>
                <a:t>(</a:t>
              </a:r>
              <a:r>
                <a:rPr lang="es-ES" sz="1400" b="0" i="0">
                  <a:latin typeface="Cambria Math" panose="02040503050406030204" pitchFamily="18" charset="0"/>
                </a:rPr>
                <a:t>𝑉𝐴𝐿𝑂𝑅 𝑂𝐹𝑅𝐸𝐶𝐼𝐷𝑂 𝑃𝑂𝑅 𝐸𝐿 𝑃𝑅𝑂𝑃𝑂𝑁𝐸𝑁𝑇𝐸 </a:t>
              </a:r>
              <a:r>
                <a:rPr lang="es-CO" sz="1400" b="0" i="0">
                  <a:latin typeface="Cambria Math" panose="02040503050406030204" pitchFamily="18" charset="0"/>
                </a:rPr>
                <a:t>)/(</a:t>
              </a:r>
              <a:r>
                <a:rPr lang="es-ES" sz="1400" b="0" i="0">
                  <a:latin typeface="Cambria Math" panose="02040503050406030204" pitchFamily="18" charset="0"/>
                </a:rPr>
                <a:t>𝑀𝐴𝑌𝑂𝑅 𝑉𝐴𝐿𝑂𝑅 𝐺𝐸𝑁𝐸𝑅𝐴𝐿 𝑂𝐹𝑅𝐸𝐶𝐼𝐷𝑂 </a:t>
              </a:r>
              <a:r>
                <a:rPr lang="es-CO" sz="1400" b="0" i="0">
                  <a:latin typeface="Cambria Math" panose="02040503050406030204" pitchFamily="18" charset="0"/>
                </a:rPr>
                <a:t>)</a:t>
              </a:r>
              <a:r>
                <a:rPr lang="es-ES" sz="1400" b="0" i="0">
                  <a:latin typeface="Cambria Math" panose="02040503050406030204" pitchFamily="18" charset="0"/>
                </a:rPr>
                <a:t> 𝑋 2 = </a:t>
              </a:r>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701040</xdr:colOff>
      <xdr:row>40</xdr:row>
      <xdr:rowOff>137160</xdr:rowOff>
    </xdr:from>
    <xdr:ext cx="5570220" cy="483870"/>
    <mc:AlternateContent xmlns:mc="http://schemas.openxmlformats.org/markup-compatibility/2006" xmlns:a14="http://schemas.microsoft.com/office/drawing/2010/main">
      <mc:Choice Requires="a14">
        <xdr:sp macro="" textlink="">
          <xdr:nvSpPr>
            <xdr:cNvPr id="11" name="CuadroTexto 10">
              <a:extLst>
                <a:ext uri="{FF2B5EF4-FFF2-40B4-BE49-F238E27FC236}">
                  <a16:creationId xmlns:a16="http://schemas.microsoft.com/office/drawing/2014/main" id="{90EC63DF-4426-4ED4-BD71-1668D15D63A1}"/>
                </a:ext>
              </a:extLst>
            </xdr:cNvPr>
            <xdr:cNvSpPr txBox="1"/>
          </xdr:nvSpPr>
          <xdr:spPr>
            <a:xfrm>
              <a:off x="1089660" y="19202400"/>
              <a:ext cx="5570220"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CO" sz="1400" i="1">
                          <a:latin typeface="Cambria Math" panose="02040503050406030204" pitchFamily="18" charset="0"/>
                        </a:rPr>
                      </m:ctrlPr>
                    </m:fPr>
                    <m:num>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r>
                        <a:rPr lang="es-ES" sz="1400" b="0" i="1">
                          <a:latin typeface="Cambria Math" panose="02040503050406030204" pitchFamily="18" charset="0"/>
                        </a:rPr>
                        <m:t>𝑃𝑂𝑅</m:t>
                      </m:r>
                      <m:r>
                        <a:rPr lang="es-ES" sz="1400" b="0" i="1">
                          <a:latin typeface="Cambria Math" panose="02040503050406030204" pitchFamily="18" charset="0"/>
                        </a:rPr>
                        <m:t> </m:t>
                      </m:r>
                      <m:r>
                        <a:rPr lang="es-ES" sz="1400" b="0" i="1">
                          <a:latin typeface="Cambria Math" panose="02040503050406030204" pitchFamily="18" charset="0"/>
                        </a:rPr>
                        <m:t>𝐸𝐿</m:t>
                      </m:r>
                      <m:r>
                        <a:rPr lang="es-ES" sz="1400" b="0" i="1">
                          <a:latin typeface="Cambria Math" panose="02040503050406030204" pitchFamily="18" charset="0"/>
                        </a:rPr>
                        <m:t> </m:t>
                      </m:r>
                      <m:r>
                        <a:rPr lang="es-ES" sz="1400" b="0" i="1">
                          <a:latin typeface="Cambria Math" panose="02040503050406030204" pitchFamily="18" charset="0"/>
                        </a:rPr>
                        <m:t>𝑃𝑅𝑂𝑃𝑂𝑁𝐸𝑁𝑇𝐸</m:t>
                      </m:r>
                      <m:r>
                        <a:rPr lang="es-ES" sz="1400" b="0" i="1">
                          <a:latin typeface="Cambria Math" panose="02040503050406030204" pitchFamily="18" charset="0"/>
                        </a:rPr>
                        <m:t> </m:t>
                      </m:r>
                    </m:num>
                    <m:den>
                      <m:r>
                        <a:rPr lang="es-ES" sz="1400" b="0" i="1">
                          <a:latin typeface="Cambria Math" panose="02040503050406030204" pitchFamily="18" charset="0"/>
                        </a:rPr>
                        <m:t>𝑀𝐴𝑌𝑂𝑅</m:t>
                      </m:r>
                      <m:r>
                        <a:rPr lang="es-ES" sz="1400" b="0" i="1">
                          <a:latin typeface="Cambria Math" panose="02040503050406030204" pitchFamily="18" charset="0"/>
                        </a:rPr>
                        <m:t> </m:t>
                      </m:r>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𝐺𝐸𝑁𝐸𝑅𝐴𝐿</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den>
                  </m:f>
                  <m:r>
                    <a:rPr lang="es-ES" sz="1400" b="0" i="1">
                      <a:latin typeface="Cambria Math" panose="02040503050406030204" pitchFamily="18" charset="0"/>
                    </a:rPr>
                    <m:t>𝑋</m:t>
                  </m:r>
                  <m:r>
                    <a:rPr lang="es-ES" sz="1400" b="0" i="1">
                      <a:latin typeface="Cambria Math" panose="02040503050406030204" pitchFamily="18" charset="0"/>
                    </a:rPr>
                    <m:t> 2 = </m:t>
                  </m:r>
                </m:oMath>
              </a14:m>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11" name="CuadroTexto 10">
              <a:extLst>
                <a:ext uri="{FF2B5EF4-FFF2-40B4-BE49-F238E27FC236}">
                  <a16:creationId xmlns:a16="http://schemas.microsoft.com/office/drawing/2014/main" id="{90EC63DF-4426-4ED4-BD71-1668D15D63A1}"/>
                </a:ext>
              </a:extLst>
            </xdr:cNvPr>
            <xdr:cNvSpPr txBox="1"/>
          </xdr:nvSpPr>
          <xdr:spPr>
            <a:xfrm>
              <a:off x="1089660" y="19202400"/>
              <a:ext cx="5570220"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CO" sz="1400" i="0">
                  <a:latin typeface="Cambria Math" panose="02040503050406030204" pitchFamily="18" charset="0"/>
                </a:rPr>
                <a:t>(</a:t>
              </a:r>
              <a:r>
                <a:rPr lang="es-ES" sz="1400" b="0" i="0">
                  <a:latin typeface="Cambria Math" panose="02040503050406030204" pitchFamily="18" charset="0"/>
                </a:rPr>
                <a:t>𝑉𝐴𝐿𝑂𝑅 𝑂𝐹𝑅𝐸𝐶𝐼𝐷𝑂 𝑃𝑂𝑅 𝐸𝐿 𝑃𝑅𝑂𝑃𝑂𝑁𝐸𝑁𝑇𝐸 </a:t>
              </a:r>
              <a:r>
                <a:rPr lang="es-CO" sz="1400" b="0" i="0">
                  <a:latin typeface="Cambria Math" panose="02040503050406030204" pitchFamily="18" charset="0"/>
                </a:rPr>
                <a:t>)/(</a:t>
              </a:r>
              <a:r>
                <a:rPr lang="es-ES" sz="1400" b="0" i="0">
                  <a:latin typeface="Cambria Math" panose="02040503050406030204" pitchFamily="18" charset="0"/>
                </a:rPr>
                <a:t>𝑀𝐴𝑌𝑂𝑅 𝑉𝐴𝐿𝑂𝑅 𝐺𝐸𝑁𝐸𝑅𝐴𝐿 𝑂𝐹𝑅𝐸𝐶𝐼𝐷𝑂 </a:t>
              </a:r>
              <a:r>
                <a:rPr lang="es-CO" sz="1400" b="0" i="0">
                  <a:latin typeface="Cambria Math" panose="02040503050406030204" pitchFamily="18" charset="0"/>
                </a:rPr>
                <a:t>)</a:t>
              </a:r>
              <a:r>
                <a:rPr lang="es-ES" sz="1400" b="0" i="0">
                  <a:latin typeface="Cambria Math" panose="02040503050406030204" pitchFamily="18" charset="0"/>
                </a:rPr>
                <a:t> 𝑋 2 = </a:t>
              </a:r>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548640</xdr:colOff>
      <xdr:row>105</xdr:row>
      <xdr:rowOff>182880</xdr:rowOff>
    </xdr:from>
    <xdr:ext cx="5570220" cy="483870"/>
    <mc:AlternateContent xmlns:mc="http://schemas.openxmlformats.org/markup-compatibility/2006" xmlns:a14="http://schemas.microsoft.com/office/drawing/2010/main">
      <mc:Choice Requires="a14">
        <xdr:sp macro="" textlink="">
          <xdr:nvSpPr>
            <xdr:cNvPr id="12" name="CuadroTexto 11">
              <a:extLst>
                <a:ext uri="{FF2B5EF4-FFF2-40B4-BE49-F238E27FC236}">
                  <a16:creationId xmlns:a16="http://schemas.microsoft.com/office/drawing/2014/main" id="{360E049E-5BDF-4BAC-BD86-4E7C7501AAD4}"/>
                </a:ext>
              </a:extLst>
            </xdr:cNvPr>
            <xdr:cNvSpPr txBox="1"/>
          </xdr:nvSpPr>
          <xdr:spPr>
            <a:xfrm>
              <a:off x="937260" y="45095160"/>
              <a:ext cx="5570220"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CO" sz="1400" i="1">
                          <a:latin typeface="Cambria Math" panose="02040503050406030204" pitchFamily="18" charset="0"/>
                        </a:rPr>
                      </m:ctrlPr>
                    </m:fPr>
                    <m:num>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r>
                        <a:rPr lang="es-ES" sz="1400" b="0" i="1">
                          <a:latin typeface="Cambria Math" panose="02040503050406030204" pitchFamily="18" charset="0"/>
                        </a:rPr>
                        <m:t>𝑃𝑂𝑅</m:t>
                      </m:r>
                      <m:r>
                        <a:rPr lang="es-ES" sz="1400" b="0" i="1">
                          <a:latin typeface="Cambria Math" panose="02040503050406030204" pitchFamily="18" charset="0"/>
                        </a:rPr>
                        <m:t> </m:t>
                      </m:r>
                      <m:r>
                        <a:rPr lang="es-ES" sz="1400" b="0" i="1">
                          <a:latin typeface="Cambria Math" panose="02040503050406030204" pitchFamily="18" charset="0"/>
                        </a:rPr>
                        <m:t>𝐸𝐿</m:t>
                      </m:r>
                      <m:r>
                        <a:rPr lang="es-ES" sz="1400" b="0" i="1">
                          <a:latin typeface="Cambria Math" panose="02040503050406030204" pitchFamily="18" charset="0"/>
                        </a:rPr>
                        <m:t> </m:t>
                      </m:r>
                      <m:r>
                        <a:rPr lang="es-ES" sz="1400" b="0" i="1">
                          <a:latin typeface="Cambria Math" panose="02040503050406030204" pitchFamily="18" charset="0"/>
                        </a:rPr>
                        <m:t>𝑃𝑅𝑂𝑃𝑂𝑁𝐸𝑁𝑇𝐸</m:t>
                      </m:r>
                      <m:r>
                        <a:rPr lang="es-ES" sz="1400" b="0" i="1">
                          <a:latin typeface="Cambria Math" panose="02040503050406030204" pitchFamily="18" charset="0"/>
                        </a:rPr>
                        <m:t> </m:t>
                      </m:r>
                    </m:num>
                    <m:den>
                      <m:r>
                        <a:rPr lang="es-ES" sz="1400" b="0" i="1">
                          <a:latin typeface="Cambria Math" panose="02040503050406030204" pitchFamily="18" charset="0"/>
                        </a:rPr>
                        <m:t>𝑀𝐴𝑌𝑂𝑅</m:t>
                      </m:r>
                      <m:r>
                        <a:rPr lang="es-ES" sz="1400" b="0" i="1">
                          <a:latin typeface="Cambria Math" panose="02040503050406030204" pitchFamily="18" charset="0"/>
                        </a:rPr>
                        <m:t> </m:t>
                      </m:r>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𝐺𝐸𝑁𝐸𝑅𝐴𝐿</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den>
                  </m:f>
                  <m:r>
                    <a:rPr lang="es-ES" sz="1400" b="0" i="1">
                      <a:latin typeface="Cambria Math" panose="02040503050406030204" pitchFamily="18" charset="0"/>
                    </a:rPr>
                    <m:t>𝑋</m:t>
                  </m:r>
                  <m:r>
                    <a:rPr lang="es-ES" sz="1400" b="0" i="1">
                      <a:latin typeface="Cambria Math" panose="02040503050406030204" pitchFamily="18" charset="0"/>
                    </a:rPr>
                    <m:t> 2 = </m:t>
                  </m:r>
                </m:oMath>
              </a14:m>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12" name="CuadroTexto 11">
              <a:extLst>
                <a:ext uri="{FF2B5EF4-FFF2-40B4-BE49-F238E27FC236}">
                  <a16:creationId xmlns:a16="http://schemas.microsoft.com/office/drawing/2014/main" id="{360E049E-5BDF-4BAC-BD86-4E7C7501AAD4}"/>
                </a:ext>
              </a:extLst>
            </xdr:cNvPr>
            <xdr:cNvSpPr txBox="1"/>
          </xdr:nvSpPr>
          <xdr:spPr>
            <a:xfrm>
              <a:off x="937260" y="45095160"/>
              <a:ext cx="5570220"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CO" sz="1400" i="0">
                  <a:latin typeface="Cambria Math" panose="02040503050406030204" pitchFamily="18" charset="0"/>
                </a:rPr>
                <a:t>(</a:t>
              </a:r>
              <a:r>
                <a:rPr lang="es-ES" sz="1400" b="0" i="0">
                  <a:latin typeface="Cambria Math" panose="02040503050406030204" pitchFamily="18" charset="0"/>
                </a:rPr>
                <a:t>𝑉𝐴𝐿𝑂𝑅 𝑂𝐹𝑅𝐸𝐶𝐼𝐷𝑂 𝑃𝑂𝑅 𝐸𝐿 𝑃𝑅𝑂𝑃𝑂𝑁𝐸𝑁𝑇𝐸 </a:t>
              </a:r>
              <a:r>
                <a:rPr lang="es-CO" sz="1400" b="0" i="0">
                  <a:latin typeface="Cambria Math" panose="02040503050406030204" pitchFamily="18" charset="0"/>
                </a:rPr>
                <a:t>)/(</a:t>
              </a:r>
              <a:r>
                <a:rPr lang="es-ES" sz="1400" b="0" i="0">
                  <a:latin typeface="Cambria Math" panose="02040503050406030204" pitchFamily="18" charset="0"/>
                </a:rPr>
                <a:t>𝑀𝐴𝑌𝑂𝑅 𝑉𝐴𝐿𝑂𝑅 𝐺𝐸𝑁𝐸𝑅𝐴𝐿 𝑂𝐹𝑅𝐸𝐶𝐼𝐷𝑂 </a:t>
              </a:r>
              <a:r>
                <a:rPr lang="es-CO" sz="1400" b="0" i="0">
                  <a:latin typeface="Cambria Math" panose="02040503050406030204" pitchFamily="18" charset="0"/>
                </a:rPr>
                <a:t>)</a:t>
              </a:r>
              <a:r>
                <a:rPr lang="es-ES" sz="1400" b="0" i="0">
                  <a:latin typeface="Cambria Math" panose="02040503050406030204" pitchFamily="18" charset="0"/>
                </a:rPr>
                <a:t> 𝑋 2 = </a:t>
              </a:r>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571949</xdr:colOff>
      <xdr:row>53</xdr:row>
      <xdr:rowOff>236220</xdr:rowOff>
    </xdr:from>
    <xdr:ext cx="5265420" cy="483870"/>
    <mc:AlternateContent xmlns:mc="http://schemas.openxmlformats.org/markup-compatibility/2006" xmlns:a14="http://schemas.microsoft.com/office/drawing/2010/main">
      <mc:Choice Requires="a14">
        <xdr:sp macro="" textlink="">
          <xdr:nvSpPr>
            <xdr:cNvPr id="13" name="CuadroTexto 12">
              <a:extLst>
                <a:ext uri="{FF2B5EF4-FFF2-40B4-BE49-F238E27FC236}">
                  <a16:creationId xmlns:a16="http://schemas.microsoft.com/office/drawing/2014/main" id="{9C453EFE-7288-4F80-B8F8-CC3429C3474E}"/>
                </a:ext>
              </a:extLst>
            </xdr:cNvPr>
            <xdr:cNvSpPr txBox="1"/>
          </xdr:nvSpPr>
          <xdr:spPr>
            <a:xfrm>
              <a:off x="957431" y="25301538"/>
              <a:ext cx="5265420"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CO" sz="1400" i="1">
                          <a:latin typeface="Cambria Math" panose="02040503050406030204" pitchFamily="18" charset="0"/>
                        </a:rPr>
                      </m:ctrlPr>
                    </m:fPr>
                    <m:num>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r>
                        <a:rPr lang="es-ES" sz="1400" b="0" i="1">
                          <a:latin typeface="Cambria Math" panose="02040503050406030204" pitchFamily="18" charset="0"/>
                        </a:rPr>
                        <m:t>𝑃𝑂𝑅</m:t>
                      </m:r>
                      <m:r>
                        <a:rPr lang="es-ES" sz="1400" b="0" i="1">
                          <a:latin typeface="Cambria Math" panose="02040503050406030204" pitchFamily="18" charset="0"/>
                        </a:rPr>
                        <m:t> </m:t>
                      </m:r>
                      <m:r>
                        <a:rPr lang="es-ES" sz="1400" b="0" i="1">
                          <a:latin typeface="Cambria Math" panose="02040503050406030204" pitchFamily="18" charset="0"/>
                        </a:rPr>
                        <m:t>𝐸𝐿</m:t>
                      </m:r>
                      <m:r>
                        <a:rPr lang="es-ES" sz="1400" b="0" i="1">
                          <a:latin typeface="Cambria Math" panose="02040503050406030204" pitchFamily="18" charset="0"/>
                        </a:rPr>
                        <m:t> </m:t>
                      </m:r>
                      <m:r>
                        <a:rPr lang="es-ES" sz="1400" b="0" i="1">
                          <a:latin typeface="Cambria Math" panose="02040503050406030204" pitchFamily="18" charset="0"/>
                        </a:rPr>
                        <m:t>𝑃𝑅𝑂𝑃𝑂𝑁𝐸𝑁𝑇𝐸</m:t>
                      </m:r>
                      <m:r>
                        <a:rPr lang="es-ES" sz="1400" b="0" i="1">
                          <a:latin typeface="Cambria Math" panose="02040503050406030204" pitchFamily="18" charset="0"/>
                        </a:rPr>
                        <m:t> </m:t>
                      </m:r>
                    </m:num>
                    <m:den>
                      <m:r>
                        <a:rPr lang="es-ES" sz="1400" b="0" i="1">
                          <a:latin typeface="Cambria Math" panose="02040503050406030204" pitchFamily="18" charset="0"/>
                        </a:rPr>
                        <m:t>𝑀𝐴𝑌𝑂𝑅</m:t>
                      </m:r>
                      <m:r>
                        <a:rPr lang="es-ES" sz="1400" b="0" i="1">
                          <a:latin typeface="Cambria Math" panose="02040503050406030204" pitchFamily="18" charset="0"/>
                        </a:rPr>
                        <m:t> </m:t>
                      </m:r>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𝐺𝐸𝑁𝐸𝑅𝐴𝐿</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den>
                  </m:f>
                  <m:r>
                    <a:rPr lang="es-ES" sz="1400" b="0" i="1">
                      <a:latin typeface="Cambria Math" panose="02040503050406030204" pitchFamily="18" charset="0"/>
                    </a:rPr>
                    <m:t>𝑋</m:t>
                  </m:r>
                  <m:r>
                    <a:rPr lang="es-ES" sz="1400" b="0" i="1">
                      <a:latin typeface="Cambria Math" panose="02040503050406030204" pitchFamily="18" charset="0"/>
                    </a:rPr>
                    <m:t> 3,5 = </m:t>
                  </m:r>
                </m:oMath>
              </a14:m>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13" name="CuadroTexto 12">
              <a:extLst>
                <a:ext uri="{FF2B5EF4-FFF2-40B4-BE49-F238E27FC236}">
                  <a16:creationId xmlns:a16="http://schemas.microsoft.com/office/drawing/2014/main" id="{9C453EFE-7288-4F80-B8F8-CC3429C3474E}"/>
                </a:ext>
              </a:extLst>
            </xdr:cNvPr>
            <xdr:cNvSpPr txBox="1"/>
          </xdr:nvSpPr>
          <xdr:spPr>
            <a:xfrm>
              <a:off x="957431" y="25301538"/>
              <a:ext cx="5265420"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CO" sz="1400" i="0">
                  <a:latin typeface="Cambria Math" panose="02040503050406030204" pitchFamily="18" charset="0"/>
                </a:rPr>
                <a:t>(</a:t>
              </a:r>
              <a:r>
                <a:rPr lang="es-ES" sz="1400" b="0" i="0">
                  <a:latin typeface="Cambria Math" panose="02040503050406030204" pitchFamily="18" charset="0"/>
                </a:rPr>
                <a:t>𝑉𝐴𝐿𝑂𝑅 𝑂𝐹𝑅𝐸𝐶𝐼𝐷𝑂 𝑃𝑂𝑅 𝐸𝐿 𝑃𝑅𝑂𝑃𝑂𝑁𝐸𝑁𝑇𝐸 </a:t>
              </a:r>
              <a:r>
                <a:rPr lang="es-CO" sz="1400" b="0" i="0">
                  <a:latin typeface="Cambria Math" panose="02040503050406030204" pitchFamily="18" charset="0"/>
                </a:rPr>
                <a:t>)/(</a:t>
              </a:r>
              <a:r>
                <a:rPr lang="es-ES" sz="1400" b="0" i="0">
                  <a:latin typeface="Cambria Math" panose="02040503050406030204" pitchFamily="18" charset="0"/>
                </a:rPr>
                <a:t>𝑀𝐴𝑌𝑂𝑅 𝑉𝐴𝐿𝑂𝑅 𝐺𝐸𝑁𝐸𝑅𝐴𝐿 𝑂𝐹𝑅𝐸𝐶𝐼𝐷𝑂 </a:t>
              </a:r>
              <a:r>
                <a:rPr lang="es-CO" sz="1400" b="0" i="0">
                  <a:latin typeface="Cambria Math" panose="02040503050406030204" pitchFamily="18" charset="0"/>
                </a:rPr>
                <a:t>)</a:t>
              </a:r>
              <a:r>
                <a:rPr lang="es-ES" sz="1400" b="0" i="0">
                  <a:latin typeface="Cambria Math" panose="02040503050406030204" pitchFamily="18" charset="0"/>
                </a:rPr>
                <a:t> 𝑋 3,5 = </a:t>
              </a:r>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137160</xdr:colOff>
      <xdr:row>60</xdr:row>
      <xdr:rowOff>259080</xdr:rowOff>
    </xdr:from>
    <xdr:ext cx="5265420" cy="483870"/>
    <mc:AlternateContent xmlns:mc="http://schemas.openxmlformats.org/markup-compatibility/2006" xmlns:a14="http://schemas.microsoft.com/office/drawing/2010/main">
      <mc:Choice Requires="a14">
        <xdr:sp macro="" textlink="">
          <xdr:nvSpPr>
            <xdr:cNvPr id="14" name="CuadroTexto 13">
              <a:extLst>
                <a:ext uri="{FF2B5EF4-FFF2-40B4-BE49-F238E27FC236}">
                  <a16:creationId xmlns:a16="http://schemas.microsoft.com/office/drawing/2014/main" id="{695FE797-7E76-42F1-8510-3B3B5CBB4E3C}"/>
                </a:ext>
              </a:extLst>
            </xdr:cNvPr>
            <xdr:cNvSpPr txBox="1"/>
          </xdr:nvSpPr>
          <xdr:spPr>
            <a:xfrm>
              <a:off x="525780" y="27569160"/>
              <a:ext cx="5265420"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CO" sz="1400" i="1">
                          <a:latin typeface="Cambria Math" panose="02040503050406030204" pitchFamily="18" charset="0"/>
                        </a:rPr>
                      </m:ctrlPr>
                    </m:fPr>
                    <m:num>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r>
                        <a:rPr lang="es-ES" sz="1400" b="0" i="1">
                          <a:latin typeface="Cambria Math" panose="02040503050406030204" pitchFamily="18" charset="0"/>
                        </a:rPr>
                        <m:t>𝑃𝑂𝑅</m:t>
                      </m:r>
                      <m:r>
                        <a:rPr lang="es-ES" sz="1400" b="0" i="1">
                          <a:latin typeface="Cambria Math" panose="02040503050406030204" pitchFamily="18" charset="0"/>
                        </a:rPr>
                        <m:t> </m:t>
                      </m:r>
                      <m:r>
                        <a:rPr lang="es-ES" sz="1400" b="0" i="1">
                          <a:latin typeface="Cambria Math" panose="02040503050406030204" pitchFamily="18" charset="0"/>
                        </a:rPr>
                        <m:t>𝐸𝐿</m:t>
                      </m:r>
                      <m:r>
                        <a:rPr lang="es-ES" sz="1400" b="0" i="1">
                          <a:latin typeface="Cambria Math" panose="02040503050406030204" pitchFamily="18" charset="0"/>
                        </a:rPr>
                        <m:t> </m:t>
                      </m:r>
                      <m:r>
                        <a:rPr lang="es-ES" sz="1400" b="0" i="1">
                          <a:latin typeface="Cambria Math" panose="02040503050406030204" pitchFamily="18" charset="0"/>
                        </a:rPr>
                        <m:t>𝑃𝑅𝑂𝑃𝑂𝑁𝐸𝑁𝑇𝐸</m:t>
                      </m:r>
                      <m:r>
                        <a:rPr lang="es-ES" sz="1400" b="0" i="1">
                          <a:latin typeface="Cambria Math" panose="02040503050406030204" pitchFamily="18" charset="0"/>
                        </a:rPr>
                        <m:t> </m:t>
                      </m:r>
                    </m:num>
                    <m:den>
                      <m:r>
                        <a:rPr lang="es-ES" sz="1400" b="0" i="1">
                          <a:latin typeface="Cambria Math" panose="02040503050406030204" pitchFamily="18" charset="0"/>
                        </a:rPr>
                        <m:t>𝑀𝐴𝑌𝑂𝑅</m:t>
                      </m:r>
                      <m:r>
                        <a:rPr lang="es-ES" sz="1400" b="0" i="1">
                          <a:latin typeface="Cambria Math" panose="02040503050406030204" pitchFamily="18" charset="0"/>
                        </a:rPr>
                        <m:t> </m:t>
                      </m:r>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𝐺𝐸𝑁𝐸𝑅𝐴𝐿</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den>
                  </m:f>
                  <m:r>
                    <a:rPr lang="es-ES" sz="1400" b="0" i="1">
                      <a:latin typeface="Cambria Math" panose="02040503050406030204" pitchFamily="18" charset="0"/>
                    </a:rPr>
                    <m:t>𝑋</m:t>
                  </m:r>
                  <m:r>
                    <a:rPr lang="es-ES" sz="1400" b="0" i="1">
                      <a:latin typeface="Cambria Math" panose="02040503050406030204" pitchFamily="18" charset="0"/>
                    </a:rPr>
                    <m:t> 2 = </m:t>
                  </m:r>
                </m:oMath>
              </a14:m>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14" name="CuadroTexto 13">
              <a:extLst>
                <a:ext uri="{FF2B5EF4-FFF2-40B4-BE49-F238E27FC236}">
                  <a16:creationId xmlns:a16="http://schemas.microsoft.com/office/drawing/2014/main" id="{695FE797-7E76-42F1-8510-3B3B5CBB4E3C}"/>
                </a:ext>
              </a:extLst>
            </xdr:cNvPr>
            <xdr:cNvSpPr txBox="1"/>
          </xdr:nvSpPr>
          <xdr:spPr>
            <a:xfrm>
              <a:off x="525780" y="27569160"/>
              <a:ext cx="5265420"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CO" sz="1400" i="0">
                  <a:latin typeface="Cambria Math" panose="02040503050406030204" pitchFamily="18" charset="0"/>
                </a:rPr>
                <a:t>(</a:t>
              </a:r>
              <a:r>
                <a:rPr lang="es-ES" sz="1400" b="0" i="0">
                  <a:latin typeface="Cambria Math" panose="02040503050406030204" pitchFamily="18" charset="0"/>
                </a:rPr>
                <a:t>𝑉𝐴𝐿𝑂𝑅 𝑂𝐹𝑅𝐸𝐶𝐼𝐷𝑂 𝑃𝑂𝑅 𝐸𝐿 𝑃𝑅𝑂𝑃𝑂𝑁𝐸𝑁𝑇𝐸 </a:t>
              </a:r>
              <a:r>
                <a:rPr lang="es-CO" sz="1400" b="0" i="0">
                  <a:latin typeface="Cambria Math" panose="02040503050406030204" pitchFamily="18" charset="0"/>
                </a:rPr>
                <a:t>)/(</a:t>
              </a:r>
              <a:r>
                <a:rPr lang="es-ES" sz="1400" b="0" i="0">
                  <a:latin typeface="Cambria Math" panose="02040503050406030204" pitchFamily="18" charset="0"/>
                </a:rPr>
                <a:t>𝑀𝐴𝑌𝑂𝑅 𝑉𝐴𝐿𝑂𝑅 𝐺𝐸𝑁𝐸𝑅𝐴𝐿 𝑂𝐹𝑅𝐸𝐶𝐼𝐷𝑂 </a:t>
              </a:r>
              <a:r>
                <a:rPr lang="es-CO" sz="1400" b="0" i="0">
                  <a:latin typeface="Cambria Math" panose="02040503050406030204" pitchFamily="18" charset="0"/>
                </a:rPr>
                <a:t>)</a:t>
              </a:r>
              <a:r>
                <a:rPr lang="es-ES" sz="1400" b="0" i="0">
                  <a:latin typeface="Cambria Math" panose="02040503050406030204" pitchFamily="18" charset="0"/>
                </a:rPr>
                <a:t> 𝑋 2 = </a:t>
              </a:r>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160020</xdr:colOff>
      <xdr:row>64</xdr:row>
      <xdr:rowOff>175260</xdr:rowOff>
    </xdr:from>
    <xdr:ext cx="5265420" cy="483870"/>
    <mc:AlternateContent xmlns:mc="http://schemas.openxmlformats.org/markup-compatibility/2006" xmlns:a14="http://schemas.microsoft.com/office/drawing/2010/main">
      <mc:Choice Requires="a14">
        <xdr:sp macro="" textlink="">
          <xdr:nvSpPr>
            <xdr:cNvPr id="16" name="CuadroTexto 15">
              <a:extLst>
                <a:ext uri="{FF2B5EF4-FFF2-40B4-BE49-F238E27FC236}">
                  <a16:creationId xmlns:a16="http://schemas.microsoft.com/office/drawing/2014/main" id="{CB170327-45FD-4D16-8F8D-252153C3DB4F}"/>
                </a:ext>
              </a:extLst>
            </xdr:cNvPr>
            <xdr:cNvSpPr txBox="1"/>
          </xdr:nvSpPr>
          <xdr:spPr>
            <a:xfrm>
              <a:off x="548640" y="28849320"/>
              <a:ext cx="5265420"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CO" sz="1400" i="1">
                          <a:latin typeface="Cambria Math" panose="02040503050406030204" pitchFamily="18" charset="0"/>
                        </a:rPr>
                      </m:ctrlPr>
                    </m:fPr>
                    <m:num>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r>
                        <a:rPr lang="es-ES" sz="1400" b="0" i="1">
                          <a:latin typeface="Cambria Math" panose="02040503050406030204" pitchFamily="18" charset="0"/>
                        </a:rPr>
                        <m:t>𝑃𝑂𝑅</m:t>
                      </m:r>
                      <m:r>
                        <a:rPr lang="es-ES" sz="1400" b="0" i="1">
                          <a:latin typeface="Cambria Math" panose="02040503050406030204" pitchFamily="18" charset="0"/>
                        </a:rPr>
                        <m:t> </m:t>
                      </m:r>
                      <m:r>
                        <a:rPr lang="es-ES" sz="1400" b="0" i="1">
                          <a:latin typeface="Cambria Math" panose="02040503050406030204" pitchFamily="18" charset="0"/>
                        </a:rPr>
                        <m:t>𝐸𝐿</m:t>
                      </m:r>
                      <m:r>
                        <a:rPr lang="es-ES" sz="1400" b="0" i="1">
                          <a:latin typeface="Cambria Math" panose="02040503050406030204" pitchFamily="18" charset="0"/>
                        </a:rPr>
                        <m:t> </m:t>
                      </m:r>
                      <m:r>
                        <a:rPr lang="es-ES" sz="1400" b="0" i="1">
                          <a:latin typeface="Cambria Math" panose="02040503050406030204" pitchFamily="18" charset="0"/>
                        </a:rPr>
                        <m:t>𝑃𝑅𝑂𝑃𝑂𝑁𝐸𝑁𝑇𝐸</m:t>
                      </m:r>
                      <m:r>
                        <a:rPr lang="es-ES" sz="1400" b="0" i="1">
                          <a:latin typeface="Cambria Math" panose="02040503050406030204" pitchFamily="18" charset="0"/>
                        </a:rPr>
                        <m:t> </m:t>
                      </m:r>
                    </m:num>
                    <m:den>
                      <m:r>
                        <a:rPr lang="es-ES" sz="1400" b="0" i="1">
                          <a:latin typeface="Cambria Math" panose="02040503050406030204" pitchFamily="18" charset="0"/>
                        </a:rPr>
                        <m:t>𝑀𝐴𝑌𝑂𝑅</m:t>
                      </m:r>
                      <m:r>
                        <a:rPr lang="es-ES" sz="1400" b="0" i="1">
                          <a:latin typeface="Cambria Math" panose="02040503050406030204" pitchFamily="18" charset="0"/>
                        </a:rPr>
                        <m:t> </m:t>
                      </m:r>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𝐺𝐸𝑁𝐸𝑅𝐴𝐿</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den>
                  </m:f>
                  <m:r>
                    <a:rPr lang="es-ES" sz="1400" b="0" i="1">
                      <a:latin typeface="Cambria Math" panose="02040503050406030204" pitchFamily="18" charset="0"/>
                    </a:rPr>
                    <m:t>𝑋</m:t>
                  </m:r>
                  <m:r>
                    <a:rPr lang="es-ES" sz="1400" b="0" i="1">
                      <a:latin typeface="Cambria Math" panose="02040503050406030204" pitchFamily="18" charset="0"/>
                    </a:rPr>
                    <m:t> 2 = </m:t>
                  </m:r>
                </m:oMath>
              </a14:m>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16" name="CuadroTexto 15">
              <a:extLst>
                <a:ext uri="{FF2B5EF4-FFF2-40B4-BE49-F238E27FC236}">
                  <a16:creationId xmlns:a16="http://schemas.microsoft.com/office/drawing/2014/main" id="{CB170327-45FD-4D16-8F8D-252153C3DB4F}"/>
                </a:ext>
              </a:extLst>
            </xdr:cNvPr>
            <xdr:cNvSpPr txBox="1"/>
          </xdr:nvSpPr>
          <xdr:spPr>
            <a:xfrm>
              <a:off x="548640" y="28849320"/>
              <a:ext cx="5265420"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CO" sz="1400" i="0">
                  <a:latin typeface="Cambria Math" panose="02040503050406030204" pitchFamily="18" charset="0"/>
                </a:rPr>
                <a:t>(</a:t>
              </a:r>
              <a:r>
                <a:rPr lang="es-ES" sz="1400" b="0" i="0">
                  <a:latin typeface="Cambria Math" panose="02040503050406030204" pitchFamily="18" charset="0"/>
                </a:rPr>
                <a:t>𝑉𝐴𝐿𝑂𝑅 𝑂𝐹𝑅𝐸𝐶𝐼𝐷𝑂 𝑃𝑂𝑅 𝐸𝐿 𝑃𝑅𝑂𝑃𝑂𝑁𝐸𝑁𝑇𝐸 </a:t>
              </a:r>
              <a:r>
                <a:rPr lang="es-CO" sz="1400" b="0" i="0">
                  <a:latin typeface="Cambria Math" panose="02040503050406030204" pitchFamily="18" charset="0"/>
                </a:rPr>
                <a:t>)/(</a:t>
              </a:r>
              <a:r>
                <a:rPr lang="es-ES" sz="1400" b="0" i="0">
                  <a:latin typeface="Cambria Math" panose="02040503050406030204" pitchFamily="18" charset="0"/>
                </a:rPr>
                <a:t>𝑀𝐴𝑌𝑂𝑅 𝑉𝐴𝐿𝑂𝑅 𝐺𝐸𝑁𝐸𝑅𝐴𝐿 𝑂𝐹𝑅𝐸𝐶𝐼𝐷𝑂 </a:t>
              </a:r>
              <a:r>
                <a:rPr lang="es-CO" sz="1400" b="0" i="0">
                  <a:latin typeface="Cambria Math" panose="02040503050406030204" pitchFamily="18" charset="0"/>
                </a:rPr>
                <a:t>)</a:t>
              </a:r>
              <a:r>
                <a:rPr lang="es-ES" sz="1400" b="0" i="0">
                  <a:latin typeface="Cambria Math" panose="02040503050406030204" pitchFamily="18" charset="0"/>
                </a:rPr>
                <a:t> 𝑋 2 = </a:t>
              </a:r>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167640</xdr:colOff>
      <xdr:row>88</xdr:row>
      <xdr:rowOff>160020</xdr:rowOff>
    </xdr:from>
    <xdr:ext cx="5265420" cy="483870"/>
    <mc:AlternateContent xmlns:mc="http://schemas.openxmlformats.org/markup-compatibility/2006" xmlns:a14="http://schemas.microsoft.com/office/drawing/2010/main">
      <mc:Choice Requires="a14">
        <xdr:sp macro="" textlink="">
          <xdr:nvSpPr>
            <xdr:cNvPr id="17" name="CuadroTexto 16">
              <a:extLst>
                <a:ext uri="{FF2B5EF4-FFF2-40B4-BE49-F238E27FC236}">
                  <a16:creationId xmlns:a16="http://schemas.microsoft.com/office/drawing/2014/main" id="{575297BE-BCBE-4BD3-826F-F3A82892C878}"/>
                </a:ext>
              </a:extLst>
            </xdr:cNvPr>
            <xdr:cNvSpPr txBox="1"/>
          </xdr:nvSpPr>
          <xdr:spPr>
            <a:xfrm>
              <a:off x="556260" y="42915840"/>
              <a:ext cx="5265420"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CO" sz="1400" i="1">
                          <a:latin typeface="Cambria Math" panose="02040503050406030204" pitchFamily="18" charset="0"/>
                        </a:rPr>
                      </m:ctrlPr>
                    </m:fPr>
                    <m:num>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r>
                        <a:rPr lang="es-ES" sz="1400" b="0" i="1">
                          <a:latin typeface="Cambria Math" panose="02040503050406030204" pitchFamily="18" charset="0"/>
                        </a:rPr>
                        <m:t>𝑃𝑂𝑅</m:t>
                      </m:r>
                      <m:r>
                        <a:rPr lang="es-ES" sz="1400" b="0" i="1">
                          <a:latin typeface="Cambria Math" panose="02040503050406030204" pitchFamily="18" charset="0"/>
                        </a:rPr>
                        <m:t> </m:t>
                      </m:r>
                      <m:r>
                        <a:rPr lang="es-ES" sz="1400" b="0" i="1">
                          <a:latin typeface="Cambria Math" panose="02040503050406030204" pitchFamily="18" charset="0"/>
                        </a:rPr>
                        <m:t>𝐸𝐿</m:t>
                      </m:r>
                      <m:r>
                        <a:rPr lang="es-ES" sz="1400" b="0" i="1">
                          <a:latin typeface="Cambria Math" panose="02040503050406030204" pitchFamily="18" charset="0"/>
                        </a:rPr>
                        <m:t> </m:t>
                      </m:r>
                      <m:r>
                        <a:rPr lang="es-ES" sz="1400" b="0" i="1">
                          <a:latin typeface="Cambria Math" panose="02040503050406030204" pitchFamily="18" charset="0"/>
                        </a:rPr>
                        <m:t>𝑃𝑅𝑂𝑃𝑂𝑁𝐸𝑁𝑇𝐸</m:t>
                      </m:r>
                      <m:r>
                        <a:rPr lang="es-ES" sz="1400" b="0" i="1">
                          <a:latin typeface="Cambria Math" panose="02040503050406030204" pitchFamily="18" charset="0"/>
                        </a:rPr>
                        <m:t> </m:t>
                      </m:r>
                    </m:num>
                    <m:den>
                      <m:r>
                        <a:rPr lang="es-ES" sz="1400" b="0" i="1">
                          <a:latin typeface="Cambria Math" panose="02040503050406030204" pitchFamily="18" charset="0"/>
                        </a:rPr>
                        <m:t>𝑀𝐴𝑌𝑂𝑅</m:t>
                      </m:r>
                      <m:r>
                        <a:rPr lang="es-ES" sz="1400" b="0" i="1">
                          <a:latin typeface="Cambria Math" panose="02040503050406030204" pitchFamily="18" charset="0"/>
                        </a:rPr>
                        <m:t> </m:t>
                      </m:r>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𝐺𝐸𝑁𝐸𝑅𝐴𝐿</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den>
                  </m:f>
                  <m:r>
                    <a:rPr lang="es-ES" sz="1400" b="0" i="1">
                      <a:latin typeface="Cambria Math" panose="02040503050406030204" pitchFamily="18" charset="0"/>
                    </a:rPr>
                    <m:t>𝑋</m:t>
                  </m:r>
                  <m:r>
                    <a:rPr lang="es-ES" sz="1400" b="0" i="1">
                      <a:latin typeface="Cambria Math" panose="02040503050406030204" pitchFamily="18" charset="0"/>
                    </a:rPr>
                    <m:t> 4 = </m:t>
                  </m:r>
                </m:oMath>
              </a14:m>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17" name="CuadroTexto 16">
              <a:extLst>
                <a:ext uri="{FF2B5EF4-FFF2-40B4-BE49-F238E27FC236}">
                  <a16:creationId xmlns:a16="http://schemas.microsoft.com/office/drawing/2014/main" id="{575297BE-BCBE-4BD3-826F-F3A82892C878}"/>
                </a:ext>
              </a:extLst>
            </xdr:cNvPr>
            <xdr:cNvSpPr txBox="1"/>
          </xdr:nvSpPr>
          <xdr:spPr>
            <a:xfrm>
              <a:off x="556260" y="42915840"/>
              <a:ext cx="5265420"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CO" sz="1400" i="0">
                  <a:latin typeface="Cambria Math" panose="02040503050406030204" pitchFamily="18" charset="0"/>
                </a:rPr>
                <a:t>(</a:t>
              </a:r>
              <a:r>
                <a:rPr lang="es-ES" sz="1400" b="0" i="0">
                  <a:latin typeface="Cambria Math" panose="02040503050406030204" pitchFamily="18" charset="0"/>
                </a:rPr>
                <a:t>𝑉𝐴𝐿𝑂𝑅 𝑂𝐹𝑅𝐸𝐶𝐼𝐷𝑂 𝑃𝑂𝑅 𝐸𝐿 𝑃𝑅𝑂𝑃𝑂𝑁𝐸𝑁𝑇𝐸 </a:t>
              </a:r>
              <a:r>
                <a:rPr lang="es-CO" sz="1400" b="0" i="0">
                  <a:latin typeface="Cambria Math" panose="02040503050406030204" pitchFamily="18" charset="0"/>
                </a:rPr>
                <a:t>)/(</a:t>
              </a:r>
              <a:r>
                <a:rPr lang="es-ES" sz="1400" b="0" i="0">
                  <a:latin typeface="Cambria Math" panose="02040503050406030204" pitchFamily="18" charset="0"/>
                </a:rPr>
                <a:t>𝑀𝐴𝑌𝑂𝑅 𝑉𝐴𝐿𝑂𝑅 𝐺𝐸𝑁𝐸𝑅𝐴𝐿 𝑂𝐹𝑅𝐸𝐶𝐼𝐷𝑂 </a:t>
              </a:r>
              <a:r>
                <a:rPr lang="es-CO" sz="1400" b="0" i="0">
                  <a:latin typeface="Cambria Math" panose="02040503050406030204" pitchFamily="18" charset="0"/>
                </a:rPr>
                <a:t>)</a:t>
              </a:r>
              <a:r>
                <a:rPr lang="es-ES" sz="1400" b="0" i="0">
                  <a:latin typeface="Cambria Math" panose="02040503050406030204" pitchFamily="18" charset="0"/>
                </a:rPr>
                <a:t> 𝑋 4 = </a:t>
              </a:r>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600636</xdr:colOff>
      <xdr:row>93</xdr:row>
      <xdr:rowOff>180190</xdr:rowOff>
    </xdr:from>
    <xdr:ext cx="5880847" cy="438375"/>
    <mc:AlternateContent xmlns:mc="http://schemas.openxmlformats.org/markup-compatibility/2006" xmlns:a14="http://schemas.microsoft.com/office/drawing/2010/main">
      <mc:Choice Requires="a14">
        <xdr:sp macro="" textlink="">
          <xdr:nvSpPr>
            <xdr:cNvPr id="19" name="CuadroTexto 18">
              <a:extLst>
                <a:ext uri="{FF2B5EF4-FFF2-40B4-BE49-F238E27FC236}">
                  <a16:creationId xmlns:a16="http://schemas.microsoft.com/office/drawing/2014/main" id="{E93F309C-BA06-4C9F-B9DE-77FFD7E30774}"/>
                </a:ext>
              </a:extLst>
            </xdr:cNvPr>
            <xdr:cNvSpPr txBox="1"/>
          </xdr:nvSpPr>
          <xdr:spPr>
            <a:xfrm>
              <a:off x="986118" y="41624025"/>
              <a:ext cx="5880847" cy="438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CO" sz="1100" i="1">
                          <a:latin typeface="Cambria Math" panose="02040503050406030204" pitchFamily="18" charset="0"/>
                        </a:rPr>
                      </m:ctrlPr>
                    </m:fPr>
                    <m:num>
                      <m:r>
                        <a:rPr lang="es-ES" sz="1100" b="0" i="1">
                          <a:latin typeface="Cambria Math" panose="02040503050406030204" pitchFamily="18" charset="0"/>
                        </a:rPr>
                        <m:t>𝑉𝐴𝐿𝑂𝑅</m:t>
                      </m:r>
                      <m:r>
                        <a:rPr lang="es-ES" sz="1100" b="0" i="1">
                          <a:latin typeface="Cambria Math" panose="02040503050406030204" pitchFamily="18" charset="0"/>
                        </a:rPr>
                        <m:t> </m:t>
                      </m:r>
                      <m:r>
                        <a:rPr lang="es-ES" sz="1100" b="0" i="1">
                          <a:latin typeface="Cambria Math" panose="02040503050406030204" pitchFamily="18" charset="0"/>
                        </a:rPr>
                        <m:t>𝑂𝐹𝑅𝐸𝐶𝐼𝐷𝑂</m:t>
                      </m:r>
                      <m:r>
                        <a:rPr lang="es-ES" sz="1100" b="0" i="1">
                          <a:latin typeface="Cambria Math" panose="02040503050406030204" pitchFamily="18" charset="0"/>
                        </a:rPr>
                        <m:t> </m:t>
                      </m:r>
                      <m:r>
                        <a:rPr lang="es-ES" sz="1100" b="0" i="1">
                          <a:latin typeface="Cambria Math" panose="02040503050406030204" pitchFamily="18" charset="0"/>
                        </a:rPr>
                        <m:t>𝑃𝑂𝑅</m:t>
                      </m:r>
                      <m:r>
                        <a:rPr lang="es-ES" sz="1100" b="0" i="1">
                          <a:latin typeface="Cambria Math" panose="02040503050406030204" pitchFamily="18" charset="0"/>
                        </a:rPr>
                        <m:t> </m:t>
                      </m:r>
                      <m:r>
                        <a:rPr lang="es-ES" sz="1100" b="0" i="1">
                          <a:latin typeface="Cambria Math" panose="02040503050406030204" pitchFamily="18" charset="0"/>
                        </a:rPr>
                        <m:t>𝐸𝐿</m:t>
                      </m:r>
                      <m:r>
                        <a:rPr lang="es-ES" sz="1100" b="0" i="1">
                          <a:latin typeface="Cambria Math" panose="02040503050406030204" pitchFamily="18" charset="0"/>
                        </a:rPr>
                        <m:t> </m:t>
                      </m:r>
                      <m:r>
                        <a:rPr lang="es-ES" sz="1100" b="0" i="1">
                          <a:latin typeface="Cambria Math" panose="02040503050406030204" pitchFamily="18" charset="0"/>
                        </a:rPr>
                        <m:t>𝑃𝑅𝑂𝑃𝑂𝑁𝐸𝑁𝑇𝐸</m:t>
                      </m:r>
                      <m:r>
                        <a:rPr lang="es-ES" sz="1100" b="0" i="1">
                          <a:latin typeface="Cambria Math" panose="02040503050406030204" pitchFamily="18" charset="0"/>
                        </a:rPr>
                        <m:t> </m:t>
                      </m:r>
                    </m:num>
                    <m:den>
                      <m:r>
                        <a:rPr lang="es-ES" sz="1100" b="0" i="1">
                          <a:latin typeface="Cambria Math" panose="02040503050406030204" pitchFamily="18" charset="0"/>
                        </a:rPr>
                        <m:t>𝑀𝐴𝑌𝑂𝑅</m:t>
                      </m:r>
                      <m:r>
                        <a:rPr lang="es-ES" sz="1100" b="0" i="1">
                          <a:latin typeface="Cambria Math" panose="02040503050406030204" pitchFamily="18" charset="0"/>
                        </a:rPr>
                        <m:t> </m:t>
                      </m:r>
                      <m:r>
                        <a:rPr lang="es-ES" sz="1100" b="0" i="1">
                          <a:latin typeface="Cambria Math" panose="02040503050406030204" pitchFamily="18" charset="0"/>
                        </a:rPr>
                        <m:t>𝑉𝐴𝐿𝑂𝑅</m:t>
                      </m:r>
                      <m:r>
                        <a:rPr lang="es-ES" sz="1100" b="0" i="1">
                          <a:latin typeface="Cambria Math" panose="02040503050406030204" pitchFamily="18" charset="0"/>
                        </a:rPr>
                        <m:t> </m:t>
                      </m:r>
                      <m:r>
                        <a:rPr lang="es-ES" sz="1100" b="0" i="1">
                          <a:latin typeface="Cambria Math" panose="02040503050406030204" pitchFamily="18" charset="0"/>
                        </a:rPr>
                        <m:t>𝐺𝐸𝑁𝐸𝑅𝐴𝐿</m:t>
                      </m:r>
                      <m:r>
                        <a:rPr lang="es-ES" sz="1100" b="0" i="1">
                          <a:latin typeface="Cambria Math" panose="02040503050406030204" pitchFamily="18" charset="0"/>
                        </a:rPr>
                        <m:t> </m:t>
                      </m:r>
                      <m:r>
                        <a:rPr lang="es-ES" sz="1100" b="0" i="1">
                          <a:latin typeface="Cambria Math" panose="02040503050406030204" pitchFamily="18" charset="0"/>
                        </a:rPr>
                        <m:t>𝑂𝐹𝑅𝐸𝐶𝐼𝐷𝑂</m:t>
                      </m:r>
                      <m:r>
                        <a:rPr lang="es-ES" sz="1100" b="0" i="1">
                          <a:latin typeface="Cambria Math" panose="02040503050406030204" pitchFamily="18" charset="0"/>
                        </a:rPr>
                        <m:t> </m:t>
                      </m:r>
                    </m:den>
                  </m:f>
                  <m:r>
                    <a:rPr lang="es-ES" sz="1100" b="0" i="1">
                      <a:latin typeface="Cambria Math" panose="02040503050406030204" pitchFamily="18" charset="0"/>
                    </a:rPr>
                    <m:t>𝑋</m:t>
                  </m:r>
                  <m:r>
                    <a:rPr lang="es-ES" sz="1100" b="0" i="1">
                      <a:latin typeface="Cambria Math" panose="02040503050406030204" pitchFamily="18" charset="0"/>
                    </a:rPr>
                    <m:t> 4 = </m:t>
                  </m:r>
                </m:oMath>
              </a14:m>
              <a:r>
                <a:rPr lang="es-CO" sz="1100" i="1">
                  <a:latin typeface="Cambria" panose="02040503050406030204" pitchFamily="18" charset="0"/>
                  <a:ea typeface="Cambria" panose="02040503050406030204" pitchFamily="18" charset="0"/>
                  <a:cs typeface="Arial" panose="020B0604020202020204" pitchFamily="34" charset="0"/>
                </a:rPr>
                <a:t>PUNTAJE DE EVALUACION</a:t>
              </a:r>
              <a:r>
                <a:rPr lang="es-CO" sz="1100" i="1" baseline="0">
                  <a:latin typeface="Cambria" panose="02040503050406030204" pitchFamily="18" charset="0"/>
                  <a:ea typeface="Cambria" panose="02040503050406030204" pitchFamily="18" charset="0"/>
                  <a:cs typeface="Arial" panose="020B0604020202020204" pitchFamily="34" charset="0"/>
                </a:rPr>
                <a:t> </a:t>
              </a:r>
              <a:r>
                <a:rPr lang="es-CO" sz="1100" i="1">
                  <a:latin typeface="Cambria" panose="02040503050406030204" pitchFamily="18" charset="0"/>
                  <a:ea typeface="Cambria" panose="02040503050406030204" pitchFamily="18" charset="0"/>
                  <a:cs typeface="Arial" panose="020B0604020202020204" pitchFamily="34" charset="0"/>
                </a:rPr>
                <a:t> </a:t>
              </a:r>
            </a:p>
          </xdr:txBody>
        </xdr:sp>
      </mc:Choice>
      <mc:Fallback xmlns="">
        <xdr:sp macro="" textlink="">
          <xdr:nvSpPr>
            <xdr:cNvPr id="19" name="CuadroTexto 18">
              <a:extLst>
                <a:ext uri="{FF2B5EF4-FFF2-40B4-BE49-F238E27FC236}">
                  <a16:creationId xmlns:a16="http://schemas.microsoft.com/office/drawing/2014/main" id="{E93F309C-BA06-4C9F-B9DE-77FFD7E30774}"/>
                </a:ext>
              </a:extLst>
            </xdr:cNvPr>
            <xdr:cNvSpPr txBox="1"/>
          </xdr:nvSpPr>
          <xdr:spPr>
            <a:xfrm>
              <a:off x="986118" y="41624025"/>
              <a:ext cx="5880847" cy="438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CO" sz="1100" i="0">
                  <a:latin typeface="Cambria Math" panose="02040503050406030204" pitchFamily="18" charset="0"/>
                </a:rPr>
                <a:t>(</a:t>
              </a:r>
              <a:r>
                <a:rPr lang="es-ES" sz="1100" b="0" i="0">
                  <a:latin typeface="Cambria Math" panose="02040503050406030204" pitchFamily="18" charset="0"/>
                </a:rPr>
                <a:t>𝑉𝐴𝐿𝑂𝑅 𝑂𝐹𝑅𝐸𝐶𝐼𝐷𝑂 𝑃𝑂𝑅 𝐸𝐿 𝑃𝑅𝑂𝑃𝑂𝑁𝐸𝑁𝑇𝐸 </a:t>
              </a:r>
              <a:r>
                <a:rPr lang="es-CO" sz="1100" b="0" i="0">
                  <a:latin typeface="Cambria Math" panose="02040503050406030204" pitchFamily="18" charset="0"/>
                </a:rPr>
                <a:t>)/(</a:t>
              </a:r>
              <a:r>
                <a:rPr lang="es-ES" sz="1100" b="0" i="0">
                  <a:latin typeface="Cambria Math" panose="02040503050406030204" pitchFamily="18" charset="0"/>
                </a:rPr>
                <a:t>𝑀𝐴𝑌𝑂𝑅 𝑉𝐴𝐿𝑂𝑅 𝐺𝐸𝑁𝐸𝑅𝐴𝐿 𝑂𝐹𝑅𝐸𝐶𝐼𝐷𝑂 </a:t>
              </a:r>
              <a:r>
                <a:rPr lang="es-CO" sz="1100" b="0" i="0">
                  <a:latin typeface="Cambria Math" panose="02040503050406030204" pitchFamily="18" charset="0"/>
                </a:rPr>
                <a:t>)</a:t>
              </a:r>
              <a:r>
                <a:rPr lang="es-ES" sz="1100" b="0" i="0">
                  <a:latin typeface="Cambria Math" panose="02040503050406030204" pitchFamily="18" charset="0"/>
                </a:rPr>
                <a:t> 𝑋 4 = </a:t>
              </a:r>
              <a:r>
                <a:rPr lang="es-CO" sz="1100" i="1">
                  <a:latin typeface="Cambria" panose="02040503050406030204" pitchFamily="18" charset="0"/>
                  <a:ea typeface="Cambria" panose="02040503050406030204" pitchFamily="18" charset="0"/>
                  <a:cs typeface="Arial" panose="020B0604020202020204" pitchFamily="34" charset="0"/>
                </a:rPr>
                <a:t>PUNTAJE DE EVALUACION</a:t>
              </a:r>
              <a:r>
                <a:rPr lang="es-CO" sz="1100" i="1" baseline="0">
                  <a:latin typeface="Cambria" panose="02040503050406030204" pitchFamily="18" charset="0"/>
                  <a:ea typeface="Cambria" panose="02040503050406030204" pitchFamily="18" charset="0"/>
                  <a:cs typeface="Arial" panose="020B0604020202020204" pitchFamily="34" charset="0"/>
                </a:rPr>
                <a:t> </a:t>
              </a:r>
              <a:r>
                <a:rPr lang="es-CO" sz="1100" i="1">
                  <a:latin typeface="Cambria" panose="02040503050406030204" pitchFamily="18" charset="0"/>
                  <a:ea typeface="Cambria" panose="02040503050406030204" pitchFamily="18" charset="0"/>
                  <a:cs typeface="Arial" panose="020B0604020202020204" pitchFamily="34" charset="0"/>
                </a:rPr>
                <a:t> </a:t>
              </a:r>
            </a:p>
          </xdr:txBody>
        </xdr:sp>
      </mc:Fallback>
    </mc:AlternateContent>
    <xdr:clientData/>
  </xdr:oneCellAnchor>
  <xdr:oneCellAnchor>
    <xdr:from>
      <xdr:col>1</xdr:col>
      <xdr:colOff>627530</xdr:colOff>
      <xdr:row>99</xdr:row>
      <xdr:rowOff>129987</xdr:rowOff>
    </xdr:from>
    <xdr:ext cx="5531224" cy="443753"/>
    <mc:AlternateContent xmlns:mc="http://schemas.openxmlformats.org/markup-compatibility/2006" xmlns:a14="http://schemas.microsoft.com/office/drawing/2010/main">
      <mc:Choice Requires="a14">
        <xdr:sp macro="" textlink="">
          <xdr:nvSpPr>
            <xdr:cNvPr id="20" name="CuadroTexto 19">
              <a:extLst>
                <a:ext uri="{FF2B5EF4-FFF2-40B4-BE49-F238E27FC236}">
                  <a16:creationId xmlns:a16="http://schemas.microsoft.com/office/drawing/2014/main" id="{17900941-1AA4-4D8B-B94D-C1F0C4EDEE84}"/>
                </a:ext>
              </a:extLst>
            </xdr:cNvPr>
            <xdr:cNvSpPr txBox="1"/>
          </xdr:nvSpPr>
          <xdr:spPr>
            <a:xfrm>
              <a:off x="1013012" y="44747328"/>
              <a:ext cx="5531224" cy="4437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CO" sz="1200" i="1">
                          <a:latin typeface="Cambria Math" panose="02040503050406030204" pitchFamily="18" charset="0"/>
                        </a:rPr>
                      </m:ctrlPr>
                    </m:fPr>
                    <m:num>
                      <m:r>
                        <a:rPr lang="es-ES" sz="1200" b="0" i="1">
                          <a:latin typeface="Cambria Math" panose="02040503050406030204" pitchFamily="18" charset="0"/>
                        </a:rPr>
                        <m:t>𝑉𝐴𝐿𝑂𝑅</m:t>
                      </m:r>
                      <m:r>
                        <a:rPr lang="es-ES" sz="1200" b="0" i="1">
                          <a:latin typeface="Cambria Math" panose="02040503050406030204" pitchFamily="18" charset="0"/>
                        </a:rPr>
                        <m:t> </m:t>
                      </m:r>
                      <m:r>
                        <a:rPr lang="es-ES" sz="1200" b="0" i="1">
                          <a:latin typeface="Cambria Math" panose="02040503050406030204" pitchFamily="18" charset="0"/>
                        </a:rPr>
                        <m:t>𝑂𝐹𝑅𝐸𝐶𝐼𝐷𝑂</m:t>
                      </m:r>
                      <m:r>
                        <a:rPr lang="es-ES" sz="1200" b="0" i="1">
                          <a:latin typeface="Cambria Math" panose="02040503050406030204" pitchFamily="18" charset="0"/>
                        </a:rPr>
                        <m:t> </m:t>
                      </m:r>
                      <m:r>
                        <a:rPr lang="es-ES" sz="1200" b="0" i="1">
                          <a:latin typeface="Cambria Math" panose="02040503050406030204" pitchFamily="18" charset="0"/>
                        </a:rPr>
                        <m:t>𝑃𝑂𝑅</m:t>
                      </m:r>
                      <m:r>
                        <a:rPr lang="es-ES" sz="1200" b="0" i="1">
                          <a:latin typeface="Cambria Math" panose="02040503050406030204" pitchFamily="18" charset="0"/>
                        </a:rPr>
                        <m:t> </m:t>
                      </m:r>
                      <m:r>
                        <a:rPr lang="es-ES" sz="1200" b="0" i="1">
                          <a:latin typeface="Cambria Math" panose="02040503050406030204" pitchFamily="18" charset="0"/>
                        </a:rPr>
                        <m:t>𝐸𝐿</m:t>
                      </m:r>
                      <m:r>
                        <a:rPr lang="es-ES" sz="1200" b="0" i="1">
                          <a:latin typeface="Cambria Math" panose="02040503050406030204" pitchFamily="18" charset="0"/>
                        </a:rPr>
                        <m:t> </m:t>
                      </m:r>
                      <m:r>
                        <a:rPr lang="es-ES" sz="1200" b="0" i="1">
                          <a:latin typeface="Cambria Math" panose="02040503050406030204" pitchFamily="18" charset="0"/>
                        </a:rPr>
                        <m:t>𝑃𝑅𝑂𝑃𝑂𝑁𝐸𝑁𝑇𝐸</m:t>
                      </m:r>
                      <m:r>
                        <a:rPr lang="es-ES" sz="1200" b="0" i="1">
                          <a:latin typeface="Cambria Math" panose="02040503050406030204" pitchFamily="18" charset="0"/>
                        </a:rPr>
                        <m:t> </m:t>
                      </m:r>
                    </m:num>
                    <m:den>
                      <m:r>
                        <a:rPr lang="es-ES" sz="1200" b="0" i="1">
                          <a:latin typeface="Cambria Math" panose="02040503050406030204" pitchFamily="18" charset="0"/>
                        </a:rPr>
                        <m:t>𝑀𝐴𝑌𝑂𝑅</m:t>
                      </m:r>
                      <m:r>
                        <a:rPr lang="es-ES" sz="1200" b="0" i="1">
                          <a:latin typeface="Cambria Math" panose="02040503050406030204" pitchFamily="18" charset="0"/>
                        </a:rPr>
                        <m:t> </m:t>
                      </m:r>
                      <m:r>
                        <a:rPr lang="es-ES" sz="1200" b="0" i="1">
                          <a:latin typeface="Cambria Math" panose="02040503050406030204" pitchFamily="18" charset="0"/>
                        </a:rPr>
                        <m:t>𝑉𝐴𝐿𝑂𝑅</m:t>
                      </m:r>
                      <m:r>
                        <a:rPr lang="es-ES" sz="1200" b="0" i="1">
                          <a:latin typeface="Cambria Math" panose="02040503050406030204" pitchFamily="18" charset="0"/>
                        </a:rPr>
                        <m:t> </m:t>
                      </m:r>
                      <m:r>
                        <a:rPr lang="es-ES" sz="1200" b="0" i="1">
                          <a:latin typeface="Cambria Math" panose="02040503050406030204" pitchFamily="18" charset="0"/>
                        </a:rPr>
                        <m:t>𝐺𝐸𝑁𝐸𝑅𝐴𝐿</m:t>
                      </m:r>
                      <m:r>
                        <a:rPr lang="es-ES" sz="1200" b="0" i="1">
                          <a:latin typeface="Cambria Math" panose="02040503050406030204" pitchFamily="18" charset="0"/>
                        </a:rPr>
                        <m:t> </m:t>
                      </m:r>
                      <m:r>
                        <a:rPr lang="es-ES" sz="1200" b="0" i="1">
                          <a:latin typeface="Cambria Math" panose="02040503050406030204" pitchFamily="18" charset="0"/>
                        </a:rPr>
                        <m:t>𝑂𝐹𝑅𝐸𝐶𝐼𝐷𝑂</m:t>
                      </m:r>
                      <m:r>
                        <a:rPr lang="es-ES" sz="1200" b="0" i="1">
                          <a:latin typeface="Cambria Math" panose="02040503050406030204" pitchFamily="18" charset="0"/>
                        </a:rPr>
                        <m:t> </m:t>
                      </m:r>
                    </m:den>
                  </m:f>
                  <m:r>
                    <a:rPr lang="es-ES" sz="1200" b="0" i="1">
                      <a:latin typeface="Cambria Math" panose="02040503050406030204" pitchFamily="18" charset="0"/>
                    </a:rPr>
                    <m:t>𝑋</m:t>
                  </m:r>
                  <m:r>
                    <a:rPr lang="es-ES" sz="1200" b="0" i="1">
                      <a:latin typeface="Cambria Math" panose="02040503050406030204" pitchFamily="18" charset="0"/>
                    </a:rPr>
                    <m:t> 4 = </m:t>
                  </m:r>
                </m:oMath>
              </a14:m>
              <a:r>
                <a:rPr lang="es-CO" sz="1200" i="1">
                  <a:latin typeface="Cambria" panose="02040503050406030204" pitchFamily="18" charset="0"/>
                  <a:ea typeface="Cambria" panose="02040503050406030204" pitchFamily="18" charset="0"/>
                  <a:cs typeface="Arial" panose="020B0604020202020204" pitchFamily="34" charset="0"/>
                </a:rPr>
                <a:t>PUNTAJE DE EVALUACION</a:t>
              </a:r>
              <a:r>
                <a:rPr lang="es-CO" sz="1200" i="1" baseline="0">
                  <a:latin typeface="Cambria" panose="02040503050406030204" pitchFamily="18" charset="0"/>
                  <a:ea typeface="Cambria" panose="02040503050406030204" pitchFamily="18" charset="0"/>
                  <a:cs typeface="Arial" panose="020B0604020202020204" pitchFamily="34" charset="0"/>
                </a:rPr>
                <a:t> </a:t>
              </a:r>
              <a:r>
                <a:rPr lang="es-CO" sz="12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20" name="CuadroTexto 19">
              <a:extLst>
                <a:ext uri="{FF2B5EF4-FFF2-40B4-BE49-F238E27FC236}">
                  <a16:creationId xmlns:a16="http://schemas.microsoft.com/office/drawing/2014/main" id="{17900941-1AA4-4D8B-B94D-C1F0C4EDEE84}"/>
                </a:ext>
              </a:extLst>
            </xdr:cNvPr>
            <xdr:cNvSpPr txBox="1"/>
          </xdr:nvSpPr>
          <xdr:spPr>
            <a:xfrm>
              <a:off x="1013012" y="44747328"/>
              <a:ext cx="5531224" cy="4437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CO" sz="1200" i="0">
                  <a:latin typeface="Cambria Math" panose="02040503050406030204" pitchFamily="18" charset="0"/>
                </a:rPr>
                <a:t>(</a:t>
              </a:r>
              <a:r>
                <a:rPr lang="es-ES" sz="1200" b="0" i="0">
                  <a:latin typeface="Cambria Math" panose="02040503050406030204" pitchFamily="18" charset="0"/>
                </a:rPr>
                <a:t>𝑉𝐴𝐿𝑂𝑅 𝑂𝐹𝑅𝐸𝐶𝐼𝐷𝑂 𝑃𝑂𝑅 𝐸𝐿 𝑃𝑅𝑂𝑃𝑂𝑁𝐸𝑁𝑇𝐸 </a:t>
              </a:r>
              <a:r>
                <a:rPr lang="es-CO" sz="1200" b="0" i="0">
                  <a:latin typeface="Cambria Math" panose="02040503050406030204" pitchFamily="18" charset="0"/>
                </a:rPr>
                <a:t>)/(</a:t>
              </a:r>
              <a:r>
                <a:rPr lang="es-ES" sz="1200" b="0" i="0">
                  <a:latin typeface="Cambria Math" panose="02040503050406030204" pitchFamily="18" charset="0"/>
                </a:rPr>
                <a:t>𝑀𝐴𝑌𝑂𝑅 𝑉𝐴𝐿𝑂𝑅 𝐺𝐸𝑁𝐸𝑅𝐴𝐿 𝑂𝐹𝑅𝐸𝐶𝐼𝐷𝑂 </a:t>
              </a:r>
              <a:r>
                <a:rPr lang="es-CO" sz="1200" b="0" i="0">
                  <a:latin typeface="Cambria Math" panose="02040503050406030204" pitchFamily="18" charset="0"/>
                </a:rPr>
                <a:t>)</a:t>
              </a:r>
              <a:r>
                <a:rPr lang="es-ES" sz="1200" b="0" i="0">
                  <a:latin typeface="Cambria Math" panose="02040503050406030204" pitchFamily="18" charset="0"/>
                </a:rPr>
                <a:t> 𝑋 4 = </a:t>
              </a:r>
              <a:r>
                <a:rPr lang="es-CO" sz="1200" i="1">
                  <a:latin typeface="Cambria" panose="02040503050406030204" pitchFamily="18" charset="0"/>
                  <a:ea typeface="Cambria" panose="02040503050406030204" pitchFamily="18" charset="0"/>
                  <a:cs typeface="Arial" panose="020B0604020202020204" pitchFamily="34" charset="0"/>
                </a:rPr>
                <a:t>PUNTAJE DE EVALUACION</a:t>
              </a:r>
              <a:r>
                <a:rPr lang="es-CO" sz="1200" i="1" baseline="0">
                  <a:latin typeface="Cambria" panose="02040503050406030204" pitchFamily="18" charset="0"/>
                  <a:ea typeface="Cambria" panose="02040503050406030204" pitchFamily="18" charset="0"/>
                  <a:cs typeface="Arial" panose="020B0604020202020204" pitchFamily="34" charset="0"/>
                </a:rPr>
                <a:t> </a:t>
              </a:r>
              <a:r>
                <a:rPr lang="es-CO" sz="12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493059</xdr:colOff>
      <xdr:row>95</xdr:row>
      <xdr:rowOff>206188</xdr:rowOff>
    </xdr:from>
    <xdr:ext cx="4491317" cy="475130"/>
    <mc:AlternateContent xmlns:mc="http://schemas.openxmlformats.org/markup-compatibility/2006" xmlns:a14="http://schemas.microsoft.com/office/drawing/2010/main">
      <mc:Choice Requires="a14">
        <xdr:sp macro="" textlink="">
          <xdr:nvSpPr>
            <xdr:cNvPr id="2" name="CuadroTexto 1">
              <a:extLst>
                <a:ext uri="{FF2B5EF4-FFF2-40B4-BE49-F238E27FC236}">
                  <a16:creationId xmlns:a16="http://schemas.microsoft.com/office/drawing/2014/main" id="{8F62CF2F-ACD6-43C2-9F44-374CEE50D445}"/>
                </a:ext>
              </a:extLst>
            </xdr:cNvPr>
            <xdr:cNvSpPr txBox="1"/>
          </xdr:nvSpPr>
          <xdr:spPr>
            <a:xfrm>
              <a:off x="878541" y="42689929"/>
              <a:ext cx="4491317" cy="4751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CO" sz="1100" i="1">
                          <a:latin typeface="Cambria Math" panose="02040503050406030204" pitchFamily="18" charset="0"/>
                        </a:rPr>
                      </m:ctrlPr>
                    </m:fPr>
                    <m:num>
                      <m:r>
                        <a:rPr lang="es-ES" sz="1100" b="0" i="1">
                          <a:latin typeface="Cambria Math" panose="02040503050406030204" pitchFamily="18" charset="0"/>
                        </a:rPr>
                        <m:t>𝑉𝐴𝐿𝑂𝑅</m:t>
                      </m:r>
                      <m:r>
                        <a:rPr lang="es-ES" sz="1100" b="0" i="1">
                          <a:latin typeface="Cambria Math" panose="02040503050406030204" pitchFamily="18" charset="0"/>
                        </a:rPr>
                        <m:t> </m:t>
                      </m:r>
                      <m:r>
                        <a:rPr lang="es-ES" sz="1100" b="0" i="1">
                          <a:latin typeface="Cambria Math" panose="02040503050406030204" pitchFamily="18" charset="0"/>
                        </a:rPr>
                        <m:t>𝑂𝐹𝑅𝐸𝐶𝐼𝐷𝑂</m:t>
                      </m:r>
                      <m:r>
                        <a:rPr lang="es-ES" sz="1100" b="0" i="1">
                          <a:latin typeface="Cambria Math" panose="02040503050406030204" pitchFamily="18" charset="0"/>
                        </a:rPr>
                        <m:t> </m:t>
                      </m:r>
                      <m:r>
                        <a:rPr lang="es-ES" sz="1100" b="0" i="1">
                          <a:latin typeface="Cambria Math" panose="02040503050406030204" pitchFamily="18" charset="0"/>
                        </a:rPr>
                        <m:t>𝑃𝑂𝑅</m:t>
                      </m:r>
                      <m:r>
                        <a:rPr lang="es-ES" sz="1100" b="0" i="1">
                          <a:latin typeface="Cambria Math" panose="02040503050406030204" pitchFamily="18" charset="0"/>
                        </a:rPr>
                        <m:t> </m:t>
                      </m:r>
                      <m:r>
                        <a:rPr lang="es-ES" sz="1100" b="0" i="1">
                          <a:latin typeface="Cambria Math" panose="02040503050406030204" pitchFamily="18" charset="0"/>
                        </a:rPr>
                        <m:t>𝐸𝐿</m:t>
                      </m:r>
                      <m:r>
                        <a:rPr lang="es-ES" sz="1100" b="0" i="1">
                          <a:latin typeface="Cambria Math" panose="02040503050406030204" pitchFamily="18" charset="0"/>
                        </a:rPr>
                        <m:t> </m:t>
                      </m:r>
                      <m:r>
                        <a:rPr lang="es-ES" sz="1100" b="0" i="1">
                          <a:latin typeface="Cambria Math" panose="02040503050406030204" pitchFamily="18" charset="0"/>
                        </a:rPr>
                        <m:t>𝑃𝑅𝑂𝑃𝑂𝑁𝐸𝑁𝑇𝐸</m:t>
                      </m:r>
                      <m:r>
                        <a:rPr lang="es-ES" sz="1100" b="0" i="1">
                          <a:latin typeface="Cambria Math" panose="02040503050406030204" pitchFamily="18" charset="0"/>
                        </a:rPr>
                        <m:t> </m:t>
                      </m:r>
                    </m:num>
                    <m:den>
                      <m:r>
                        <a:rPr lang="es-ES" sz="1100" b="0" i="1">
                          <a:latin typeface="Cambria Math" panose="02040503050406030204" pitchFamily="18" charset="0"/>
                        </a:rPr>
                        <m:t>𝑀𝐴𝑌𝑂𝑅</m:t>
                      </m:r>
                      <m:r>
                        <a:rPr lang="es-ES" sz="1100" b="0" i="1">
                          <a:latin typeface="Cambria Math" panose="02040503050406030204" pitchFamily="18" charset="0"/>
                        </a:rPr>
                        <m:t> </m:t>
                      </m:r>
                      <m:r>
                        <a:rPr lang="es-ES" sz="1100" b="0" i="1">
                          <a:latin typeface="Cambria Math" panose="02040503050406030204" pitchFamily="18" charset="0"/>
                        </a:rPr>
                        <m:t>𝑉𝐴𝐿𝑂𝑅</m:t>
                      </m:r>
                      <m:r>
                        <a:rPr lang="es-ES" sz="1100" b="0" i="1">
                          <a:latin typeface="Cambria Math" panose="02040503050406030204" pitchFamily="18" charset="0"/>
                        </a:rPr>
                        <m:t> </m:t>
                      </m:r>
                      <m:r>
                        <a:rPr lang="es-ES" sz="1100" b="0" i="1">
                          <a:latin typeface="Cambria Math" panose="02040503050406030204" pitchFamily="18" charset="0"/>
                        </a:rPr>
                        <m:t>𝐺𝐸𝑁𝐸𝑅𝐴𝐿</m:t>
                      </m:r>
                      <m:r>
                        <a:rPr lang="es-ES" sz="1100" b="0" i="1">
                          <a:latin typeface="Cambria Math" panose="02040503050406030204" pitchFamily="18" charset="0"/>
                        </a:rPr>
                        <m:t> </m:t>
                      </m:r>
                      <m:r>
                        <a:rPr lang="es-ES" sz="1100" b="0" i="1">
                          <a:latin typeface="Cambria Math" panose="02040503050406030204" pitchFamily="18" charset="0"/>
                        </a:rPr>
                        <m:t>𝑂𝐹𝑅𝐸𝐶𝐼𝐷𝑂</m:t>
                      </m:r>
                      <m:r>
                        <a:rPr lang="es-ES" sz="1100" b="0" i="1">
                          <a:latin typeface="Cambria Math" panose="02040503050406030204" pitchFamily="18" charset="0"/>
                        </a:rPr>
                        <m:t> </m:t>
                      </m:r>
                    </m:den>
                  </m:f>
                  <m:r>
                    <a:rPr lang="es-ES" sz="1100" b="0" i="1">
                      <a:latin typeface="Cambria Math" panose="02040503050406030204" pitchFamily="18" charset="0"/>
                    </a:rPr>
                    <m:t>𝑋</m:t>
                  </m:r>
                  <m:r>
                    <a:rPr lang="es-ES" sz="1100" b="0" i="1">
                      <a:latin typeface="Cambria Math" panose="02040503050406030204" pitchFamily="18" charset="0"/>
                    </a:rPr>
                    <m:t> 2 = </m:t>
                  </m:r>
                </m:oMath>
              </a14:m>
              <a:r>
                <a:rPr lang="es-CO" sz="1100" i="1">
                  <a:latin typeface="Cambria" panose="02040503050406030204" pitchFamily="18" charset="0"/>
                  <a:ea typeface="Cambria" panose="02040503050406030204" pitchFamily="18" charset="0"/>
                  <a:cs typeface="Arial" panose="020B0604020202020204" pitchFamily="34" charset="0"/>
                </a:rPr>
                <a:t>PUNTAJE DE EVALUACION</a:t>
              </a:r>
              <a:r>
                <a:rPr lang="es-CO" sz="1100" i="1" baseline="0">
                  <a:latin typeface="Cambria" panose="02040503050406030204" pitchFamily="18" charset="0"/>
                  <a:ea typeface="Cambria" panose="02040503050406030204" pitchFamily="18" charset="0"/>
                  <a:cs typeface="Arial" panose="020B0604020202020204" pitchFamily="34" charset="0"/>
                </a:rPr>
                <a:t> </a:t>
              </a:r>
              <a:r>
                <a:rPr lang="es-CO" sz="1100" i="1">
                  <a:latin typeface="Cambria" panose="02040503050406030204" pitchFamily="18" charset="0"/>
                  <a:ea typeface="Cambria" panose="02040503050406030204" pitchFamily="18" charset="0"/>
                  <a:cs typeface="Arial" panose="020B0604020202020204" pitchFamily="34" charset="0"/>
                </a:rPr>
                <a:t> </a:t>
              </a:r>
            </a:p>
          </xdr:txBody>
        </xdr:sp>
      </mc:Choice>
      <mc:Fallback xmlns="">
        <xdr:sp macro="" textlink="">
          <xdr:nvSpPr>
            <xdr:cNvPr id="2" name="CuadroTexto 1">
              <a:extLst>
                <a:ext uri="{FF2B5EF4-FFF2-40B4-BE49-F238E27FC236}">
                  <a16:creationId xmlns:a16="http://schemas.microsoft.com/office/drawing/2014/main" id="{8F62CF2F-ACD6-43C2-9F44-374CEE50D445}"/>
                </a:ext>
              </a:extLst>
            </xdr:cNvPr>
            <xdr:cNvSpPr txBox="1"/>
          </xdr:nvSpPr>
          <xdr:spPr>
            <a:xfrm>
              <a:off x="878541" y="42689929"/>
              <a:ext cx="4491317" cy="4751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CO" sz="1100" i="0">
                  <a:latin typeface="Cambria Math" panose="02040503050406030204" pitchFamily="18" charset="0"/>
                </a:rPr>
                <a:t>(</a:t>
              </a:r>
              <a:r>
                <a:rPr lang="es-ES" sz="1100" b="0" i="0">
                  <a:latin typeface="Cambria Math" panose="02040503050406030204" pitchFamily="18" charset="0"/>
                </a:rPr>
                <a:t>𝑉𝐴𝐿𝑂𝑅 𝑂𝐹𝑅𝐸𝐶𝐼𝐷𝑂 𝑃𝑂𝑅 𝐸𝐿 𝑃𝑅𝑂𝑃𝑂𝑁𝐸𝑁𝑇𝐸 </a:t>
              </a:r>
              <a:r>
                <a:rPr lang="es-CO" sz="1100" b="0" i="0">
                  <a:latin typeface="Cambria Math" panose="02040503050406030204" pitchFamily="18" charset="0"/>
                </a:rPr>
                <a:t>)/(</a:t>
              </a:r>
              <a:r>
                <a:rPr lang="es-ES" sz="1100" b="0" i="0">
                  <a:latin typeface="Cambria Math" panose="02040503050406030204" pitchFamily="18" charset="0"/>
                </a:rPr>
                <a:t>𝑀𝐴𝑌𝑂𝑅 𝑉𝐴𝐿𝑂𝑅 𝐺𝐸𝑁𝐸𝑅𝐴𝐿 𝑂𝐹𝑅𝐸𝐶𝐼𝐷𝑂 </a:t>
              </a:r>
              <a:r>
                <a:rPr lang="es-CO" sz="1100" b="0" i="0">
                  <a:latin typeface="Cambria Math" panose="02040503050406030204" pitchFamily="18" charset="0"/>
                </a:rPr>
                <a:t>)</a:t>
              </a:r>
              <a:r>
                <a:rPr lang="es-ES" sz="1100" b="0" i="0">
                  <a:latin typeface="Cambria Math" panose="02040503050406030204" pitchFamily="18" charset="0"/>
                </a:rPr>
                <a:t> 𝑋 2 = </a:t>
              </a:r>
              <a:r>
                <a:rPr lang="es-CO" sz="1100" i="1">
                  <a:latin typeface="Cambria" panose="02040503050406030204" pitchFamily="18" charset="0"/>
                  <a:ea typeface="Cambria" panose="02040503050406030204" pitchFamily="18" charset="0"/>
                  <a:cs typeface="Arial" panose="020B0604020202020204" pitchFamily="34" charset="0"/>
                </a:rPr>
                <a:t>PUNTAJE DE EVALUACION</a:t>
              </a:r>
              <a:r>
                <a:rPr lang="es-CO" sz="1100" i="1" baseline="0">
                  <a:latin typeface="Cambria" panose="02040503050406030204" pitchFamily="18" charset="0"/>
                  <a:ea typeface="Cambria" panose="02040503050406030204" pitchFamily="18" charset="0"/>
                  <a:cs typeface="Arial" panose="020B0604020202020204" pitchFamily="34" charset="0"/>
                </a:rPr>
                <a:t> </a:t>
              </a:r>
              <a:r>
                <a:rPr lang="es-CO" sz="1100" i="1">
                  <a:latin typeface="Cambria" panose="02040503050406030204" pitchFamily="18" charset="0"/>
                  <a:ea typeface="Cambria" panose="02040503050406030204" pitchFamily="18" charset="0"/>
                  <a:cs typeface="Arial" panose="020B0604020202020204" pitchFamily="34" charset="0"/>
                </a:rPr>
                <a:t> </a:t>
              </a:r>
            </a:p>
          </xdr:txBody>
        </xdr:sp>
      </mc:Fallback>
    </mc:AlternateContent>
    <xdr:clientData/>
  </xdr:oneCellAnchor>
  <xdr:oneCellAnchor>
    <xdr:from>
      <xdr:col>1</xdr:col>
      <xdr:colOff>708212</xdr:colOff>
      <xdr:row>101</xdr:row>
      <xdr:rowOff>134471</xdr:rowOff>
    </xdr:from>
    <xdr:ext cx="4536142" cy="443753"/>
    <mc:AlternateContent xmlns:mc="http://schemas.openxmlformats.org/markup-compatibility/2006" xmlns:a14="http://schemas.microsoft.com/office/drawing/2010/main">
      <mc:Choice Requires="a14">
        <xdr:sp macro="" textlink="">
          <xdr:nvSpPr>
            <xdr:cNvPr id="3" name="CuadroTexto 2">
              <a:extLst>
                <a:ext uri="{FF2B5EF4-FFF2-40B4-BE49-F238E27FC236}">
                  <a16:creationId xmlns:a16="http://schemas.microsoft.com/office/drawing/2014/main" id="{1BFAE8CC-0A19-4D07-BEEA-3646F1D52BB2}"/>
                </a:ext>
              </a:extLst>
            </xdr:cNvPr>
            <xdr:cNvSpPr txBox="1"/>
          </xdr:nvSpPr>
          <xdr:spPr>
            <a:xfrm>
              <a:off x="1093694" y="45711036"/>
              <a:ext cx="4536142" cy="4437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CO" sz="1100" i="1">
                          <a:latin typeface="Cambria Math" panose="02040503050406030204" pitchFamily="18" charset="0"/>
                        </a:rPr>
                      </m:ctrlPr>
                    </m:fPr>
                    <m:num>
                      <m:r>
                        <a:rPr lang="es-ES" sz="1100" b="0" i="1">
                          <a:latin typeface="Cambria Math" panose="02040503050406030204" pitchFamily="18" charset="0"/>
                        </a:rPr>
                        <m:t>𝑉𝐴𝐿𝑂𝑅</m:t>
                      </m:r>
                      <m:r>
                        <a:rPr lang="es-ES" sz="1100" b="0" i="1">
                          <a:latin typeface="Cambria Math" panose="02040503050406030204" pitchFamily="18" charset="0"/>
                        </a:rPr>
                        <m:t> </m:t>
                      </m:r>
                      <m:r>
                        <a:rPr lang="es-ES" sz="1100" b="0" i="1">
                          <a:latin typeface="Cambria Math" panose="02040503050406030204" pitchFamily="18" charset="0"/>
                        </a:rPr>
                        <m:t>𝑂𝐹𝑅𝐸𝐶𝐼𝐷𝑂</m:t>
                      </m:r>
                      <m:r>
                        <a:rPr lang="es-ES" sz="1100" b="0" i="1">
                          <a:latin typeface="Cambria Math" panose="02040503050406030204" pitchFamily="18" charset="0"/>
                        </a:rPr>
                        <m:t> </m:t>
                      </m:r>
                      <m:r>
                        <a:rPr lang="es-ES" sz="1100" b="0" i="1">
                          <a:latin typeface="Cambria Math" panose="02040503050406030204" pitchFamily="18" charset="0"/>
                        </a:rPr>
                        <m:t>𝑃𝑂𝑅</m:t>
                      </m:r>
                      <m:r>
                        <a:rPr lang="es-ES" sz="1100" b="0" i="1">
                          <a:latin typeface="Cambria Math" panose="02040503050406030204" pitchFamily="18" charset="0"/>
                        </a:rPr>
                        <m:t> </m:t>
                      </m:r>
                      <m:r>
                        <a:rPr lang="es-ES" sz="1100" b="0" i="1">
                          <a:latin typeface="Cambria Math" panose="02040503050406030204" pitchFamily="18" charset="0"/>
                        </a:rPr>
                        <m:t>𝐸𝐿</m:t>
                      </m:r>
                      <m:r>
                        <a:rPr lang="es-ES" sz="1100" b="0" i="1">
                          <a:latin typeface="Cambria Math" panose="02040503050406030204" pitchFamily="18" charset="0"/>
                        </a:rPr>
                        <m:t> </m:t>
                      </m:r>
                      <m:r>
                        <a:rPr lang="es-ES" sz="1100" b="0" i="1">
                          <a:latin typeface="Cambria Math" panose="02040503050406030204" pitchFamily="18" charset="0"/>
                        </a:rPr>
                        <m:t>𝑃𝑅𝑂𝑃𝑂𝑁𝐸𝑁𝑇𝐸</m:t>
                      </m:r>
                      <m:r>
                        <a:rPr lang="es-ES" sz="1100" b="0" i="1">
                          <a:latin typeface="Cambria Math" panose="02040503050406030204" pitchFamily="18" charset="0"/>
                        </a:rPr>
                        <m:t> </m:t>
                      </m:r>
                    </m:num>
                    <m:den>
                      <m:r>
                        <a:rPr lang="es-ES" sz="1100" b="0" i="1">
                          <a:latin typeface="Cambria Math" panose="02040503050406030204" pitchFamily="18" charset="0"/>
                        </a:rPr>
                        <m:t>𝑀𝐴𝑌𝑂𝑅</m:t>
                      </m:r>
                      <m:r>
                        <a:rPr lang="es-ES" sz="1100" b="0" i="1">
                          <a:latin typeface="Cambria Math" panose="02040503050406030204" pitchFamily="18" charset="0"/>
                        </a:rPr>
                        <m:t> </m:t>
                      </m:r>
                      <m:r>
                        <a:rPr lang="es-ES" sz="1100" b="0" i="1">
                          <a:latin typeface="Cambria Math" panose="02040503050406030204" pitchFamily="18" charset="0"/>
                        </a:rPr>
                        <m:t>𝑉𝐴𝐿𝑂𝑅</m:t>
                      </m:r>
                      <m:r>
                        <a:rPr lang="es-ES" sz="1100" b="0" i="1">
                          <a:latin typeface="Cambria Math" panose="02040503050406030204" pitchFamily="18" charset="0"/>
                        </a:rPr>
                        <m:t> </m:t>
                      </m:r>
                      <m:r>
                        <a:rPr lang="es-ES" sz="1100" b="0" i="1">
                          <a:latin typeface="Cambria Math" panose="02040503050406030204" pitchFamily="18" charset="0"/>
                        </a:rPr>
                        <m:t>𝐺𝐸𝑁𝐸𝑅𝐴𝐿</m:t>
                      </m:r>
                      <m:r>
                        <a:rPr lang="es-ES" sz="1100" b="0" i="1">
                          <a:latin typeface="Cambria Math" panose="02040503050406030204" pitchFamily="18" charset="0"/>
                        </a:rPr>
                        <m:t> </m:t>
                      </m:r>
                      <m:r>
                        <a:rPr lang="es-ES" sz="1100" b="0" i="1">
                          <a:latin typeface="Cambria Math" panose="02040503050406030204" pitchFamily="18" charset="0"/>
                        </a:rPr>
                        <m:t>𝑂𝐹𝑅𝐸𝐶𝐼𝐷𝑂</m:t>
                      </m:r>
                      <m:r>
                        <a:rPr lang="es-ES" sz="1100" b="0" i="1">
                          <a:latin typeface="Cambria Math" panose="02040503050406030204" pitchFamily="18" charset="0"/>
                        </a:rPr>
                        <m:t> </m:t>
                      </m:r>
                    </m:den>
                  </m:f>
                  <m:r>
                    <a:rPr lang="es-ES" sz="1100" b="0" i="1">
                      <a:latin typeface="Cambria Math" panose="02040503050406030204" pitchFamily="18" charset="0"/>
                    </a:rPr>
                    <m:t>𝑋</m:t>
                  </m:r>
                  <m:r>
                    <a:rPr lang="es-ES" sz="1100" b="0" i="1">
                      <a:latin typeface="Cambria Math" panose="02040503050406030204" pitchFamily="18" charset="0"/>
                    </a:rPr>
                    <m:t> 2 = </m:t>
                  </m:r>
                </m:oMath>
              </a14:m>
              <a:r>
                <a:rPr lang="es-CO" sz="1100" i="1">
                  <a:latin typeface="Cambria" panose="02040503050406030204" pitchFamily="18" charset="0"/>
                  <a:ea typeface="Cambria" panose="02040503050406030204" pitchFamily="18" charset="0"/>
                  <a:cs typeface="Arial" panose="020B0604020202020204" pitchFamily="34" charset="0"/>
                </a:rPr>
                <a:t>PUNTAJE DE EVALUACION</a:t>
              </a:r>
              <a:r>
                <a:rPr lang="es-CO" sz="1100" i="1" baseline="0">
                  <a:latin typeface="Cambria" panose="02040503050406030204" pitchFamily="18" charset="0"/>
                  <a:ea typeface="Cambria" panose="02040503050406030204" pitchFamily="18" charset="0"/>
                  <a:cs typeface="Arial" panose="020B0604020202020204" pitchFamily="34" charset="0"/>
                </a:rPr>
                <a:t> </a:t>
              </a:r>
              <a:r>
                <a:rPr lang="es-CO" sz="1100" i="1">
                  <a:latin typeface="Cambria" panose="02040503050406030204" pitchFamily="18" charset="0"/>
                  <a:ea typeface="Cambria" panose="02040503050406030204" pitchFamily="18" charset="0"/>
                  <a:cs typeface="Arial" panose="020B0604020202020204" pitchFamily="34" charset="0"/>
                </a:rPr>
                <a:t> </a:t>
              </a:r>
            </a:p>
          </xdr:txBody>
        </xdr:sp>
      </mc:Choice>
      <mc:Fallback xmlns="">
        <xdr:sp macro="" textlink="">
          <xdr:nvSpPr>
            <xdr:cNvPr id="3" name="CuadroTexto 2">
              <a:extLst>
                <a:ext uri="{FF2B5EF4-FFF2-40B4-BE49-F238E27FC236}">
                  <a16:creationId xmlns:a16="http://schemas.microsoft.com/office/drawing/2014/main" id="{1BFAE8CC-0A19-4D07-BEEA-3646F1D52BB2}"/>
                </a:ext>
              </a:extLst>
            </xdr:cNvPr>
            <xdr:cNvSpPr txBox="1"/>
          </xdr:nvSpPr>
          <xdr:spPr>
            <a:xfrm>
              <a:off x="1093694" y="45711036"/>
              <a:ext cx="4536142" cy="4437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CO" sz="1100" i="0">
                  <a:latin typeface="Cambria Math" panose="02040503050406030204" pitchFamily="18" charset="0"/>
                </a:rPr>
                <a:t>(</a:t>
              </a:r>
              <a:r>
                <a:rPr lang="es-ES" sz="1100" b="0" i="0">
                  <a:latin typeface="Cambria Math" panose="02040503050406030204" pitchFamily="18" charset="0"/>
                </a:rPr>
                <a:t>𝑉𝐴𝐿𝑂𝑅 𝑂𝐹𝑅𝐸𝐶𝐼𝐷𝑂 𝑃𝑂𝑅 𝐸𝐿 𝑃𝑅𝑂𝑃𝑂𝑁𝐸𝑁𝑇𝐸 </a:t>
              </a:r>
              <a:r>
                <a:rPr lang="es-CO" sz="1100" b="0" i="0">
                  <a:latin typeface="Cambria Math" panose="02040503050406030204" pitchFamily="18" charset="0"/>
                </a:rPr>
                <a:t>)/(</a:t>
              </a:r>
              <a:r>
                <a:rPr lang="es-ES" sz="1100" b="0" i="0">
                  <a:latin typeface="Cambria Math" panose="02040503050406030204" pitchFamily="18" charset="0"/>
                </a:rPr>
                <a:t>𝑀𝐴𝑌𝑂𝑅 𝑉𝐴𝐿𝑂𝑅 𝐺𝐸𝑁𝐸𝑅𝐴𝐿 𝑂𝐹𝑅𝐸𝐶𝐼𝐷𝑂 </a:t>
              </a:r>
              <a:r>
                <a:rPr lang="es-CO" sz="1100" b="0" i="0">
                  <a:latin typeface="Cambria Math" panose="02040503050406030204" pitchFamily="18" charset="0"/>
                </a:rPr>
                <a:t>)</a:t>
              </a:r>
              <a:r>
                <a:rPr lang="es-ES" sz="1100" b="0" i="0">
                  <a:latin typeface="Cambria Math" panose="02040503050406030204" pitchFamily="18" charset="0"/>
                </a:rPr>
                <a:t> 𝑋 2 = </a:t>
              </a:r>
              <a:r>
                <a:rPr lang="es-CO" sz="1100" i="1">
                  <a:latin typeface="Cambria" panose="02040503050406030204" pitchFamily="18" charset="0"/>
                  <a:ea typeface="Cambria" panose="02040503050406030204" pitchFamily="18" charset="0"/>
                  <a:cs typeface="Arial" panose="020B0604020202020204" pitchFamily="34" charset="0"/>
                </a:rPr>
                <a:t>PUNTAJE DE EVALUACION</a:t>
              </a:r>
              <a:r>
                <a:rPr lang="es-CO" sz="1100" i="1" baseline="0">
                  <a:latin typeface="Cambria" panose="02040503050406030204" pitchFamily="18" charset="0"/>
                  <a:ea typeface="Cambria" panose="02040503050406030204" pitchFamily="18" charset="0"/>
                  <a:cs typeface="Arial" panose="020B0604020202020204" pitchFamily="34" charset="0"/>
                </a:rPr>
                <a:t> </a:t>
              </a:r>
              <a:r>
                <a:rPr lang="es-CO" sz="1100" i="1">
                  <a:latin typeface="Cambria" panose="02040503050406030204" pitchFamily="18" charset="0"/>
                  <a:ea typeface="Cambria" panose="02040503050406030204" pitchFamily="18" charset="0"/>
                  <a:cs typeface="Arial" panose="020B0604020202020204" pitchFamily="34" charset="0"/>
                </a:rPr>
                <a:t> </a:t>
              </a:r>
            </a:p>
          </xdr:txBody>
        </xdr:sp>
      </mc:Fallback>
    </mc:AlternateContent>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91440</xdr:colOff>
      <xdr:row>1</xdr:row>
      <xdr:rowOff>99060</xdr:rowOff>
    </xdr:from>
    <xdr:to>
      <xdr:col>2</xdr:col>
      <xdr:colOff>1158240</xdr:colOff>
      <xdr:row>4</xdr:row>
      <xdr:rowOff>323850</xdr:rowOff>
    </xdr:to>
    <xdr:pic>
      <xdr:nvPicPr>
        <xdr:cNvPr id="4" name="Picture 11">
          <a:extLst>
            <a:ext uri="{FF2B5EF4-FFF2-40B4-BE49-F238E27FC236}">
              <a16:creationId xmlns:a16="http://schemas.microsoft.com/office/drawing/2014/main" id="{0AD77305-4148-4061-BE0D-838B6F77EF54}"/>
            </a:ext>
          </a:extLst>
        </xdr:cNvPr>
        <xdr:cNvPicPr/>
      </xdr:nvPicPr>
      <xdr:blipFill>
        <a:blip xmlns:r="http://schemas.openxmlformats.org/officeDocument/2006/relationships" r:embed="rId1"/>
        <a:stretch>
          <a:fillRect/>
        </a:stretch>
      </xdr:blipFill>
      <xdr:spPr>
        <a:xfrm>
          <a:off x="1668780" y="289560"/>
          <a:ext cx="1059180" cy="769620"/>
        </a:xfrm>
        <a:prstGeom prst="rect">
          <a:avLst/>
        </a:prstGeom>
      </xdr:spPr>
    </xdr:pic>
    <xdr:clientData/>
  </xdr:twoCellAnchor>
  <xdr:oneCellAnchor>
    <xdr:from>
      <xdr:col>2</xdr:col>
      <xdr:colOff>314325</xdr:colOff>
      <xdr:row>10</xdr:row>
      <xdr:rowOff>247650</xdr:rowOff>
    </xdr:from>
    <xdr:ext cx="6941820" cy="716280"/>
    <mc:AlternateContent xmlns:mc="http://schemas.openxmlformats.org/markup-compatibility/2006" xmlns:a14="http://schemas.microsoft.com/office/drawing/2010/main">
      <mc:Choice Requires="a14">
        <xdr:sp macro="" textlink="">
          <xdr:nvSpPr>
            <xdr:cNvPr id="3" name="CuadroTexto 2">
              <a:extLst>
                <a:ext uri="{FF2B5EF4-FFF2-40B4-BE49-F238E27FC236}">
                  <a16:creationId xmlns:a16="http://schemas.microsoft.com/office/drawing/2014/main" id="{D456840C-2331-4119-902F-218A9F452A88}"/>
                </a:ext>
              </a:extLst>
            </xdr:cNvPr>
            <xdr:cNvSpPr txBox="1"/>
          </xdr:nvSpPr>
          <xdr:spPr>
            <a:xfrm>
              <a:off x="1885950" y="3990975"/>
              <a:ext cx="6941820" cy="7162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CO" sz="1400" i="1">
                          <a:latin typeface="Cambria Math" panose="02040503050406030204" pitchFamily="18" charset="0"/>
                        </a:rPr>
                      </m:ctrlPr>
                    </m:fPr>
                    <m:num>
                      <m:r>
                        <a:rPr lang="es-ES" sz="1400" b="0" i="1">
                          <a:latin typeface="Cambria Math" panose="02040503050406030204" pitchFamily="18" charset="0"/>
                        </a:rPr>
                        <m:t>𝑉𝐼𝐺𝐸𝑁𝐶𝐼𝐴</m:t>
                      </m:r>
                      <m:r>
                        <a:rPr lang="es-ES" sz="1400" b="0" i="1">
                          <a:latin typeface="Cambria Math" panose="02040503050406030204" pitchFamily="18" charset="0"/>
                        </a:rPr>
                        <m:t> </m:t>
                      </m:r>
                      <m:r>
                        <a:rPr lang="es-ES" sz="1400" b="0" i="1">
                          <a:latin typeface="Cambria Math" panose="02040503050406030204" pitchFamily="18" charset="0"/>
                        </a:rPr>
                        <m:t>𝑇𝐸𝐶𝑁𝐼𝐶𝐴</m:t>
                      </m:r>
                      <m:r>
                        <a:rPr lang="es-ES" sz="1400" b="0" i="1">
                          <a:latin typeface="Cambria Math" panose="02040503050406030204" pitchFamily="18" charset="0"/>
                        </a:rPr>
                        <m:t> </m:t>
                      </m:r>
                      <m:r>
                        <a:rPr lang="es-ES" sz="1400" b="0" i="1">
                          <a:latin typeface="Cambria Math" panose="02040503050406030204" pitchFamily="18" charset="0"/>
                        </a:rPr>
                        <m:t>𝑂𝐹𝑅𝐸𝐶𝐼𝐷𝐴</m:t>
                      </m:r>
                      <m:r>
                        <a:rPr lang="es-ES" sz="1400" b="0" i="1">
                          <a:latin typeface="Cambria Math" panose="02040503050406030204" pitchFamily="18" charset="0"/>
                        </a:rPr>
                        <m:t>  </m:t>
                      </m:r>
                      <m:r>
                        <a:rPr lang="es-ES" sz="1400" b="0" i="1">
                          <a:latin typeface="Cambria Math" panose="02040503050406030204" pitchFamily="18" charset="0"/>
                        </a:rPr>
                        <m:t>𝑃𝑂𝑅</m:t>
                      </m:r>
                      <m:r>
                        <a:rPr lang="es-ES" sz="1400" b="0" i="1">
                          <a:latin typeface="Cambria Math" panose="02040503050406030204" pitchFamily="18" charset="0"/>
                        </a:rPr>
                        <m:t> </m:t>
                      </m:r>
                      <m:r>
                        <a:rPr lang="es-ES" sz="1400" b="0" i="1">
                          <a:latin typeface="Cambria Math" panose="02040503050406030204" pitchFamily="18" charset="0"/>
                        </a:rPr>
                        <m:t>𝐸𝐿</m:t>
                      </m:r>
                      <m:r>
                        <a:rPr lang="es-ES" sz="1400" b="0" i="1">
                          <a:latin typeface="Cambria Math" panose="02040503050406030204" pitchFamily="18" charset="0"/>
                        </a:rPr>
                        <m:t> </m:t>
                      </m:r>
                      <m:r>
                        <a:rPr lang="es-ES" sz="1400" b="0" i="1">
                          <a:latin typeface="Cambria Math" panose="02040503050406030204" pitchFamily="18" charset="0"/>
                        </a:rPr>
                        <m:t>𝑃𝑅𝑂𝑃𝑂𝑁𝐸𝑁𝑇𝐸</m:t>
                      </m:r>
                      <m:r>
                        <a:rPr lang="es-ES" sz="1400" b="0" i="1">
                          <a:latin typeface="Cambria Math" panose="02040503050406030204" pitchFamily="18" charset="0"/>
                        </a:rPr>
                        <m:t> </m:t>
                      </m:r>
                    </m:num>
                    <m:den>
                      <m:r>
                        <a:rPr lang="es-ES" sz="1400" b="0" i="1">
                          <a:latin typeface="Cambria Math" panose="02040503050406030204" pitchFamily="18" charset="0"/>
                        </a:rPr>
                        <m:t>𝑀𝐴𝑌𝑂𝑅</m:t>
                      </m:r>
                      <m:r>
                        <a:rPr lang="es-ES" sz="1400" b="0" i="1">
                          <a:latin typeface="Cambria Math" panose="02040503050406030204" pitchFamily="18" charset="0"/>
                        </a:rPr>
                        <m:t> </m:t>
                      </m:r>
                      <m:r>
                        <a:rPr lang="es-ES" sz="1400" b="0" i="1">
                          <a:latin typeface="Cambria Math" panose="02040503050406030204" pitchFamily="18" charset="0"/>
                        </a:rPr>
                        <m:t>𝑉𝐼𝐺𝐸𝑁𝐶𝐼𝐴</m:t>
                      </m:r>
                      <m:r>
                        <a:rPr lang="es-ES" sz="1400" b="0" i="1">
                          <a:latin typeface="Cambria Math" panose="02040503050406030204" pitchFamily="18" charset="0"/>
                        </a:rPr>
                        <m:t> </m:t>
                      </m:r>
                      <m:r>
                        <a:rPr lang="es-ES" sz="1400" b="0" i="1">
                          <a:latin typeface="Cambria Math" panose="02040503050406030204" pitchFamily="18" charset="0"/>
                        </a:rPr>
                        <m:t>𝑂𝐹𝑅𝐸𝐶𝐼𝐷𝐴</m:t>
                      </m:r>
                      <m:r>
                        <a:rPr lang="es-ES" sz="1400" b="0" i="1">
                          <a:latin typeface="Cambria Math" panose="02040503050406030204" pitchFamily="18" charset="0"/>
                        </a:rPr>
                        <m:t> </m:t>
                      </m:r>
                      <m:r>
                        <a:rPr lang="es-ES" sz="1400" b="0" i="1">
                          <a:latin typeface="Cambria Math" panose="02040503050406030204" pitchFamily="18" charset="0"/>
                        </a:rPr>
                        <m:t>𝐺𝐸𝑁𝐸𝑅𝐴𝐿</m:t>
                      </m:r>
                      <m:r>
                        <a:rPr lang="es-ES" sz="1400" b="0" i="1">
                          <a:latin typeface="Cambria Math" panose="02040503050406030204" pitchFamily="18" charset="0"/>
                        </a:rPr>
                        <m:t>  </m:t>
                      </m:r>
                    </m:den>
                  </m:f>
                  <m:r>
                    <a:rPr lang="es-ES" sz="1400" b="0" i="1">
                      <a:latin typeface="Cambria Math" panose="02040503050406030204" pitchFamily="18" charset="0"/>
                    </a:rPr>
                    <m:t>𝑋</m:t>
                  </m:r>
                  <m:r>
                    <a:rPr lang="es-ES" sz="1400" b="0" i="1">
                      <a:latin typeface="Cambria Math" panose="02040503050406030204" pitchFamily="18" charset="0"/>
                    </a:rPr>
                    <m:t> 2 = </m:t>
                  </m:r>
                </m:oMath>
              </a14:m>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3" name="CuadroTexto 2">
              <a:extLst>
                <a:ext uri="{FF2B5EF4-FFF2-40B4-BE49-F238E27FC236}">
                  <a16:creationId xmlns:a16="http://schemas.microsoft.com/office/drawing/2014/main" id="{D456840C-2331-4119-902F-218A9F452A88}"/>
                </a:ext>
              </a:extLst>
            </xdr:cNvPr>
            <xdr:cNvSpPr txBox="1"/>
          </xdr:nvSpPr>
          <xdr:spPr>
            <a:xfrm>
              <a:off x="1885950" y="3990975"/>
              <a:ext cx="6941820" cy="7162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CO" sz="1400" i="0">
                  <a:latin typeface="Cambria Math" panose="02040503050406030204" pitchFamily="18" charset="0"/>
                </a:rPr>
                <a:t>(</a:t>
              </a:r>
              <a:r>
                <a:rPr lang="es-ES" sz="1400" b="0" i="0">
                  <a:latin typeface="Cambria Math" panose="02040503050406030204" pitchFamily="18" charset="0"/>
                </a:rPr>
                <a:t>𝑉𝐼𝐺𝐸𝑁𝐶𝐼𝐴 𝑇𝐸𝐶𝑁𝐼𝐶𝐴 𝑂𝐹𝑅𝐸𝐶𝐼𝐷𝐴  𝑃𝑂𝑅 𝐸𝐿 𝑃𝑅𝑂𝑃𝑂𝑁𝐸𝑁𝑇𝐸 </a:t>
              </a:r>
              <a:r>
                <a:rPr lang="es-CO" sz="1400" b="0" i="0">
                  <a:latin typeface="Cambria Math" panose="02040503050406030204" pitchFamily="18" charset="0"/>
                </a:rPr>
                <a:t>)/(</a:t>
              </a:r>
              <a:r>
                <a:rPr lang="es-ES" sz="1400" b="0" i="0">
                  <a:latin typeface="Cambria Math" panose="02040503050406030204" pitchFamily="18" charset="0"/>
                </a:rPr>
                <a:t>𝑀𝐴𝑌𝑂𝑅 𝑉𝐼𝐺𝐸𝑁𝐶𝐼𝐴 𝑂𝐹𝑅𝐸𝐶𝐼𝐷𝐴 𝐺𝐸𝑁𝐸𝑅𝐴𝐿  </a:t>
              </a:r>
              <a:r>
                <a:rPr lang="es-CO" sz="1400" b="0" i="0">
                  <a:latin typeface="Cambria Math" panose="02040503050406030204" pitchFamily="18" charset="0"/>
                </a:rPr>
                <a:t>)</a:t>
              </a:r>
              <a:r>
                <a:rPr lang="es-ES" sz="1400" b="0" i="0">
                  <a:latin typeface="Cambria Math" panose="02040503050406030204" pitchFamily="18" charset="0"/>
                </a:rPr>
                <a:t> 𝑋 2 = </a:t>
              </a:r>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C0066"/>
  </sheetPr>
  <dimension ref="A1:H12"/>
  <sheetViews>
    <sheetView showGridLines="0" view="pageBreakPreview" zoomScale="106" zoomScaleNormal="112" zoomScaleSheetLayoutView="106" workbookViewId="0">
      <selection activeCell="B5" sqref="B5:G5"/>
    </sheetView>
  </sheetViews>
  <sheetFormatPr baseColWidth="10" defaultColWidth="11.44140625" defaultRowHeight="14.4" x14ac:dyDescent="0.3"/>
  <cols>
    <col min="1" max="1" width="8.6640625" customWidth="1"/>
    <col min="2" max="2" width="13.6640625" customWidth="1"/>
    <col min="3" max="3" width="45" customWidth="1"/>
    <col min="4" max="4" width="31.33203125" customWidth="1"/>
    <col min="5" max="5" width="20.109375" customWidth="1"/>
    <col min="6" max="6" width="28.109375" customWidth="1"/>
    <col min="7" max="7" width="24.109375" customWidth="1"/>
    <col min="8" max="8" width="7.33203125" customWidth="1"/>
  </cols>
  <sheetData>
    <row r="1" spans="1:8" ht="16.2" thickBot="1" x14ac:dyDescent="0.35">
      <c r="A1" s="2"/>
      <c r="B1" s="3"/>
      <c r="C1" s="2"/>
      <c r="D1" s="2"/>
      <c r="E1" s="2"/>
      <c r="F1" s="2"/>
      <c r="G1" s="4"/>
      <c r="H1" s="2"/>
    </row>
    <row r="2" spans="1:8" ht="34.200000000000003" customHeight="1" x14ac:dyDescent="0.3">
      <c r="A2" s="2"/>
      <c r="B2" s="110" t="s">
        <v>0</v>
      </c>
      <c r="C2" s="111"/>
      <c r="D2" s="111"/>
      <c r="E2" s="111"/>
      <c r="F2" s="111"/>
      <c r="G2" s="112"/>
      <c r="H2" s="13"/>
    </row>
    <row r="3" spans="1:8" ht="11.4" customHeight="1" x14ac:dyDescent="0.3">
      <c r="A3" s="2"/>
      <c r="B3" s="9"/>
      <c r="C3" s="10"/>
      <c r="D3" s="10"/>
      <c r="E3" s="10"/>
      <c r="F3" s="10"/>
      <c r="G3" s="11"/>
      <c r="H3" s="10"/>
    </row>
    <row r="4" spans="1:8" ht="30.6" customHeight="1" thickBot="1" x14ac:dyDescent="0.35">
      <c r="A4" s="2"/>
      <c r="B4" s="119" t="s">
        <v>1</v>
      </c>
      <c r="C4" s="120"/>
      <c r="D4" s="120"/>
      <c r="E4" s="120"/>
      <c r="F4" s="120"/>
      <c r="G4" s="121"/>
      <c r="H4" s="12"/>
    </row>
    <row r="5" spans="1:8" ht="36" customHeight="1" thickBot="1" x14ac:dyDescent="0.35">
      <c r="A5" s="2"/>
      <c r="B5" s="113" t="s">
        <v>2</v>
      </c>
      <c r="C5" s="114"/>
      <c r="D5" s="114"/>
      <c r="E5" s="114"/>
      <c r="F5" s="114"/>
      <c r="G5" s="115"/>
      <c r="H5" s="2"/>
    </row>
    <row r="6" spans="1:8" ht="189.6" customHeight="1" x14ac:dyDescent="0.3">
      <c r="A6" s="5"/>
      <c r="B6" s="116" t="s">
        <v>3</v>
      </c>
      <c r="C6" s="117"/>
      <c r="D6" s="117"/>
      <c r="E6" s="117"/>
      <c r="F6" s="117"/>
      <c r="G6" s="118"/>
      <c r="H6" s="6"/>
    </row>
    <row r="7" spans="1:8" ht="135" customHeight="1" x14ac:dyDescent="0.3">
      <c r="A7" s="5"/>
      <c r="B7" s="100" t="s">
        <v>4</v>
      </c>
      <c r="C7" s="101"/>
      <c r="D7" s="102" t="s">
        <v>5</v>
      </c>
      <c r="E7" s="103"/>
      <c r="F7" s="103"/>
      <c r="G7" s="104"/>
      <c r="H7" s="6"/>
    </row>
    <row r="8" spans="1:8" ht="258" customHeight="1" x14ac:dyDescent="0.3">
      <c r="A8" s="5"/>
      <c r="B8" s="100" t="s">
        <v>6</v>
      </c>
      <c r="C8" s="101"/>
      <c r="D8" s="102" t="s">
        <v>7</v>
      </c>
      <c r="E8" s="103"/>
      <c r="F8" s="103"/>
      <c r="G8" s="104"/>
      <c r="H8" s="6"/>
    </row>
    <row r="9" spans="1:8" ht="177.75" customHeight="1" thickBot="1" x14ac:dyDescent="0.35">
      <c r="A9" s="15">
        <v>45444</v>
      </c>
      <c r="B9" s="105" t="s">
        <v>8</v>
      </c>
      <c r="C9" s="106"/>
      <c r="D9" s="107" t="s">
        <v>9</v>
      </c>
      <c r="E9" s="108"/>
      <c r="F9" s="108"/>
      <c r="G9" s="109"/>
      <c r="H9" s="1"/>
    </row>
    <row r="10" spans="1:8" ht="24" customHeight="1" x14ac:dyDescent="0.3">
      <c r="A10" s="5"/>
      <c r="B10" s="7" t="s">
        <v>10</v>
      </c>
      <c r="C10" s="5"/>
      <c r="D10" s="5"/>
      <c r="E10" s="5"/>
      <c r="F10" s="8"/>
      <c r="G10" s="14" t="s">
        <v>11</v>
      </c>
      <c r="H10" s="6"/>
    </row>
    <row r="11" spans="1:8" ht="16.8" x14ac:dyDescent="0.3">
      <c r="A11" s="5"/>
      <c r="B11" s="5"/>
      <c r="C11" s="5"/>
      <c r="D11" s="5"/>
      <c r="E11" s="5"/>
      <c r="F11" s="8"/>
      <c r="G11" s="6"/>
      <c r="H11" s="6"/>
    </row>
    <row r="12" spans="1:8" ht="16.8" x14ac:dyDescent="0.3">
      <c r="A12" s="5"/>
      <c r="B12" s="5"/>
      <c r="C12" s="5"/>
      <c r="D12" s="5"/>
      <c r="E12" s="5"/>
      <c r="F12" s="8"/>
      <c r="G12" s="6"/>
      <c r="H12" s="6"/>
    </row>
  </sheetData>
  <mergeCells count="10">
    <mergeCell ref="B8:C8"/>
    <mergeCell ref="D8:G8"/>
    <mergeCell ref="B9:C9"/>
    <mergeCell ref="D9:G9"/>
    <mergeCell ref="B2:G2"/>
    <mergeCell ref="B5:G5"/>
    <mergeCell ref="B6:G6"/>
    <mergeCell ref="B7:C7"/>
    <mergeCell ref="D7:G7"/>
    <mergeCell ref="B4:G4"/>
  </mergeCell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B1BEBE-D5D9-43EF-BD9D-C3E4723105B2}">
  <sheetPr>
    <tabColor rgb="FFFFFF00"/>
  </sheetPr>
  <dimension ref="A1:K38"/>
  <sheetViews>
    <sheetView tabSelected="1" topLeftCell="A4" zoomScale="130" zoomScaleNormal="130" workbookViewId="0">
      <selection activeCell="C9" sqref="C9"/>
    </sheetView>
  </sheetViews>
  <sheetFormatPr baseColWidth="10" defaultColWidth="11.44140625" defaultRowHeight="14.4" x14ac:dyDescent="0.3"/>
  <cols>
    <col min="1" max="1" width="14" style="33" customWidth="1"/>
    <col min="2" max="2" width="14.6640625" style="33" customWidth="1"/>
    <col min="3" max="3" width="47.88671875" customWidth="1"/>
    <col min="4" max="4" width="35.109375" customWidth="1"/>
    <col min="5" max="5" width="14.109375" style="33" customWidth="1"/>
    <col min="6" max="11" width="11.5546875" style="33"/>
  </cols>
  <sheetData>
    <row r="1" spans="2:5" s="33" customFormat="1" ht="15" thickBot="1" x14ac:dyDescent="0.35"/>
    <row r="2" spans="2:5" s="33" customFormat="1" ht="22.2" customHeight="1" x14ac:dyDescent="0.3">
      <c r="B2" s="58"/>
      <c r="C2" s="128" t="s">
        <v>12</v>
      </c>
      <c r="D2" s="129"/>
      <c r="E2" s="58"/>
    </row>
    <row r="3" spans="2:5" s="33" customFormat="1" ht="22.2" customHeight="1" x14ac:dyDescent="0.3">
      <c r="B3" s="58"/>
      <c r="C3" s="130" t="s">
        <v>13</v>
      </c>
      <c r="D3" s="131"/>
      <c r="E3" s="58"/>
    </row>
    <row r="4" spans="2:5" s="33" customFormat="1" ht="22.2" customHeight="1" thickBot="1" x14ac:dyDescent="0.35">
      <c r="B4" s="58"/>
      <c r="C4" s="132" t="s">
        <v>14</v>
      </c>
      <c r="D4" s="133"/>
      <c r="E4" s="58"/>
    </row>
    <row r="5" spans="2:5" s="33" customFormat="1" x14ac:dyDescent="0.3">
      <c r="B5" s="134"/>
      <c r="C5" s="134"/>
      <c r="D5" s="134"/>
      <c r="E5" s="134"/>
    </row>
    <row r="6" spans="2:5" x14ac:dyDescent="0.3">
      <c r="C6" s="135" t="s">
        <v>15</v>
      </c>
      <c r="D6" s="135"/>
    </row>
    <row r="7" spans="2:5" ht="19.2" customHeight="1" x14ac:dyDescent="0.3">
      <c r="C7" s="38" t="s">
        <v>16</v>
      </c>
      <c r="D7" s="39" t="s">
        <v>17</v>
      </c>
    </row>
    <row r="8" spans="2:5" ht="19.2" customHeight="1" x14ac:dyDescent="0.3">
      <c r="C8" s="136" t="s">
        <v>18</v>
      </c>
      <c r="D8" s="137"/>
    </row>
    <row r="9" spans="2:5" x14ac:dyDescent="0.3">
      <c r="C9" s="26" t="s">
        <v>19</v>
      </c>
      <c r="D9" s="27">
        <f>+'GRUPO I'!F132</f>
        <v>87.75</v>
      </c>
    </row>
    <row r="10" spans="2:5" ht="19.2" customHeight="1" x14ac:dyDescent="0.3">
      <c r="C10" s="26" t="s">
        <v>20</v>
      </c>
      <c r="D10" s="27" cm="1">
        <f t="array" ref="D10:E10">+'OFERTA MAYOR VIGENCIA GRUPO I'!F13:G13</f>
        <v>2</v>
      </c>
      <c r="E10" s="33">
        <v>0</v>
      </c>
    </row>
    <row r="11" spans="2:5" ht="16.2" customHeight="1" x14ac:dyDescent="0.3">
      <c r="C11" s="38" t="s">
        <v>21</v>
      </c>
      <c r="D11" s="40">
        <f>+D9+D10</f>
        <v>89.75</v>
      </c>
    </row>
    <row r="12" spans="2:5" x14ac:dyDescent="0.3">
      <c r="C12" s="28"/>
      <c r="D12" s="59"/>
    </row>
    <row r="13" spans="2:5" ht="19.2" customHeight="1" x14ac:dyDescent="0.3">
      <c r="C13" s="38" t="s">
        <v>22</v>
      </c>
      <c r="D13" s="40" t="s">
        <v>17</v>
      </c>
    </row>
    <row r="14" spans="2:5" ht="14.4" customHeight="1" x14ac:dyDescent="0.3">
      <c r="C14" s="26" t="s">
        <v>23</v>
      </c>
      <c r="D14" s="27">
        <v>10</v>
      </c>
    </row>
    <row r="15" spans="2:5" x14ac:dyDescent="0.3">
      <c r="C15" s="29"/>
      <c r="D15" s="60"/>
    </row>
    <row r="16" spans="2:5" ht="14.4" customHeight="1" x14ac:dyDescent="0.3">
      <c r="C16" s="38" t="s">
        <v>24</v>
      </c>
      <c r="D16" s="40" t="s">
        <v>17</v>
      </c>
    </row>
    <row r="17" spans="2:6" ht="14.4" customHeight="1" x14ac:dyDescent="0.3">
      <c r="C17" s="26" t="s">
        <v>25</v>
      </c>
      <c r="D17" s="27">
        <v>0.25</v>
      </c>
    </row>
    <row r="18" spans="2:6" ht="14.4" customHeight="1" x14ac:dyDescent="0.3">
      <c r="C18" s="56"/>
      <c r="D18" s="59"/>
    </row>
    <row r="19" spans="2:6" ht="14.4" customHeight="1" x14ac:dyDescent="0.3">
      <c r="C19" s="41" t="s">
        <v>26</v>
      </c>
      <c r="D19" s="42">
        <f>+D11+D14+D17</f>
        <v>100</v>
      </c>
    </row>
    <row r="20" spans="2:6" ht="14.4" customHeight="1" x14ac:dyDescent="0.3">
      <c r="C20" s="29"/>
      <c r="D20" s="60"/>
    </row>
    <row r="21" spans="2:6" ht="14.4" customHeight="1" x14ac:dyDescent="0.3">
      <c r="C21" s="38" t="s">
        <v>27</v>
      </c>
      <c r="D21" s="40" t="s">
        <v>17</v>
      </c>
    </row>
    <row r="22" spans="2:6" ht="14.4" customHeight="1" x14ac:dyDescent="0.3">
      <c r="C22" s="26" t="s">
        <v>28</v>
      </c>
      <c r="D22" s="27">
        <v>2</v>
      </c>
    </row>
    <row r="23" spans="2:6" x14ac:dyDescent="0.3">
      <c r="C23" s="30"/>
      <c r="D23" s="60"/>
    </row>
    <row r="24" spans="2:6" x14ac:dyDescent="0.3">
      <c r="C24" s="41" t="s">
        <v>26</v>
      </c>
      <c r="D24" s="42">
        <f>+D19+D22</f>
        <v>102</v>
      </c>
    </row>
    <row r="25" spans="2:6" ht="15" thickBot="1" x14ac:dyDescent="0.35"/>
    <row r="26" spans="2:6" s="33" customFormat="1" ht="14.4" customHeight="1" x14ac:dyDescent="0.3">
      <c r="B26" s="57"/>
      <c r="C26" s="122" t="s">
        <v>29</v>
      </c>
      <c r="D26" s="123"/>
      <c r="E26" s="57"/>
      <c r="F26" s="57"/>
    </row>
    <row r="27" spans="2:6" s="33" customFormat="1" x14ac:dyDescent="0.3">
      <c r="B27" s="57"/>
      <c r="C27" s="124"/>
      <c r="D27" s="125"/>
      <c r="E27" s="57"/>
      <c r="F27" s="57"/>
    </row>
    <row r="28" spans="2:6" s="33" customFormat="1" ht="15" thickBot="1" x14ac:dyDescent="0.35">
      <c r="B28" s="57"/>
      <c r="C28" s="126"/>
      <c r="D28" s="127"/>
      <c r="E28" s="57"/>
      <c r="F28" s="57"/>
    </row>
    <row r="29" spans="2:6" s="33" customFormat="1" x14ac:dyDescent="0.3"/>
    <row r="30" spans="2:6" s="33" customFormat="1" x14ac:dyDescent="0.3"/>
    <row r="31" spans="2:6" s="33" customFormat="1" x14ac:dyDescent="0.3"/>
    <row r="32" spans="2:6" s="33" customFormat="1" x14ac:dyDescent="0.3"/>
    <row r="33" s="33" customFormat="1" x14ac:dyDescent="0.3"/>
    <row r="34" s="33" customFormat="1" x14ac:dyDescent="0.3"/>
    <row r="35" s="33" customFormat="1" x14ac:dyDescent="0.3"/>
    <row r="36" s="33" customFormat="1" x14ac:dyDescent="0.3"/>
    <row r="37" s="33" customFormat="1" x14ac:dyDescent="0.3"/>
    <row r="38" s="33" customFormat="1" x14ac:dyDescent="0.3"/>
  </sheetData>
  <mergeCells count="7">
    <mergeCell ref="C26:D28"/>
    <mergeCell ref="C2:D2"/>
    <mergeCell ref="C3:D3"/>
    <mergeCell ref="C4:D4"/>
    <mergeCell ref="B5:E5"/>
    <mergeCell ref="C6:D6"/>
    <mergeCell ref="C8:D8"/>
  </mergeCells>
  <phoneticPr fontId="27" type="noConversion"/>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I132"/>
  <sheetViews>
    <sheetView showGridLines="0" topLeftCell="A113" zoomScale="85" zoomScaleNormal="85" zoomScaleSheetLayoutView="80" workbookViewId="0">
      <selection activeCell="G44" sqref="G44:G47"/>
    </sheetView>
  </sheetViews>
  <sheetFormatPr baseColWidth="10" defaultColWidth="11.44140625" defaultRowHeight="15.6" x14ac:dyDescent="0.3"/>
  <cols>
    <col min="1" max="1" width="5.6640625" style="18" customWidth="1"/>
    <col min="2" max="2" width="20.44140625" style="18" customWidth="1"/>
    <col min="3" max="3" width="12.109375" style="18" customWidth="1"/>
    <col min="4" max="4" width="60.33203125" style="18" customWidth="1"/>
    <col min="5" max="5" width="26.88671875" style="18" customWidth="1"/>
    <col min="6" max="6" width="20.5546875" style="18" customWidth="1"/>
    <col min="7" max="7" width="35.88671875" style="18" customWidth="1"/>
    <col min="8" max="8" width="32.33203125" style="18" customWidth="1"/>
    <col min="9" max="9" width="5.6640625" style="18" customWidth="1"/>
    <col min="10" max="16384" width="11.44140625" style="18"/>
  </cols>
  <sheetData>
    <row r="1" spans="1:9" ht="16.2" thickBot="1" x14ac:dyDescent="0.35"/>
    <row r="2" spans="1:9" ht="42" customHeight="1" x14ac:dyDescent="0.3">
      <c r="A2" s="2"/>
      <c r="B2" s="183" t="s">
        <v>30</v>
      </c>
      <c r="C2" s="184"/>
      <c r="D2" s="184"/>
      <c r="E2" s="184"/>
      <c r="F2" s="184"/>
      <c r="G2" s="184"/>
      <c r="H2" s="185"/>
      <c r="I2" s="2"/>
    </row>
    <row r="3" spans="1:9" ht="24" customHeight="1" x14ac:dyDescent="0.3">
      <c r="A3" s="2"/>
      <c r="B3" s="186" t="s">
        <v>31</v>
      </c>
      <c r="C3" s="187"/>
      <c r="D3" s="187"/>
      <c r="E3" s="187"/>
      <c r="F3" s="187"/>
      <c r="G3" s="187"/>
      <c r="H3" s="139"/>
      <c r="I3" s="2"/>
    </row>
    <row r="4" spans="1:9" ht="28.95" customHeight="1" thickBot="1" x14ac:dyDescent="0.35">
      <c r="A4" s="2"/>
      <c r="B4" s="188" t="s">
        <v>32</v>
      </c>
      <c r="C4" s="189"/>
      <c r="D4" s="189"/>
      <c r="E4" s="189"/>
      <c r="F4" s="189"/>
      <c r="G4" s="189"/>
      <c r="H4" s="190"/>
      <c r="I4" s="2"/>
    </row>
    <row r="5" spans="1:9" ht="35.4" customHeight="1" thickBot="1" x14ac:dyDescent="0.35">
      <c r="A5" s="2"/>
      <c r="B5" s="191" t="s">
        <v>33</v>
      </c>
      <c r="C5" s="192"/>
      <c r="D5" s="192"/>
      <c r="E5" s="192"/>
      <c r="F5" s="192"/>
      <c r="G5" s="192"/>
      <c r="H5" s="193"/>
      <c r="I5" s="2"/>
    </row>
    <row r="6" spans="1:9" ht="170.4" customHeight="1" thickBot="1" x14ac:dyDescent="0.35">
      <c r="A6" s="2"/>
      <c r="B6" s="194" t="s">
        <v>34</v>
      </c>
      <c r="C6" s="195"/>
      <c r="D6" s="195"/>
      <c r="E6" s="195"/>
      <c r="F6" s="195"/>
      <c r="G6" s="195"/>
      <c r="H6" s="196"/>
      <c r="I6" s="2"/>
    </row>
    <row r="7" spans="1:9" ht="37.950000000000003" customHeight="1" thickBot="1" x14ac:dyDescent="0.35">
      <c r="A7" s="2"/>
      <c r="B7" s="199" t="s">
        <v>35</v>
      </c>
      <c r="C7" s="200"/>
      <c r="D7" s="200"/>
      <c r="E7" s="200"/>
      <c r="F7" s="200"/>
      <c r="G7" s="200"/>
      <c r="H7" s="201"/>
      <c r="I7" s="16"/>
    </row>
    <row r="8" spans="1:9" ht="51" customHeight="1" thickBot="1" x14ac:dyDescent="0.35">
      <c r="A8" s="2"/>
      <c r="B8" s="144" t="s">
        <v>36</v>
      </c>
      <c r="C8" s="145"/>
      <c r="D8" s="145"/>
      <c r="E8" s="146"/>
      <c r="F8" s="43" t="s">
        <v>37</v>
      </c>
      <c r="G8" s="44" t="s">
        <v>38</v>
      </c>
      <c r="H8" s="43" t="s">
        <v>39</v>
      </c>
      <c r="I8" s="16"/>
    </row>
    <row r="9" spans="1:9" ht="29.4" customHeight="1" thickBot="1" x14ac:dyDescent="0.35">
      <c r="A9" s="2"/>
      <c r="B9" s="162" t="s">
        <v>40</v>
      </c>
      <c r="C9" s="163"/>
      <c r="D9" s="163"/>
      <c r="E9" s="164"/>
      <c r="F9" s="23"/>
      <c r="G9" s="25"/>
      <c r="H9" s="22"/>
      <c r="I9" s="16"/>
    </row>
    <row r="10" spans="1:9" ht="51" customHeight="1" thickBot="1" x14ac:dyDescent="0.35">
      <c r="A10" s="2"/>
      <c r="B10" s="162" t="s">
        <v>41</v>
      </c>
      <c r="C10" s="163"/>
      <c r="D10" s="163"/>
      <c r="E10" s="77" t="s">
        <v>42</v>
      </c>
      <c r="F10" s="23">
        <v>3</v>
      </c>
      <c r="G10" s="24"/>
      <c r="H10" s="22"/>
      <c r="I10" s="16"/>
    </row>
    <row r="11" spans="1:9" ht="51.6" customHeight="1" x14ac:dyDescent="0.3">
      <c r="A11" s="19"/>
      <c r="B11" s="175" t="s">
        <v>43</v>
      </c>
      <c r="C11" s="176"/>
      <c r="D11" s="176"/>
      <c r="E11" s="77" t="s">
        <v>44</v>
      </c>
      <c r="F11" s="159">
        <f>+E13</f>
        <v>3</v>
      </c>
      <c r="G11" s="167"/>
      <c r="H11" s="165"/>
      <c r="I11" s="16"/>
    </row>
    <row r="12" spans="1:9" ht="39.75" customHeight="1" x14ac:dyDescent="0.3">
      <c r="A12" s="138"/>
      <c r="B12" s="197" t="s">
        <v>45</v>
      </c>
      <c r="C12" s="198"/>
      <c r="D12" s="198"/>
      <c r="E12" s="78">
        <v>1</v>
      </c>
      <c r="F12" s="160"/>
      <c r="G12" s="168"/>
      <c r="H12" s="166"/>
      <c r="I12" s="16"/>
    </row>
    <row r="13" spans="1:9" ht="34.5" customHeight="1" x14ac:dyDescent="0.3">
      <c r="A13" s="139"/>
      <c r="B13" s="151" t="s">
        <v>46</v>
      </c>
      <c r="C13" s="152"/>
      <c r="D13" s="152"/>
      <c r="E13" s="79">
        <v>3</v>
      </c>
      <c r="F13" s="160"/>
      <c r="G13" s="168"/>
      <c r="H13" s="166"/>
      <c r="I13" s="16"/>
    </row>
    <row r="14" spans="1:9" ht="64.2" customHeight="1" thickBot="1" x14ac:dyDescent="0.35">
      <c r="A14" s="20"/>
      <c r="B14" s="162" t="s">
        <v>47</v>
      </c>
      <c r="C14" s="163"/>
      <c r="D14" s="164"/>
      <c r="E14" s="80" t="s">
        <v>44</v>
      </c>
      <c r="F14" s="159">
        <v>4</v>
      </c>
      <c r="G14" s="167"/>
      <c r="H14" s="165"/>
      <c r="I14" s="16"/>
    </row>
    <row r="15" spans="1:9" ht="24.75" customHeight="1" x14ac:dyDescent="0.3">
      <c r="A15" s="138"/>
      <c r="B15" s="140"/>
      <c r="C15" s="141"/>
      <c r="D15" s="141"/>
      <c r="E15" s="181"/>
      <c r="F15" s="160"/>
      <c r="G15" s="168"/>
      <c r="H15" s="166"/>
      <c r="I15" s="16"/>
    </row>
    <row r="16" spans="1:9" ht="24.75" customHeight="1" x14ac:dyDescent="0.3">
      <c r="A16" s="139"/>
      <c r="B16" s="140"/>
      <c r="C16" s="141"/>
      <c r="D16" s="141"/>
      <c r="E16" s="181"/>
      <c r="F16" s="160"/>
      <c r="G16" s="168"/>
      <c r="H16" s="166"/>
      <c r="I16" s="16"/>
    </row>
    <row r="17" spans="1:9" ht="24.75" customHeight="1" thickBot="1" x14ac:dyDescent="0.35">
      <c r="A17" s="139"/>
      <c r="B17" s="142"/>
      <c r="C17" s="143"/>
      <c r="D17" s="143"/>
      <c r="E17" s="182"/>
      <c r="F17" s="161"/>
      <c r="G17" s="169"/>
      <c r="H17" s="170"/>
      <c r="I17" s="16"/>
    </row>
    <row r="18" spans="1:9" ht="57.6" customHeight="1" thickBot="1" x14ac:dyDescent="0.35">
      <c r="A18" s="20"/>
      <c r="B18" s="157" t="s">
        <v>48</v>
      </c>
      <c r="C18" s="158"/>
      <c r="D18" s="158"/>
      <c r="E18" s="80" t="s">
        <v>44</v>
      </c>
      <c r="F18" s="159">
        <v>4</v>
      </c>
      <c r="G18" s="167"/>
      <c r="H18" s="165"/>
      <c r="I18" s="16"/>
    </row>
    <row r="19" spans="1:9" ht="24" customHeight="1" x14ac:dyDescent="0.3">
      <c r="A19" s="138"/>
      <c r="B19" s="140"/>
      <c r="C19" s="141"/>
      <c r="D19" s="141"/>
      <c r="E19" s="181"/>
      <c r="F19" s="160"/>
      <c r="G19" s="168"/>
      <c r="H19" s="166"/>
      <c r="I19" s="16"/>
    </row>
    <row r="20" spans="1:9" ht="24" customHeight="1" x14ac:dyDescent="0.3">
      <c r="A20" s="139"/>
      <c r="B20" s="140"/>
      <c r="C20" s="141"/>
      <c r="D20" s="141"/>
      <c r="E20" s="181"/>
      <c r="F20" s="160"/>
      <c r="G20" s="168"/>
      <c r="H20" s="166"/>
      <c r="I20" s="16"/>
    </row>
    <row r="21" spans="1:9" ht="24" customHeight="1" thickBot="1" x14ac:dyDescent="0.35">
      <c r="A21" s="139"/>
      <c r="B21" s="142"/>
      <c r="C21" s="143"/>
      <c r="D21" s="143"/>
      <c r="E21" s="182"/>
      <c r="F21" s="161"/>
      <c r="G21" s="169"/>
      <c r="H21" s="170"/>
      <c r="I21" s="16"/>
    </row>
    <row r="22" spans="1:9" ht="57" customHeight="1" thickBot="1" x14ac:dyDescent="0.35">
      <c r="A22" s="20"/>
      <c r="B22" s="162" t="s">
        <v>49</v>
      </c>
      <c r="C22" s="163"/>
      <c r="D22" s="163"/>
      <c r="E22" s="80" t="s">
        <v>44</v>
      </c>
      <c r="F22" s="159">
        <f>+E25</f>
        <v>3.5</v>
      </c>
      <c r="G22" s="167"/>
      <c r="H22" s="165"/>
      <c r="I22" s="16"/>
    </row>
    <row r="23" spans="1:9" ht="21" customHeight="1" x14ac:dyDescent="0.3">
      <c r="A23" s="138"/>
      <c r="B23" s="149" t="s">
        <v>50</v>
      </c>
      <c r="C23" s="150"/>
      <c r="D23" s="150"/>
      <c r="E23" s="83">
        <v>1.5</v>
      </c>
      <c r="F23" s="160"/>
      <c r="G23" s="168"/>
      <c r="H23" s="166"/>
      <c r="I23" s="16"/>
    </row>
    <row r="24" spans="1:9" ht="21" customHeight="1" x14ac:dyDescent="0.3">
      <c r="A24" s="139"/>
      <c r="B24" s="149" t="s">
        <v>51</v>
      </c>
      <c r="C24" s="150"/>
      <c r="D24" s="150"/>
      <c r="E24" s="78">
        <v>2.25</v>
      </c>
      <c r="F24" s="160"/>
      <c r="G24" s="168"/>
      <c r="H24" s="166"/>
      <c r="I24" s="16"/>
    </row>
    <row r="25" spans="1:9" ht="21" customHeight="1" thickBot="1" x14ac:dyDescent="0.35">
      <c r="A25" s="139"/>
      <c r="B25" s="149" t="s">
        <v>52</v>
      </c>
      <c r="C25" s="150"/>
      <c r="D25" s="150"/>
      <c r="E25" s="79">
        <v>3.5</v>
      </c>
      <c r="F25" s="161"/>
      <c r="G25" s="169"/>
      <c r="H25" s="170"/>
      <c r="I25" s="16"/>
    </row>
    <row r="26" spans="1:9" ht="52.2" customHeight="1" thickBot="1" x14ac:dyDescent="0.35">
      <c r="A26" s="20"/>
      <c r="B26" s="157" t="s">
        <v>53</v>
      </c>
      <c r="C26" s="158"/>
      <c r="D26" s="174"/>
      <c r="E26" s="80" t="s">
        <v>44</v>
      </c>
      <c r="F26" s="159">
        <f>+E28</f>
        <v>3.25</v>
      </c>
      <c r="G26" s="167"/>
      <c r="H26" s="165"/>
      <c r="I26" s="16"/>
    </row>
    <row r="27" spans="1:9" ht="26.25" customHeight="1" x14ac:dyDescent="0.3">
      <c r="A27" s="138"/>
      <c r="B27" s="149" t="s">
        <v>54</v>
      </c>
      <c r="C27" s="150"/>
      <c r="D27" s="150"/>
      <c r="E27" s="81">
        <v>1</v>
      </c>
      <c r="F27" s="160"/>
      <c r="G27" s="168"/>
      <c r="H27" s="166"/>
      <c r="I27" s="16"/>
    </row>
    <row r="28" spans="1:9" ht="26.25" customHeight="1" thickBot="1" x14ac:dyDescent="0.35">
      <c r="A28" s="139"/>
      <c r="B28" s="151" t="s">
        <v>55</v>
      </c>
      <c r="C28" s="152"/>
      <c r="D28" s="152"/>
      <c r="E28" s="79">
        <v>3.25</v>
      </c>
      <c r="F28" s="160"/>
      <c r="G28" s="168"/>
      <c r="H28" s="166"/>
      <c r="I28" s="16"/>
    </row>
    <row r="29" spans="1:9" ht="37.950000000000003" customHeight="1" x14ac:dyDescent="0.3">
      <c r="A29" s="20"/>
      <c r="B29" s="175" t="s">
        <v>56</v>
      </c>
      <c r="C29" s="176"/>
      <c r="D29" s="177"/>
      <c r="E29" s="61" t="s">
        <v>44</v>
      </c>
      <c r="F29" s="159">
        <f>+E30</f>
        <v>3.5</v>
      </c>
      <c r="G29" s="167"/>
      <c r="H29" s="165"/>
      <c r="I29" s="16"/>
    </row>
    <row r="30" spans="1:9" ht="29.4" customHeight="1" x14ac:dyDescent="0.3">
      <c r="A30" s="20"/>
      <c r="B30" s="171" t="s">
        <v>57</v>
      </c>
      <c r="C30" s="172"/>
      <c r="D30" s="173"/>
      <c r="E30" s="216">
        <v>3.5</v>
      </c>
      <c r="F30" s="160"/>
      <c r="G30" s="168"/>
      <c r="H30" s="166"/>
      <c r="I30" s="16"/>
    </row>
    <row r="31" spans="1:9" ht="60.6" customHeight="1" x14ac:dyDescent="0.3">
      <c r="A31" s="20"/>
      <c r="B31" s="67" t="s">
        <v>58</v>
      </c>
      <c r="C31" s="68" t="s">
        <v>59</v>
      </c>
      <c r="D31" s="69" t="s">
        <v>60</v>
      </c>
      <c r="E31" s="216"/>
      <c r="F31" s="160"/>
      <c r="G31" s="168"/>
      <c r="H31" s="166"/>
      <c r="I31" s="16"/>
    </row>
    <row r="32" spans="1:9" ht="36" customHeight="1" x14ac:dyDescent="0.3">
      <c r="A32" s="138"/>
      <c r="B32" s="70" t="s">
        <v>61</v>
      </c>
      <c r="C32" s="71" t="s">
        <v>62</v>
      </c>
      <c r="D32" s="72" t="s">
        <v>62</v>
      </c>
      <c r="E32" s="216"/>
      <c r="F32" s="160"/>
      <c r="G32" s="168"/>
      <c r="H32" s="166"/>
      <c r="I32" s="16"/>
    </row>
    <row r="33" spans="1:9" ht="36" customHeight="1" x14ac:dyDescent="0.3">
      <c r="A33" s="138"/>
      <c r="B33" s="70" t="s">
        <v>63</v>
      </c>
      <c r="C33" s="71" t="s">
        <v>62</v>
      </c>
      <c r="D33" s="72" t="s">
        <v>62</v>
      </c>
      <c r="E33" s="216"/>
      <c r="F33" s="160"/>
      <c r="G33" s="168"/>
      <c r="H33" s="166"/>
      <c r="I33" s="16"/>
    </row>
    <row r="34" spans="1:9" ht="36" customHeight="1" x14ac:dyDescent="0.3">
      <c r="A34" s="139"/>
      <c r="B34" s="70" t="s">
        <v>64</v>
      </c>
      <c r="C34" s="71" t="s">
        <v>62</v>
      </c>
      <c r="D34" s="73" t="s">
        <v>62</v>
      </c>
      <c r="E34" s="216"/>
      <c r="F34" s="160"/>
      <c r="G34" s="168"/>
      <c r="H34" s="166"/>
      <c r="I34" s="16"/>
    </row>
    <row r="35" spans="1:9" ht="36" customHeight="1" thickBot="1" x14ac:dyDescent="0.35">
      <c r="A35" s="139"/>
      <c r="B35" s="74" t="s">
        <v>65</v>
      </c>
      <c r="C35" s="75" t="s">
        <v>62</v>
      </c>
      <c r="D35" s="76" t="s">
        <v>62</v>
      </c>
      <c r="E35" s="217"/>
      <c r="F35" s="161"/>
      <c r="G35" s="169"/>
      <c r="H35" s="170"/>
      <c r="I35" s="16"/>
    </row>
    <row r="36" spans="1:9" ht="36" customHeight="1" thickBot="1" x14ac:dyDescent="0.35">
      <c r="A36" s="63"/>
      <c r="B36" s="162" t="s">
        <v>66</v>
      </c>
      <c r="C36" s="163"/>
      <c r="D36" s="164"/>
      <c r="E36" s="82" t="s">
        <v>44</v>
      </c>
      <c r="F36" s="159">
        <v>2</v>
      </c>
      <c r="G36" s="167"/>
      <c r="H36" s="165"/>
      <c r="I36" s="16"/>
    </row>
    <row r="37" spans="1:9" ht="21.6" customHeight="1" x14ac:dyDescent="0.3">
      <c r="A37" s="63"/>
      <c r="B37" s="140"/>
      <c r="C37" s="141"/>
      <c r="D37" s="141"/>
      <c r="E37" s="181"/>
      <c r="F37" s="160"/>
      <c r="G37" s="168"/>
      <c r="H37" s="166"/>
      <c r="I37" s="16"/>
    </row>
    <row r="38" spans="1:9" ht="14.4" customHeight="1" x14ac:dyDescent="0.3">
      <c r="A38" s="63"/>
      <c r="B38" s="140"/>
      <c r="C38" s="141"/>
      <c r="D38" s="141"/>
      <c r="E38" s="181"/>
      <c r="F38" s="160"/>
      <c r="G38" s="168"/>
      <c r="H38" s="166"/>
      <c r="I38" s="16"/>
    </row>
    <row r="39" spans="1:9" ht="22.2" customHeight="1" thickBot="1" x14ac:dyDescent="0.35">
      <c r="A39" s="63"/>
      <c r="B39" s="142"/>
      <c r="C39" s="143"/>
      <c r="D39" s="143"/>
      <c r="E39" s="182"/>
      <c r="F39" s="161"/>
      <c r="G39" s="169"/>
      <c r="H39" s="170"/>
      <c r="I39" s="16"/>
    </row>
    <row r="40" spans="1:9" ht="36" customHeight="1" thickBot="1" x14ac:dyDescent="0.35">
      <c r="A40" s="63"/>
      <c r="B40" s="162" t="s">
        <v>67</v>
      </c>
      <c r="C40" s="163"/>
      <c r="D40" s="164"/>
      <c r="E40" s="80" t="s">
        <v>44</v>
      </c>
      <c r="F40" s="159">
        <v>2</v>
      </c>
      <c r="G40" s="52"/>
      <c r="H40" s="55"/>
      <c r="I40" s="16"/>
    </row>
    <row r="41" spans="1:9" ht="52.2" customHeight="1" thickBot="1" x14ac:dyDescent="0.35">
      <c r="A41" s="63"/>
      <c r="B41" s="62"/>
      <c r="C41" s="143"/>
      <c r="D41" s="143"/>
      <c r="E41" s="182"/>
      <c r="F41" s="160"/>
      <c r="G41" s="52"/>
      <c r="H41" s="55"/>
      <c r="I41" s="16"/>
    </row>
    <row r="42" spans="1:9" ht="39.6" customHeight="1" thickBot="1" x14ac:dyDescent="0.35">
      <c r="A42" s="2"/>
      <c r="B42" s="144" t="s">
        <v>68</v>
      </c>
      <c r="C42" s="145"/>
      <c r="D42" s="145"/>
      <c r="E42" s="145"/>
      <c r="F42" s="45">
        <f>SUM(F10:F41)</f>
        <v>28.25</v>
      </c>
      <c r="G42" s="44" t="s">
        <v>69</v>
      </c>
      <c r="H42" s="46">
        <f>SUM(H11:H29)</f>
        <v>0</v>
      </c>
      <c r="I42" s="16"/>
    </row>
    <row r="43" spans="1:9" ht="39" customHeight="1" thickBot="1" x14ac:dyDescent="0.35">
      <c r="A43" s="2"/>
      <c r="B43" s="144" t="s">
        <v>70</v>
      </c>
      <c r="C43" s="145"/>
      <c r="D43" s="145"/>
      <c r="E43" s="146"/>
      <c r="F43" s="43" t="s">
        <v>37</v>
      </c>
      <c r="G43" s="44" t="s">
        <v>71</v>
      </c>
      <c r="H43" s="43" t="s">
        <v>72</v>
      </c>
      <c r="I43" s="16"/>
    </row>
    <row r="44" spans="1:9" ht="58.2" customHeight="1" thickBot="1" x14ac:dyDescent="0.35">
      <c r="A44" s="2"/>
      <c r="B44" s="147" t="s">
        <v>73</v>
      </c>
      <c r="C44" s="148"/>
      <c r="D44" s="148"/>
      <c r="E44" s="80" t="s">
        <v>44</v>
      </c>
      <c r="F44" s="159">
        <f>+E47</f>
        <v>3</v>
      </c>
      <c r="G44" s="178"/>
      <c r="H44" s="165"/>
      <c r="I44" s="16"/>
    </row>
    <row r="45" spans="1:9" ht="21.6" customHeight="1" x14ac:dyDescent="0.3">
      <c r="B45" s="149" t="s">
        <v>74</v>
      </c>
      <c r="C45" s="150"/>
      <c r="D45" s="150"/>
      <c r="E45" s="83">
        <v>1</v>
      </c>
      <c r="F45" s="160"/>
      <c r="G45" s="179"/>
      <c r="H45" s="166"/>
    </row>
    <row r="46" spans="1:9" ht="21.6" customHeight="1" x14ac:dyDescent="0.3">
      <c r="B46" s="151" t="s">
        <v>75</v>
      </c>
      <c r="C46" s="152"/>
      <c r="D46" s="152"/>
      <c r="E46" s="78">
        <v>2</v>
      </c>
      <c r="F46" s="160"/>
      <c r="G46" s="179"/>
      <c r="H46" s="166"/>
    </row>
    <row r="47" spans="1:9" ht="21.6" customHeight="1" x14ac:dyDescent="0.3">
      <c r="B47" s="153" t="s">
        <v>76</v>
      </c>
      <c r="C47" s="154"/>
      <c r="D47" s="154"/>
      <c r="E47" s="79">
        <v>3</v>
      </c>
      <c r="F47" s="161"/>
      <c r="G47" s="180"/>
      <c r="H47" s="170"/>
    </row>
    <row r="48" spans="1:9" ht="35.4" customHeight="1" thickBot="1" x14ac:dyDescent="0.35">
      <c r="B48" s="157" t="s">
        <v>77</v>
      </c>
      <c r="C48" s="158"/>
      <c r="D48" s="158"/>
      <c r="E48" s="80" t="s">
        <v>44</v>
      </c>
      <c r="F48" s="159">
        <v>3</v>
      </c>
      <c r="G48" s="167"/>
      <c r="H48" s="165"/>
    </row>
    <row r="49" spans="2:8" ht="21.6" customHeight="1" x14ac:dyDescent="0.3">
      <c r="B49" s="149" t="s">
        <v>78</v>
      </c>
      <c r="C49" s="150"/>
      <c r="D49" s="150"/>
      <c r="E49" s="160" t="s">
        <v>79</v>
      </c>
      <c r="F49" s="160"/>
      <c r="G49" s="168"/>
      <c r="H49" s="166"/>
    </row>
    <row r="50" spans="2:8" ht="21.6" customHeight="1" thickBot="1" x14ac:dyDescent="0.35">
      <c r="B50" s="151" t="s">
        <v>80</v>
      </c>
      <c r="C50" s="152"/>
      <c r="D50" s="152"/>
      <c r="E50" s="161"/>
      <c r="F50" s="160"/>
      <c r="G50" s="169"/>
      <c r="H50" s="170"/>
    </row>
    <row r="51" spans="2:8" ht="27.6" customHeight="1" thickBot="1" x14ac:dyDescent="0.35">
      <c r="B51" s="155" t="s">
        <v>81</v>
      </c>
      <c r="C51" s="156"/>
      <c r="D51" s="156"/>
      <c r="E51" s="156"/>
      <c r="F51" s="45">
        <f>SUM(F44:F50)</f>
        <v>6</v>
      </c>
      <c r="G51" s="44" t="s">
        <v>69</v>
      </c>
      <c r="H51" s="46">
        <f>SUM(H21:H47)</f>
        <v>0</v>
      </c>
    </row>
    <row r="52" spans="2:8" ht="31.8" thickBot="1" x14ac:dyDescent="0.35">
      <c r="B52" s="144" t="s">
        <v>82</v>
      </c>
      <c r="C52" s="145"/>
      <c r="D52" s="145"/>
      <c r="E52" s="145"/>
      <c r="F52" s="43" t="s">
        <v>37</v>
      </c>
      <c r="G52" s="44" t="s">
        <v>71</v>
      </c>
      <c r="H52" s="43" t="s">
        <v>72</v>
      </c>
    </row>
    <row r="53" spans="2:8" ht="45" customHeight="1" thickBot="1" x14ac:dyDescent="0.35">
      <c r="B53" s="157" t="s">
        <v>83</v>
      </c>
      <c r="C53" s="158"/>
      <c r="D53" s="158"/>
      <c r="E53" s="80" t="s">
        <v>44</v>
      </c>
      <c r="F53" s="159">
        <f>+E54</f>
        <v>3.5</v>
      </c>
      <c r="G53" s="178"/>
      <c r="H53" s="202"/>
    </row>
    <row r="54" spans="2:8" ht="22.2" customHeight="1" x14ac:dyDescent="0.3">
      <c r="B54" s="140"/>
      <c r="C54" s="141"/>
      <c r="D54" s="141"/>
      <c r="E54" s="159">
        <v>3.5</v>
      </c>
      <c r="F54" s="160"/>
      <c r="G54" s="179"/>
      <c r="H54" s="203"/>
    </row>
    <row r="55" spans="2:8" ht="21" customHeight="1" x14ac:dyDescent="0.3">
      <c r="B55" s="140"/>
      <c r="C55" s="141"/>
      <c r="D55" s="141"/>
      <c r="E55" s="160"/>
      <c r="F55" s="160"/>
      <c r="G55" s="179"/>
      <c r="H55" s="203"/>
    </row>
    <row r="56" spans="2:8" ht="23.4" customHeight="1" thickBot="1" x14ac:dyDescent="0.35">
      <c r="B56" s="142"/>
      <c r="C56" s="143"/>
      <c r="D56" s="143"/>
      <c r="E56" s="161"/>
      <c r="F56" s="161"/>
      <c r="G56" s="180"/>
      <c r="H56" s="203"/>
    </row>
    <row r="57" spans="2:8" ht="34.950000000000003" customHeight="1" thickBot="1" x14ac:dyDescent="0.35">
      <c r="B57" s="162" t="s">
        <v>84</v>
      </c>
      <c r="C57" s="163"/>
      <c r="D57" s="163"/>
      <c r="E57" s="80" t="s">
        <v>44</v>
      </c>
      <c r="F57" s="159">
        <f>+E59</f>
        <v>2</v>
      </c>
      <c r="G57" s="167"/>
      <c r="H57" s="202"/>
    </row>
    <row r="58" spans="2:8" ht="35.4" customHeight="1" thickBot="1" x14ac:dyDescent="0.35">
      <c r="B58" s="149" t="s">
        <v>85</v>
      </c>
      <c r="C58" s="150"/>
      <c r="D58" s="150"/>
      <c r="E58" s="34">
        <v>1.5</v>
      </c>
      <c r="F58" s="160"/>
      <c r="G58" s="168"/>
      <c r="H58" s="203"/>
    </row>
    <row r="59" spans="2:8" ht="24" customHeight="1" thickBot="1" x14ac:dyDescent="0.35">
      <c r="B59" s="235" t="s">
        <v>86</v>
      </c>
      <c r="C59" s="236"/>
      <c r="D59" s="236"/>
      <c r="E59" s="55">
        <v>2</v>
      </c>
      <c r="F59" s="161"/>
      <c r="G59" s="168"/>
      <c r="H59" s="203"/>
    </row>
    <row r="60" spans="2:8" ht="37.950000000000003" customHeight="1" x14ac:dyDescent="0.3">
      <c r="B60" s="175" t="s">
        <v>87</v>
      </c>
      <c r="C60" s="176"/>
      <c r="D60" s="176"/>
      <c r="E60" s="99" t="s">
        <v>44</v>
      </c>
      <c r="F60" s="159">
        <f>+E61</f>
        <v>2</v>
      </c>
      <c r="G60" s="167"/>
      <c r="H60" s="202"/>
    </row>
    <row r="61" spans="2:8" ht="22.95" customHeight="1" x14ac:dyDescent="0.3">
      <c r="B61" s="95"/>
      <c r="C61" s="96"/>
      <c r="D61" s="96"/>
      <c r="E61" s="212">
        <v>2</v>
      </c>
      <c r="F61" s="160"/>
      <c r="G61" s="168"/>
      <c r="H61" s="203"/>
    </row>
    <row r="62" spans="2:8" ht="22.95" customHeight="1" x14ac:dyDescent="0.3">
      <c r="B62" s="97"/>
      <c r="C62" s="98"/>
      <c r="D62" s="98"/>
      <c r="E62" s="166"/>
      <c r="F62" s="160"/>
      <c r="G62" s="168"/>
      <c r="H62" s="203"/>
    </row>
    <row r="63" spans="2:8" ht="22.95" customHeight="1" thickBot="1" x14ac:dyDescent="0.35">
      <c r="B63" s="64"/>
      <c r="C63" s="65"/>
      <c r="D63" s="65"/>
      <c r="E63" s="170"/>
      <c r="F63" s="161"/>
      <c r="G63" s="169"/>
      <c r="H63" s="204"/>
    </row>
    <row r="64" spans="2:8" ht="39" customHeight="1" x14ac:dyDescent="0.3">
      <c r="B64" s="175" t="s">
        <v>88</v>
      </c>
      <c r="C64" s="176"/>
      <c r="D64" s="176"/>
      <c r="E64" s="77" t="s">
        <v>44</v>
      </c>
      <c r="F64" s="159">
        <f>+E65</f>
        <v>2</v>
      </c>
      <c r="G64" s="167"/>
      <c r="H64" s="202"/>
    </row>
    <row r="65" spans="2:8" ht="22.95" customHeight="1" x14ac:dyDescent="0.3">
      <c r="B65" s="95"/>
      <c r="C65" s="96"/>
      <c r="D65" s="96"/>
      <c r="E65" s="212">
        <v>2</v>
      </c>
      <c r="F65" s="160"/>
      <c r="G65" s="168"/>
      <c r="H65" s="203"/>
    </row>
    <row r="66" spans="2:8" ht="13.95" customHeight="1" x14ac:dyDescent="0.3">
      <c r="B66" s="97"/>
      <c r="C66" s="98"/>
      <c r="D66" s="98"/>
      <c r="E66" s="166"/>
      <c r="F66" s="160"/>
      <c r="G66" s="168"/>
      <c r="H66" s="203"/>
    </row>
    <row r="67" spans="2:8" ht="22.95" customHeight="1" thickBot="1" x14ac:dyDescent="0.35">
      <c r="B67" s="64"/>
      <c r="C67" s="65"/>
      <c r="D67" s="65"/>
      <c r="E67" s="170"/>
      <c r="F67" s="161"/>
      <c r="G67" s="169"/>
      <c r="H67" s="204"/>
    </row>
    <row r="68" spans="2:8" ht="31.2" customHeight="1" thickBot="1" x14ac:dyDescent="0.35">
      <c r="B68" s="157" t="s">
        <v>77</v>
      </c>
      <c r="C68" s="158"/>
      <c r="D68" s="158"/>
      <c r="E68" s="80" t="s">
        <v>44</v>
      </c>
      <c r="F68" s="159">
        <v>2</v>
      </c>
      <c r="G68" s="52"/>
      <c r="H68" s="54"/>
    </row>
    <row r="69" spans="2:8" ht="22.95" customHeight="1" thickBot="1" x14ac:dyDescent="0.35">
      <c r="B69" s="149" t="s">
        <v>89</v>
      </c>
      <c r="C69" s="150"/>
      <c r="D69" s="150"/>
      <c r="E69" s="160" t="s">
        <v>79</v>
      </c>
      <c r="F69" s="160"/>
      <c r="G69" s="52"/>
      <c r="H69" s="54"/>
    </row>
    <row r="70" spans="2:8" ht="22.95" customHeight="1" thickBot="1" x14ac:dyDescent="0.35">
      <c r="B70" s="151" t="s">
        <v>90</v>
      </c>
      <c r="C70" s="152"/>
      <c r="D70" s="152"/>
      <c r="E70" s="160"/>
      <c r="F70" s="160"/>
      <c r="G70" s="52"/>
      <c r="H70" s="54"/>
    </row>
    <row r="71" spans="2:8" ht="22.95" customHeight="1" thickBot="1" x14ac:dyDescent="0.35">
      <c r="B71" s="64" t="s">
        <v>80</v>
      </c>
      <c r="C71" s="65"/>
      <c r="D71" s="65"/>
      <c r="E71" s="161"/>
      <c r="F71" s="161"/>
      <c r="G71" s="52"/>
      <c r="H71" s="54"/>
    </row>
    <row r="72" spans="2:8" ht="33.6" customHeight="1" thickBot="1" x14ac:dyDescent="0.35">
      <c r="B72" s="144" t="s">
        <v>91</v>
      </c>
      <c r="C72" s="145"/>
      <c r="D72" s="145"/>
      <c r="E72" s="146"/>
      <c r="F72" s="47">
        <f>+F53+F57+F60+F64+F68</f>
        <v>11.5</v>
      </c>
      <c r="G72" s="48"/>
      <c r="H72" s="49"/>
    </row>
    <row r="73" spans="2:8" ht="31.8" thickBot="1" x14ac:dyDescent="0.35">
      <c r="B73" s="233" t="s">
        <v>92</v>
      </c>
      <c r="C73" s="234"/>
      <c r="D73" s="234"/>
      <c r="E73" s="234"/>
      <c r="F73" s="43" t="s">
        <v>37</v>
      </c>
      <c r="G73" s="44" t="s">
        <v>71</v>
      </c>
      <c r="H73" s="43" t="s">
        <v>72</v>
      </c>
    </row>
    <row r="74" spans="2:8" ht="36.6" customHeight="1" thickBot="1" x14ac:dyDescent="0.35">
      <c r="B74" s="162" t="s">
        <v>93</v>
      </c>
      <c r="C74" s="163"/>
      <c r="D74" s="163"/>
      <c r="E74" s="164"/>
      <c r="F74" s="159">
        <f>+E78</f>
        <v>3</v>
      </c>
      <c r="G74" s="178"/>
      <c r="H74" s="202"/>
    </row>
    <row r="75" spans="2:8" ht="40.950000000000003" customHeight="1" x14ac:dyDescent="0.3">
      <c r="B75" s="205" t="s">
        <v>94</v>
      </c>
      <c r="C75" s="206"/>
      <c r="D75" s="206"/>
      <c r="E75" s="91" t="str">
        <f>+E68</f>
        <v>PUNTOS AL MAYOR VALOR DENTRO DEL  RANGO</v>
      </c>
      <c r="F75" s="160"/>
      <c r="G75" s="179"/>
      <c r="H75" s="203"/>
    </row>
    <row r="76" spans="2:8" ht="46.2" customHeight="1" x14ac:dyDescent="0.3">
      <c r="B76" s="207" t="s">
        <v>95</v>
      </c>
      <c r="C76" s="208"/>
      <c r="D76" s="208"/>
      <c r="E76" s="92">
        <v>1</v>
      </c>
      <c r="F76" s="160"/>
      <c r="G76" s="179"/>
      <c r="H76" s="203"/>
    </row>
    <row r="77" spans="2:8" ht="39" customHeight="1" x14ac:dyDescent="0.3">
      <c r="B77" s="151" t="s">
        <v>96</v>
      </c>
      <c r="C77" s="152"/>
      <c r="D77" s="152"/>
      <c r="E77" s="92">
        <v>2</v>
      </c>
      <c r="F77" s="160"/>
      <c r="G77" s="179"/>
      <c r="H77" s="203"/>
    </row>
    <row r="78" spans="2:8" ht="37.200000000000003" customHeight="1" thickBot="1" x14ac:dyDescent="0.35">
      <c r="B78" s="209" t="s">
        <v>97</v>
      </c>
      <c r="C78" s="154"/>
      <c r="D78" s="154"/>
      <c r="E78" s="93">
        <v>3</v>
      </c>
      <c r="F78" s="161"/>
      <c r="G78" s="180"/>
      <c r="H78" s="204"/>
    </row>
    <row r="79" spans="2:8" ht="33.6" customHeight="1" x14ac:dyDescent="0.3">
      <c r="B79" s="210" t="s">
        <v>98</v>
      </c>
      <c r="C79" s="211"/>
      <c r="D79" s="211"/>
      <c r="E79" s="94" t="str">
        <f>+E75</f>
        <v>PUNTOS AL MAYOR VALOR DENTRO DEL  RANGO</v>
      </c>
      <c r="F79" s="159">
        <f>+E81</f>
        <v>3</v>
      </c>
      <c r="G79" s="51"/>
      <c r="H79" s="53"/>
    </row>
    <row r="80" spans="2:8" ht="53.4" customHeight="1" x14ac:dyDescent="0.3">
      <c r="B80" s="207" t="s">
        <v>99</v>
      </c>
      <c r="C80" s="208"/>
      <c r="D80" s="208"/>
      <c r="E80" s="92">
        <v>2</v>
      </c>
      <c r="F80" s="160"/>
      <c r="G80" s="51"/>
      <c r="H80" s="53"/>
    </row>
    <row r="81" spans="2:8" ht="53.4" customHeight="1" thickBot="1" x14ac:dyDescent="0.35">
      <c r="B81" s="151" t="s">
        <v>100</v>
      </c>
      <c r="C81" s="152"/>
      <c r="D81" s="152"/>
      <c r="E81" s="92">
        <v>3</v>
      </c>
      <c r="F81" s="160"/>
      <c r="G81" s="51"/>
      <c r="H81" s="53"/>
    </row>
    <row r="82" spans="2:8" ht="46.95" customHeight="1" thickBot="1" x14ac:dyDescent="0.35">
      <c r="B82" s="147" t="s">
        <v>101</v>
      </c>
      <c r="C82" s="148"/>
      <c r="D82" s="148"/>
      <c r="E82" s="80" t="s">
        <v>44</v>
      </c>
      <c r="F82" s="159">
        <f>+E85</f>
        <v>3</v>
      </c>
      <c r="G82" s="51"/>
      <c r="H82" s="53"/>
    </row>
    <row r="83" spans="2:8" ht="25.95" customHeight="1" x14ac:dyDescent="0.3">
      <c r="B83" s="149" t="s">
        <v>102</v>
      </c>
      <c r="C83" s="150"/>
      <c r="D83" s="150"/>
      <c r="E83" s="83">
        <v>1</v>
      </c>
      <c r="F83" s="160"/>
      <c r="G83" s="51"/>
      <c r="H83" s="53"/>
    </row>
    <row r="84" spans="2:8" ht="28.95" customHeight="1" x14ac:dyDescent="0.3">
      <c r="B84" s="151" t="s">
        <v>103</v>
      </c>
      <c r="C84" s="152"/>
      <c r="D84" s="152"/>
      <c r="E84" s="78">
        <v>2</v>
      </c>
      <c r="F84" s="160"/>
      <c r="G84" s="51"/>
      <c r="H84" s="53"/>
    </row>
    <row r="85" spans="2:8" ht="28.95" customHeight="1" thickBot="1" x14ac:dyDescent="0.35">
      <c r="B85" s="209" t="s">
        <v>104</v>
      </c>
      <c r="C85" s="154"/>
      <c r="D85" s="154"/>
      <c r="E85" s="79">
        <v>3</v>
      </c>
      <c r="F85" s="161"/>
      <c r="G85" s="51"/>
      <c r="H85" s="53"/>
    </row>
    <row r="86" spans="2:8" ht="25.95" customHeight="1" thickBot="1" x14ac:dyDescent="0.35">
      <c r="B86" s="144" t="s">
        <v>105</v>
      </c>
      <c r="C86" s="145"/>
      <c r="D86" s="145"/>
      <c r="E86" s="146"/>
      <c r="F86" s="47">
        <f>+F74+F79+F82</f>
        <v>9</v>
      </c>
      <c r="G86" s="48"/>
      <c r="H86" s="49"/>
    </row>
    <row r="87" spans="2:8" ht="49.2" customHeight="1" thickBot="1" x14ac:dyDescent="0.35">
      <c r="B87" s="233" t="s">
        <v>106</v>
      </c>
      <c r="C87" s="234"/>
      <c r="D87" s="234"/>
      <c r="E87" s="234"/>
      <c r="F87" s="43" t="s">
        <v>37</v>
      </c>
      <c r="G87" s="44" t="s">
        <v>71</v>
      </c>
      <c r="H87" s="43" t="s">
        <v>72</v>
      </c>
    </row>
    <row r="88" spans="2:8" ht="46.2" customHeight="1" thickBot="1" x14ac:dyDescent="0.35">
      <c r="B88" s="162" t="s">
        <v>107</v>
      </c>
      <c r="C88" s="163"/>
      <c r="D88" s="164"/>
      <c r="E88" s="34" t="str">
        <f>+E82</f>
        <v>PUNTOS AL MAYOR VALOR DENTRO DEL  RANGO</v>
      </c>
      <c r="F88" s="159">
        <f>+E89</f>
        <v>4</v>
      </c>
      <c r="G88" s="179"/>
      <c r="H88" s="203"/>
    </row>
    <row r="89" spans="2:8" ht="27" customHeight="1" x14ac:dyDescent="0.3">
      <c r="B89" s="87"/>
      <c r="C89" s="88"/>
      <c r="D89" s="89"/>
      <c r="E89" s="165">
        <v>4</v>
      </c>
      <c r="F89" s="160"/>
      <c r="G89" s="179"/>
      <c r="H89" s="203"/>
    </row>
    <row r="90" spans="2:8" ht="27" customHeight="1" thickBot="1" x14ac:dyDescent="0.35">
      <c r="B90" s="64"/>
      <c r="C90" s="65"/>
      <c r="D90" s="66"/>
      <c r="E90" s="170"/>
      <c r="F90" s="161"/>
      <c r="G90" s="179"/>
      <c r="H90" s="203"/>
    </row>
    <row r="91" spans="2:8" ht="47.4" customHeight="1" thickBot="1" x14ac:dyDescent="0.35">
      <c r="B91" s="162" t="s">
        <v>108</v>
      </c>
      <c r="C91" s="163"/>
      <c r="D91" s="164"/>
      <c r="E91" s="34" t="str">
        <f>+E82</f>
        <v>PUNTOS AL MAYOR VALOR DENTRO DEL  RANGO</v>
      </c>
      <c r="F91" s="159">
        <f>+E92</f>
        <v>4</v>
      </c>
      <c r="G91" s="179"/>
      <c r="H91" s="203"/>
    </row>
    <row r="92" spans="2:8" ht="40.200000000000003" customHeight="1" thickBot="1" x14ac:dyDescent="0.35">
      <c r="B92" s="247" t="s">
        <v>109</v>
      </c>
      <c r="C92" s="248"/>
      <c r="D92" s="90" t="s">
        <v>110</v>
      </c>
      <c r="E92" s="165">
        <v>4</v>
      </c>
      <c r="F92" s="160"/>
      <c r="G92" s="179"/>
      <c r="H92" s="203"/>
    </row>
    <row r="93" spans="2:8" ht="27" customHeight="1" thickBot="1" x14ac:dyDescent="0.35">
      <c r="B93" s="221" t="s">
        <v>111</v>
      </c>
      <c r="C93" s="222"/>
      <c r="D93" s="223"/>
      <c r="E93" s="166"/>
      <c r="F93" s="160"/>
      <c r="G93" s="179"/>
      <c r="H93" s="203"/>
    </row>
    <row r="94" spans="2:8" ht="55.2" customHeight="1" thickBot="1" x14ac:dyDescent="0.35">
      <c r="B94" s="218"/>
      <c r="C94" s="219"/>
      <c r="D94" s="220"/>
      <c r="E94" s="170"/>
      <c r="F94" s="161"/>
      <c r="G94" s="179"/>
      <c r="H94" s="203"/>
    </row>
    <row r="95" spans="2:8" ht="27" customHeight="1" thickBot="1" x14ac:dyDescent="0.35">
      <c r="B95" s="221" t="s">
        <v>112</v>
      </c>
      <c r="C95" s="222"/>
      <c r="D95" s="223"/>
      <c r="E95" s="165">
        <v>2</v>
      </c>
      <c r="F95" s="159">
        <f>+E95</f>
        <v>2</v>
      </c>
      <c r="G95" s="179"/>
      <c r="H95" s="203"/>
    </row>
    <row r="96" spans="2:8" ht="54.6" customHeight="1" thickBot="1" x14ac:dyDescent="0.35">
      <c r="B96" s="224"/>
      <c r="C96" s="225"/>
      <c r="D96" s="226"/>
      <c r="E96" s="170"/>
      <c r="F96" s="161"/>
      <c r="G96" s="179"/>
      <c r="H96" s="203"/>
    </row>
    <row r="97" spans="2:8" ht="48" customHeight="1" thickBot="1" x14ac:dyDescent="0.35">
      <c r="B97" s="162" t="s">
        <v>113</v>
      </c>
      <c r="C97" s="163"/>
      <c r="D97" s="164"/>
      <c r="E97" s="34" t="str">
        <f>+E91</f>
        <v>PUNTOS AL MAYOR VALOR DENTRO DEL  RANGO</v>
      </c>
      <c r="F97" s="159">
        <v>4</v>
      </c>
      <c r="G97" s="179"/>
      <c r="H97" s="203"/>
    </row>
    <row r="98" spans="2:8" ht="34.200000000000003" customHeight="1" thickBot="1" x14ac:dyDescent="0.35">
      <c r="B98" s="247" t="s">
        <v>109</v>
      </c>
      <c r="C98" s="248"/>
      <c r="D98" s="90" t="s">
        <v>110</v>
      </c>
      <c r="E98" s="165">
        <v>4</v>
      </c>
      <c r="F98" s="160"/>
      <c r="G98" s="179"/>
      <c r="H98" s="203"/>
    </row>
    <row r="99" spans="2:8" ht="31.95" customHeight="1" thickBot="1" x14ac:dyDescent="0.35">
      <c r="B99" s="221" t="s">
        <v>111</v>
      </c>
      <c r="C99" s="222"/>
      <c r="D99" s="223"/>
      <c r="E99" s="166"/>
      <c r="F99" s="160"/>
      <c r="G99" s="179"/>
      <c r="H99" s="203"/>
    </row>
    <row r="100" spans="2:8" ht="43.2" customHeight="1" thickBot="1" x14ac:dyDescent="0.35">
      <c r="B100" s="241"/>
      <c r="C100" s="242"/>
      <c r="D100" s="243"/>
      <c r="E100" s="166"/>
      <c r="F100" s="161"/>
      <c r="G100" s="179"/>
      <c r="H100" s="203"/>
    </row>
    <row r="101" spans="2:8" ht="32.4" customHeight="1" thickBot="1" x14ac:dyDescent="0.35">
      <c r="B101" s="221" t="s">
        <v>112</v>
      </c>
      <c r="C101" s="222"/>
      <c r="D101" s="222"/>
      <c r="E101" s="165">
        <v>2</v>
      </c>
      <c r="F101" s="159">
        <f>+E101</f>
        <v>2</v>
      </c>
      <c r="G101" s="180"/>
      <c r="H101" s="204"/>
    </row>
    <row r="102" spans="2:8" ht="45" customHeight="1" thickBot="1" x14ac:dyDescent="0.35">
      <c r="B102" s="224"/>
      <c r="C102" s="225"/>
      <c r="D102" s="225"/>
      <c r="E102" s="170"/>
      <c r="F102" s="161"/>
      <c r="G102" s="52"/>
      <c r="H102" s="54"/>
    </row>
    <row r="103" spans="2:8" ht="24" customHeight="1" thickBot="1" x14ac:dyDescent="0.35">
      <c r="B103" s="144" t="s">
        <v>114</v>
      </c>
      <c r="C103" s="145"/>
      <c r="D103" s="145"/>
      <c r="E103" s="146"/>
      <c r="F103" s="45">
        <f>SUM(F88:F102)</f>
        <v>16</v>
      </c>
      <c r="G103" s="44"/>
      <c r="H103" s="46"/>
    </row>
    <row r="104" spans="2:8" ht="31.8" thickBot="1" x14ac:dyDescent="0.35">
      <c r="B104" s="144" t="s">
        <v>115</v>
      </c>
      <c r="C104" s="145"/>
      <c r="D104" s="145"/>
      <c r="E104" s="146"/>
      <c r="F104" s="43" t="s">
        <v>37</v>
      </c>
      <c r="G104" s="44" t="s">
        <v>71</v>
      </c>
      <c r="H104" s="43" t="s">
        <v>72</v>
      </c>
    </row>
    <row r="105" spans="2:8" ht="45.6" customHeight="1" thickBot="1" x14ac:dyDescent="0.35">
      <c r="B105" s="230" t="s">
        <v>116</v>
      </c>
      <c r="C105" s="231"/>
      <c r="D105" s="232"/>
      <c r="E105" s="84" t="str">
        <f>+E88</f>
        <v>PUNTOS AL MAYOR VALOR DENTRO DEL  RANGO</v>
      </c>
      <c r="F105" s="159">
        <v>2</v>
      </c>
      <c r="G105" s="17"/>
      <c r="H105" s="21"/>
    </row>
    <row r="106" spans="2:8" ht="29.4" customHeight="1" thickBot="1" x14ac:dyDescent="0.35">
      <c r="B106" s="244"/>
      <c r="C106" s="245"/>
      <c r="D106" s="245"/>
      <c r="E106" s="246"/>
      <c r="F106" s="160"/>
      <c r="G106" s="17"/>
      <c r="H106" s="21"/>
    </row>
    <row r="107" spans="2:8" ht="25.95" customHeight="1" thickBot="1" x14ac:dyDescent="0.35">
      <c r="B107" s="142"/>
      <c r="C107" s="143"/>
      <c r="D107" s="143"/>
      <c r="E107" s="182"/>
      <c r="F107" s="161"/>
      <c r="G107" s="17"/>
      <c r="H107" s="21"/>
    </row>
    <row r="108" spans="2:8" ht="53.4" customHeight="1" thickBot="1" x14ac:dyDescent="0.35">
      <c r="B108" s="175" t="s">
        <v>117</v>
      </c>
      <c r="C108" s="176"/>
      <c r="D108" s="176"/>
      <c r="E108" s="34" t="str">
        <f>+E105</f>
        <v>PUNTOS AL MAYOR VALOR DENTRO DEL  RANGO</v>
      </c>
      <c r="F108" s="159">
        <f>+E110</f>
        <v>3</v>
      </c>
      <c r="G108" s="237"/>
      <c r="H108" s="239"/>
    </row>
    <row r="109" spans="2:8" ht="22.2" customHeight="1" x14ac:dyDescent="0.3">
      <c r="B109" s="149" t="s">
        <v>118</v>
      </c>
      <c r="C109" s="150"/>
      <c r="D109" s="150"/>
      <c r="E109" s="83">
        <v>1</v>
      </c>
      <c r="F109" s="160"/>
      <c r="G109" s="238"/>
      <c r="H109" s="240"/>
    </row>
    <row r="110" spans="2:8" ht="22.2" customHeight="1" x14ac:dyDescent="0.3">
      <c r="B110" s="197" t="s">
        <v>119</v>
      </c>
      <c r="C110" s="198"/>
      <c r="D110" s="198"/>
      <c r="E110" s="78">
        <v>3</v>
      </c>
      <c r="F110" s="160"/>
      <c r="G110" s="238"/>
      <c r="H110" s="240"/>
    </row>
    <row r="111" spans="2:8" ht="40.950000000000003" customHeight="1" thickBot="1" x14ac:dyDescent="0.35">
      <c r="B111" s="162" t="s">
        <v>120</v>
      </c>
      <c r="C111" s="163"/>
      <c r="D111" s="164"/>
      <c r="E111" s="85" t="str">
        <f>+E108</f>
        <v>PUNTOS AL MAYOR VALOR DENTRO DEL  RANGO</v>
      </c>
      <c r="F111" s="159">
        <f>+E113</f>
        <v>3</v>
      </c>
      <c r="G111" s="17"/>
      <c r="H111" s="21"/>
    </row>
    <row r="112" spans="2:8" ht="27.6" customHeight="1" thickBot="1" x14ac:dyDescent="0.35">
      <c r="B112" s="227" t="s">
        <v>121</v>
      </c>
      <c r="C112" s="228"/>
      <c r="D112" s="229"/>
      <c r="E112" s="86">
        <v>1</v>
      </c>
      <c r="F112" s="160"/>
      <c r="G112" s="17"/>
      <c r="H112" s="21"/>
    </row>
    <row r="113" spans="2:8" ht="36.6" customHeight="1" x14ac:dyDescent="0.3">
      <c r="B113" s="227" t="s">
        <v>122</v>
      </c>
      <c r="C113" s="228"/>
      <c r="D113" s="229"/>
      <c r="E113" s="86">
        <v>3</v>
      </c>
      <c r="F113" s="161"/>
      <c r="G113" s="17"/>
      <c r="H113" s="21"/>
    </row>
    <row r="114" spans="2:8" ht="36.6" customHeight="1" thickBot="1" x14ac:dyDescent="0.35">
      <c r="B114" s="162" t="s">
        <v>123</v>
      </c>
      <c r="C114" s="163"/>
      <c r="D114" s="164"/>
      <c r="E114" s="85" t="str">
        <f>+E111</f>
        <v>PUNTOS AL MAYOR VALOR DENTRO DEL  RANGO</v>
      </c>
      <c r="F114" s="159">
        <f>+E116</f>
        <v>3</v>
      </c>
      <c r="G114" s="17"/>
      <c r="H114" s="21"/>
    </row>
    <row r="115" spans="2:8" ht="36.6" customHeight="1" thickBot="1" x14ac:dyDescent="0.35">
      <c r="B115" s="227" t="s">
        <v>118</v>
      </c>
      <c r="C115" s="228"/>
      <c r="D115" s="229"/>
      <c r="E115" s="86">
        <v>1</v>
      </c>
      <c r="F115" s="160"/>
      <c r="G115" s="17"/>
      <c r="H115" s="21"/>
    </row>
    <row r="116" spans="2:8" ht="36.6" customHeight="1" thickBot="1" x14ac:dyDescent="0.35">
      <c r="B116" s="227" t="s">
        <v>119</v>
      </c>
      <c r="C116" s="228"/>
      <c r="D116" s="229"/>
      <c r="E116" s="86">
        <v>3</v>
      </c>
      <c r="F116" s="161"/>
      <c r="G116" s="17"/>
      <c r="H116" s="21"/>
    </row>
    <row r="117" spans="2:8" ht="36.6" customHeight="1" thickBot="1" x14ac:dyDescent="0.35">
      <c r="B117" s="157" t="s">
        <v>56</v>
      </c>
      <c r="C117" s="158"/>
      <c r="D117" s="174"/>
      <c r="E117" s="80" t="s">
        <v>44</v>
      </c>
      <c r="F117" s="159">
        <v>2</v>
      </c>
      <c r="G117" s="17"/>
      <c r="H117" s="21"/>
    </row>
    <row r="118" spans="2:8" ht="36.6" customHeight="1" thickBot="1" x14ac:dyDescent="0.35">
      <c r="B118" s="249" t="s">
        <v>57</v>
      </c>
      <c r="C118" s="250"/>
      <c r="D118" s="251"/>
      <c r="E118" s="216">
        <v>2</v>
      </c>
      <c r="F118" s="160"/>
      <c r="G118" s="17"/>
      <c r="H118" s="21"/>
    </row>
    <row r="119" spans="2:8" ht="36.6" customHeight="1" thickBot="1" x14ac:dyDescent="0.35">
      <c r="B119" s="67" t="s">
        <v>58</v>
      </c>
      <c r="C119" s="68" t="s">
        <v>59</v>
      </c>
      <c r="D119" s="69" t="s">
        <v>60</v>
      </c>
      <c r="E119" s="216"/>
      <c r="F119" s="160"/>
      <c r="G119" s="17"/>
      <c r="H119" s="21"/>
    </row>
    <row r="120" spans="2:8" ht="36.6" customHeight="1" thickBot="1" x14ac:dyDescent="0.35">
      <c r="B120" s="70" t="s">
        <v>61</v>
      </c>
      <c r="C120" s="71" t="s">
        <v>62</v>
      </c>
      <c r="D120" s="72" t="s">
        <v>62</v>
      </c>
      <c r="E120" s="216"/>
      <c r="F120" s="160"/>
      <c r="G120" s="17"/>
      <c r="H120" s="21"/>
    </row>
    <row r="121" spans="2:8" ht="36.6" customHeight="1" thickBot="1" x14ac:dyDescent="0.35">
      <c r="B121" s="70" t="s">
        <v>63</v>
      </c>
      <c r="C121" s="71" t="s">
        <v>62</v>
      </c>
      <c r="D121" s="72" t="s">
        <v>62</v>
      </c>
      <c r="E121" s="216"/>
      <c r="F121" s="160"/>
      <c r="G121" s="17"/>
      <c r="H121" s="21"/>
    </row>
    <row r="122" spans="2:8" ht="36.6" customHeight="1" thickBot="1" x14ac:dyDescent="0.35">
      <c r="B122" s="70" t="s">
        <v>64</v>
      </c>
      <c r="C122" s="71" t="s">
        <v>62</v>
      </c>
      <c r="D122" s="73" t="s">
        <v>62</v>
      </c>
      <c r="E122" s="216"/>
      <c r="F122" s="160"/>
      <c r="G122" s="17"/>
      <c r="H122" s="21"/>
    </row>
    <row r="123" spans="2:8" ht="36.6" customHeight="1" thickBot="1" x14ac:dyDescent="0.35">
      <c r="B123" s="74" t="s">
        <v>65</v>
      </c>
      <c r="C123" s="75" t="s">
        <v>62</v>
      </c>
      <c r="D123" s="76" t="s">
        <v>62</v>
      </c>
      <c r="E123" s="217"/>
      <c r="F123" s="161"/>
      <c r="G123" s="17"/>
      <c r="H123" s="21"/>
    </row>
    <row r="124" spans="2:8" ht="36.6" customHeight="1" thickBot="1" x14ac:dyDescent="0.35">
      <c r="B124" s="157" t="s">
        <v>77</v>
      </c>
      <c r="C124" s="158"/>
      <c r="D124" s="174"/>
      <c r="E124" s="61" t="s">
        <v>44</v>
      </c>
      <c r="F124" s="159">
        <v>4</v>
      </c>
      <c r="G124" s="17"/>
      <c r="H124" s="21"/>
    </row>
    <row r="125" spans="2:8" ht="36.6" customHeight="1" thickBot="1" x14ac:dyDescent="0.35">
      <c r="B125" s="149" t="s">
        <v>124</v>
      </c>
      <c r="C125" s="150"/>
      <c r="D125" s="150"/>
      <c r="E125" s="159" t="s">
        <v>125</v>
      </c>
      <c r="F125" s="160"/>
      <c r="G125" s="17"/>
      <c r="H125" s="21"/>
    </row>
    <row r="126" spans="2:8" ht="36.6" customHeight="1" thickBot="1" x14ac:dyDescent="0.35">
      <c r="B126" s="151" t="s">
        <v>126</v>
      </c>
      <c r="C126" s="152"/>
      <c r="D126" s="152"/>
      <c r="E126" s="160"/>
      <c r="F126" s="160"/>
      <c r="G126" s="17"/>
      <c r="H126" s="21"/>
    </row>
    <row r="127" spans="2:8" ht="36.6" customHeight="1" thickBot="1" x14ac:dyDescent="0.35">
      <c r="B127" s="252" t="s">
        <v>127</v>
      </c>
      <c r="C127" s="253"/>
      <c r="D127" s="254"/>
      <c r="E127" s="160"/>
      <c r="F127" s="160"/>
      <c r="G127" s="17"/>
      <c r="H127" s="21"/>
    </row>
    <row r="128" spans="2:8" ht="36.6" customHeight="1" thickBot="1" x14ac:dyDescent="0.35">
      <c r="B128" s="252" t="s">
        <v>128</v>
      </c>
      <c r="C128" s="253"/>
      <c r="D128" s="254"/>
      <c r="E128" s="161"/>
      <c r="F128" s="161"/>
      <c r="G128" s="17"/>
      <c r="H128" s="21"/>
    </row>
    <row r="129" spans="2:8" ht="22.95" customHeight="1" thickBot="1" x14ac:dyDescent="0.35">
      <c r="B129" s="144" t="s">
        <v>129</v>
      </c>
      <c r="C129" s="145"/>
      <c r="D129" s="145"/>
      <c r="E129" s="146"/>
      <c r="F129" s="45">
        <f>+F105+F108+F111+F114+F117+F124</f>
        <v>17</v>
      </c>
      <c r="G129" s="44"/>
      <c r="H129" s="46"/>
    </row>
    <row r="131" spans="2:8" ht="16.2" thickBot="1" x14ac:dyDescent="0.35"/>
    <row r="132" spans="2:8" ht="21" thickBot="1" x14ac:dyDescent="0.4">
      <c r="B132" s="213" t="s">
        <v>130</v>
      </c>
      <c r="C132" s="214"/>
      <c r="D132" s="214"/>
      <c r="E132" s="215"/>
      <c r="F132" s="50">
        <f>F42+F51+F72+F86+F103+F129</f>
        <v>87.75</v>
      </c>
    </row>
  </sheetData>
  <mergeCells count="181">
    <mergeCell ref="B117:D117"/>
    <mergeCell ref="F117:F123"/>
    <mergeCell ref="B118:D118"/>
    <mergeCell ref="E118:E123"/>
    <mergeCell ref="B124:D124"/>
    <mergeCell ref="B125:D125"/>
    <mergeCell ref="B126:D126"/>
    <mergeCell ref="E125:E128"/>
    <mergeCell ref="F124:F128"/>
    <mergeCell ref="B127:D127"/>
    <mergeCell ref="B128:D128"/>
    <mergeCell ref="F114:F116"/>
    <mergeCell ref="B115:D115"/>
    <mergeCell ref="B116:D116"/>
    <mergeCell ref="B37:E39"/>
    <mergeCell ref="G36:G39"/>
    <mergeCell ref="H36:H39"/>
    <mergeCell ref="C41:E41"/>
    <mergeCell ref="B48:D48"/>
    <mergeCell ref="F48:F50"/>
    <mergeCell ref="B49:D49"/>
    <mergeCell ref="B50:D50"/>
    <mergeCell ref="E49:E50"/>
    <mergeCell ref="F36:F39"/>
    <mergeCell ref="B40:D40"/>
    <mergeCell ref="F40:F41"/>
    <mergeCell ref="B86:E86"/>
    <mergeCell ref="B87:E87"/>
    <mergeCell ref="B111:D111"/>
    <mergeCell ref="F64:F67"/>
    <mergeCell ref="G64:G67"/>
    <mergeCell ref="H64:H67"/>
    <mergeCell ref="G48:G50"/>
    <mergeCell ref="H48:H50"/>
    <mergeCell ref="B68:D68"/>
    <mergeCell ref="F108:F110"/>
    <mergeCell ref="G108:G110"/>
    <mergeCell ref="H108:H110"/>
    <mergeCell ref="F111:F113"/>
    <mergeCell ref="F105:F107"/>
    <mergeCell ref="G88:G101"/>
    <mergeCell ref="H88:H101"/>
    <mergeCell ref="B93:D93"/>
    <mergeCell ref="E95:E96"/>
    <mergeCell ref="F95:F96"/>
    <mergeCell ref="B100:D100"/>
    <mergeCell ref="B101:D101"/>
    <mergeCell ref="B102:D102"/>
    <mergeCell ref="E98:E100"/>
    <mergeCell ref="B106:E107"/>
    <mergeCell ref="B97:D97"/>
    <mergeCell ref="B98:C98"/>
    <mergeCell ref="F88:F90"/>
    <mergeCell ref="E89:E90"/>
    <mergeCell ref="B91:D91"/>
    <mergeCell ref="B92:C92"/>
    <mergeCell ref="E101:E102"/>
    <mergeCell ref="F97:F100"/>
    <mergeCell ref="F101:F102"/>
    <mergeCell ref="B132:E132"/>
    <mergeCell ref="E30:E35"/>
    <mergeCell ref="B94:D94"/>
    <mergeCell ref="B95:D95"/>
    <mergeCell ref="B96:D96"/>
    <mergeCell ref="B99:D99"/>
    <mergeCell ref="B112:D112"/>
    <mergeCell ref="B108:D108"/>
    <mergeCell ref="B109:D109"/>
    <mergeCell ref="B110:D110"/>
    <mergeCell ref="B113:D113"/>
    <mergeCell ref="B103:E103"/>
    <mergeCell ref="B104:E104"/>
    <mergeCell ref="B105:D105"/>
    <mergeCell ref="B88:D88"/>
    <mergeCell ref="B72:E72"/>
    <mergeCell ref="B73:E73"/>
    <mergeCell ref="B60:D60"/>
    <mergeCell ref="B58:D58"/>
    <mergeCell ref="B59:D59"/>
    <mergeCell ref="E61:E63"/>
    <mergeCell ref="B64:D64"/>
    <mergeCell ref="B129:E129"/>
    <mergeCell ref="B114:D114"/>
    <mergeCell ref="B82:D82"/>
    <mergeCell ref="F79:F81"/>
    <mergeCell ref="B83:D83"/>
    <mergeCell ref="B84:D84"/>
    <mergeCell ref="B85:D85"/>
    <mergeCell ref="B74:E74"/>
    <mergeCell ref="F74:F78"/>
    <mergeCell ref="G74:G78"/>
    <mergeCell ref="E92:E94"/>
    <mergeCell ref="F91:F94"/>
    <mergeCell ref="F82:F85"/>
    <mergeCell ref="F57:F59"/>
    <mergeCell ref="G57:G59"/>
    <mergeCell ref="H57:H59"/>
    <mergeCell ref="H53:H56"/>
    <mergeCell ref="F60:F63"/>
    <mergeCell ref="G60:G63"/>
    <mergeCell ref="H60:H63"/>
    <mergeCell ref="E65:E67"/>
    <mergeCell ref="B57:D57"/>
    <mergeCell ref="E54:E56"/>
    <mergeCell ref="F53:F56"/>
    <mergeCell ref="G53:G56"/>
    <mergeCell ref="H74:H78"/>
    <mergeCell ref="B75:D75"/>
    <mergeCell ref="B76:D76"/>
    <mergeCell ref="B77:D77"/>
    <mergeCell ref="B78:D78"/>
    <mergeCell ref="B79:D79"/>
    <mergeCell ref="B80:D80"/>
    <mergeCell ref="B81:D81"/>
    <mergeCell ref="B69:D69"/>
    <mergeCell ref="B70:D70"/>
    <mergeCell ref="E69:E71"/>
    <mergeCell ref="F68:F71"/>
    <mergeCell ref="B2:H2"/>
    <mergeCell ref="B3:H3"/>
    <mergeCell ref="B4:H4"/>
    <mergeCell ref="B5:H5"/>
    <mergeCell ref="B6:H6"/>
    <mergeCell ref="G14:G17"/>
    <mergeCell ref="H14:H17"/>
    <mergeCell ref="B12:D12"/>
    <mergeCell ref="B13:D13"/>
    <mergeCell ref="F11:F13"/>
    <mergeCell ref="F14:F17"/>
    <mergeCell ref="G11:G13"/>
    <mergeCell ref="B11:D11"/>
    <mergeCell ref="H11:H13"/>
    <mergeCell ref="B7:H7"/>
    <mergeCell ref="B8:E8"/>
    <mergeCell ref="B9:E9"/>
    <mergeCell ref="B10:D10"/>
    <mergeCell ref="B14:D14"/>
    <mergeCell ref="B15:E17"/>
    <mergeCell ref="H18:H21"/>
    <mergeCell ref="B23:D23"/>
    <mergeCell ref="B24:D24"/>
    <mergeCell ref="B25:D25"/>
    <mergeCell ref="F22:F25"/>
    <mergeCell ref="G22:G25"/>
    <mergeCell ref="H22:H25"/>
    <mergeCell ref="F18:F21"/>
    <mergeCell ref="G18:G21"/>
    <mergeCell ref="B22:D22"/>
    <mergeCell ref="B18:D18"/>
    <mergeCell ref="B19:E21"/>
    <mergeCell ref="F44:F47"/>
    <mergeCell ref="B36:D36"/>
    <mergeCell ref="H26:H28"/>
    <mergeCell ref="G29:G35"/>
    <mergeCell ref="H29:H35"/>
    <mergeCell ref="B27:D27"/>
    <mergeCell ref="B28:D28"/>
    <mergeCell ref="B30:D30"/>
    <mergeCell ref="F29:F35"/>
    <mergeCell ref="F26:F28"/>
    <mergeCell ref="G26:G28"/>
    <mergeCell ref="B26:D26"/>
    <mergeCell ref="B29:D29"/>
    <mergeCell ref="G44:G47"/>
    <mergeCell ref="H44:H47"/>
    <mergeCell ref="A32:A35"/>
    <mergeCell ref="A15:A17"/>
    <mergeCell ref="A12:A13"/>
    <mergeCell ref="A19:A21"/>
    <mergeCell ref="A23:A25"/>
    <mergeCell ref="A27:A28"/>
    <mergeCell ref="B54:D56"/>
    <mergeCell ref="B43:E43"/>
    <mergeCell ref="B44:D44"/>
    <mergeCell ref="B42:E42"/>
    <mergeCell ref="B45:D45"/>
    <mergeCell ref="B46:D46"/>
    <mergeCell ref="B47:D47"/>
    <mergeCell ref="B51:E51"/>
    <mergeCell ref="B52:E52"/>
    <mergeCell ref="B53:D53"/>
  </mergeCells>
  <phoneticPr fontId="27" type="noConversion"/>
  <pageMargins left="0.7" right="0.7" top="0.75" bottom="0.75" header="0.3" footer="0.3"/>
  <pageSetup scale="3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035AF5-AF00-4C23-B921-B88CAF15B5B4}">
  <sheetPr>
    <tabColor rgb="FFFFFF00"/>
  </sheetPr>
  <dimension ref="A1:Y82"/>
  <sheetViews>
    <sheetView workbookViewId="0">
      <selection activeCell="B7" sqref="B7:G7"/>
    </sheetView>
  </sheetViews>
  <sheetFormatPr baseColWidth="10" defaultColWidth="11.44140625" defaultRowHeight="14.4" x14ac:dyDescent="0.3"/>
  <cols>
    <col min="1" max="1" width="11.5546875" style="33"/>
    <col min="3" max="3" width="45" customWidth="1"/>
    <col min="4" max="4" width="30.5546875" customWidth="1"/>
    <col min="5" max="5" width="35.33203125" customWidth="1"/>
    <col min="6" max="6" width="11.5546875" style="33"/>
    <col min="7" max="7" width="19.6640625" style="33" customWidth="1"/>
    <col min="8" max="25" width="11.5546875" style="33"/>
  </cols>
  <sheetData>
    <row r="1" spans="2:7" s="33" customFormat="1" ht="15" thickBot="1" x14ac:dyDescent="0.35"/>
    <row r="2" spans="2:7" s="33" customFormat="1" ht="24.6" customHeight="1" x14ac:dyDescent="0.3">
      <c r="B2" s="128" t="str">
        <f>+RESUMEN!C2</f>
        <v xml:space="preserve">MUNICIPIO DE BUCARAMANGA </v>
      </c>
      <c r="C2" s="255"/>
      <c r="D2" s="255"/>
      <c r="E2" s="255"/>
      <c r="F2" s="255"/>
      <c r="G2" s="129"/>
    </row>
    <row r="3" spans="2:7" s="33" customFormat="1" ht="8.4" customHeight="1" x14ac:dyDescent="0.3">
      <c r="B3" s="35"/>
      <c r="C3" s="36"/>
      <c r="D3" s="36"/>
      <c r="E3" s="36"/>
      <c r="F3" s="36"/>
      <c r="G3" s="37"/>
    </row>
    <row r="4" spans="2:7" s="33" customFormat="1" ht="9.6" customHeight="1" x14ac:dyDescent="0.3">
      <c r="B4" s="130" t="s">
        <v>1</v>
      </c>
      <c r="C4" s="262"/>
      <c r="D4" s="262"/>
      <c r="E4" s="262"/>
      <c r="F4" s="262"/>
      <c r="G4" s="131"/>
    </row>
    <row r="5" spans="2:7" s="33" customFormat="1" ht="36.6" customHeight="1" thickBot="1" x14ac:dyDescent="0.35">
      <c r="B5" s="132" t="s">
        <v>15</v>
      </c>
      <c r="C5" s="263"/>
      <c r="D5" s="263"/>
      <c r="E5" s="263"/>
      <c r="F5" s="263"/>
      <c r="G5" s="133"/>
    </row>
    <row r="6" spans="2:7" ht="24" customHeight="1" thickBot="1" x14ac:dyDescent="0.35">
      <c r="B6" s="264" t="s">
        <v>131</v>
      </c>
      <c r="C6" s="265"/>
      <c r="D6" s="265"/>
      <c r="E6" s="265"/>
      <c r="F6" s="265"/>
      <c r="G6" s="266"/>
    </row>
    <row r="7" spans="2:7" ht="75" customHeight="1" thickBot="1" x14ac:dyDescent="0.35">
      <c r="B7" s="267" t="s">
        <v>132</v>
      </c>
      <c r="C7" s="268"/>
      <c r="D7" s="268"/>
      <c r="E7" s="268"/>
      <c r="F7" s="268"/>
      <c r="G7" s="269"/>
    </row>
    <row r="8" spans="2:7" ht="15" thickBot="1" x14ac:dyDescent="0.35">
      <c r="B8" s="31"/>
      <c r="C8" s="31"/>
      <c r="D8" s="31"/>
      <c r="E8" s="32"/>
    </row>
    <row r="9" spans="2:7" ht="34.950000000000003" customHeight="1" thickBot="1" x14ac:dyDescent="0.35">
      <c r="B9" s="285" t="s">
        <v>133</v>
      </c>
      <c r="C9" s="286"/>
      <c r="D9" s="286"/>
      <c r="E9" s="287"/>
      <c r="F9" s="283" t="s">
        <v>134</v>
      </c>
      <c r="G9" s="284"/>
    </row>
    <row r="10" spans="2:7" ht="51.6" customHeight="1" thickBot="1" x14ac:dyDescent="0.35">
      <c r="B10" s="277" t="s">
        <v>135</v>
      </c>
      <c r="C10" s="278"/>
      <c r="D10" s="278"/>
      <c r="E10" s="279"/>
      <c r="F10" s="270">
        <v>2</v>
      </c>
      <c r="G10" s="271"/>
    </row>
    <row r="11" spans="2:7" ht="22.95" customHeight="1" x14ac:dyDescent="0.3">
      <c r="B11" s="256"/>
      <c r="C11" s="257"/>
      <c r="D11" s="257"/>
      <c r="E11" s="258"/>
      <c r="F11" s="272"/>
      <c r="G11" s="271"/>
    </row>
    <row r="12" spans="2:7" ht="45" customHeight="1" thickBot="1" x14ac:dyDescent="0.35">
      <c r="B12" s="259"/>
      <c r="C12" s="260"/>
      <c r="D12" s="260"/>
      <c r="E12" s="261"/>
      <c r="F12" s="273"/>
      <c r="G12" s="274"/>
    </row>
    <row r="13" spans="2:7" ht="16.2" thickBot="1" x14ac:dyDescent="0.35">
      <c r="B13" s="280" t="s">
        <v>136</v>
      </c>
      <c r="C13" s="281"/>
      <c r="D13" s="281"/>
      <c r="E13" s="282"/>
      <c r="F13" s="275">
        <f t="shared" ref="F13" si="0">+F10</f>
        <v>2</v>
      </c>
      <c r="G13" s="276"/>
    </row>
    <row r="14" spans="2:7" s="33" customFormat="1" x14ac:dyDescent="0.3"/>
    <row r="15" spans="2:7" s="33" customFormat="1" x14ac:dyDescent="0.3"/>
    <row r="16" spans="2:7" s="33" customFormat="1" x14ac:dyDescent="0.3"/>
    <row r="17" s="33" customFormat="1" x14ac:dyDescent="0.3"/>
    <row r="18" s="33" customFormat="1" x14ac:dyDescent="0.3"/>
    <row r="19" s="33" customFormat="1" x14ac:dyDescent="0.3"/>
    <row r="20" s="33" customFormat="1" x14ac:dyDescent="0.3"/>
    <row r="21" s="33" customFormat="1" x14ac:dyDescent="0.3"/>
    <row r="22" s="33" customFormat="1" x14ac:dyDescent="0.3"/>
    <row r="23" s="33" customFormat="1" x14ac:dyDescent="0.3"/>
    <row r="24" s="33" customFormat="1" x14ac:dyDescent="0.3"/>
    <row r="25" s="33" customFormat="1" x14ac:dyDescent="0.3"/>
    <row r="26" s="33" customFormat="1" x14ac:dyDescent="0.3"/>
    <row r="27" s="33" customFormat="1" x14ac:dyDescent="0.3"/>
    <row r="28" s="33" customFormat="1" x14ac:dyDescent="0.3"/>
    <row r="29" s="33" customFormat="1" x14ac:dyDescent="0.3"/>
    <row r="30" s="33" customFormat="1" x14ac:dyDescent="0.3"/>
    <row r="31" s="33" customFormat="1" x14ac:dyDescent="0.3"/>
    <row r="32" s="33" customFormat="1" x14ac:dyDescent="0.3"/>
    <row r="33" s="33" customFormat="1" x14ac:dyDescent="0.3"/>
    <row r="34" s="33" customFormat="1" x14ac:dyDescent="0.3"/>
    <row r="35" s="33" customFormat="1" x14ac:dyDescent="0.3"/>
    <row r="36" s="33" customFormat="1" x14ac:dyDescent="0.3"/>
    <row r="37" s="33" customFormat="1" x14ac:dyDescent="0.3"/>
    <row r="38" s="33" customFormat="1" x14ac:dyDescent="0.3"/>
    <row r="39" s="33" customFormat="1" x14ac:dyDescent="0.3"/>
    <row r="40" s="33" customFormat="1" x14ac:dyDescent="0.3"/>
    <row r="41" s="33" customFormat="1" x14ac:dyDescent="0.3"/>
    <row r="42" s="33" customFormat="1" x14ac:dyDescent="0.3"/>
    <row r="43" s="33" customFormat="1" x14ac:dyDescent="0.3"/>
    <row r="44" s="33" customFormat="1" x14ac:dyDescent="0.3"/>
    <row r="45" s="33" customFormat="1" x14ac:dyDescent="0.3"/>
    <row r="46" s="33" customFormat="1" x14ac:dyDescent="0.3"/>
    <row r="47" s="33" customFormat="1" x14ac:dyDescent="0.3"/>
    <row r="48" s="33" customFormat="1" x14ac:dyDescent="0.3"/>
    <row r="49" s="33" customFormat="1" x14ac:dyDescent="0.3"/>
    <row r="50" s="33" customFormat="1" x14ac:dyDescent="0.3"/>
    <row r="51" s="33" customFormat="1" x14ac:dyDescent="0.3"/>
    <row r="52" s="33" customFormat="1" x14ac:dyDescent="0.3"/>
    <row r="53" s="33" customFormat="1" x14ac:dyDescent="0.3"/>
    <row r="54" s="33" customFormat="1" x14ac:dyDescent="0.3"/>
    <row r="55" s="33" customFormat="1" x14ac:dyDescent="0.3"/>
    <row r="56" s="33" customFormat="1" x14ac:dyDescent="0.3"/>
    <row r="57" s="33" customFormat="1" x14ac:dyDescent="0.3"/>
    <row r="58" s="33" customFormat="1" x14ac:dyDescent="0.3"/>
    <row r="59" s="33" customFormat="1" x14ac:dyDescent="0.3"/>
    <row r="60" s="33" customFormat="1" x14ac:dyDescent="0.3"/>
    <row r="61" s="33" customFormat="1" x14ac:dyDescent="0.3"/>
    <row r="62" s="33" customFormat="1" x14ac:dyDescent="0.3"/>
    <row r="63" s="33" customFormat="1" x14ac:dyDescent="0.3"/>
    <row r="64" s="33" customFormat="1" x14ac:dyDescent="0.3"/>
    <row r="65" s="33" customFormat="1" x14ac:dyDescent="0.3"/>
    <row r="66" s="33" customFormat="1" x14ac:dyDescent="0.3"/>
    <row r="67" s="33" customFormat="1" x14ac:dyDescent="0.3"/>
    <row r="68" s="33" customFormat="1" x14ac:dyDescent="0.3"/>
    <row r="69" s="33" customFormat="1" x14ac:dyDescent="0.3"/>
    <row r="70" s="33" customFormat="1" x14ac:dyDescent="0.3"/>
    <row r="71" s="33" customFormat="1" x14ac:dyDescent="0.3"/>
    <row r="72" s="33" customFormat="1" x14ac:dyDescent="0.3"/>
    <row r="73" s="33" customFormat="1" x14ac:dyDescent="0.3"/>
    <row r="74" s="33" customFormat="1" x14ac:dyDescent="0.3"/>
    <row r="75" s="33" customFormat="1" x14ac:dyDescent="0.3"/>
    <row r="76" s="33" customFormat="1" x14ac:dyDescent="0.3"/>
    <row r="77" s="33" customFormat="1" x14ac:dyDescent="0.3"/>
    <row r="78" s="33" customFormat="1" x14ac:dyDescent="0.3"/>
    <row r="79" s="33" customFormat="1" x14ac:dyDescent="0.3"/>
    <row r="80" s="33" customFormat="1" x14ac:dyDescent="0.3"/>
    <row r="81" s="33" customFormat="1" x14ac:dyDescent="0.3"/>
    <row r="82" s="33" customFormat="1" x14ac:dyDescent="0.3"/>
  </sheetData>
  <mergeCells count="12">
    <mergeCell ref="F13:G13"/>
    <mergeCell ref="B10:E10"/>
    <mergeCell ref="B13:E13"/>
    <mergeCell ref="F9:G9"/>
    <mergeCell ref="B9:E9"/>
    <mergeCell ref="B2:G2"/>
    <mergeCell ref="B11:E12"/>
    <mergeCell ref="B4:G4"/>
    <mergeCell ref="B5:G5"/>
    <mergeCell ref="B6:G6"/>
    <mergeCell ref="B7:G7"/>
    <mergeCell ref="F10:G1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METODOLOGÍA DE EVALUACIÓN</vt:lpstr>
      <vt:lpstr>RESUMEN</vt:lpstr>
      <vt:lpstr>GRUPO I</vt:lpstr>
      <vt:lpstr>OFERTA MAYOR VIGENCIA GRUPO I</vt:lpstr>
    </vt:vector>
  </TitlesOfParts>
  <Manager/>
  <Company>HP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danil</dc:creator>
  <cp:keywords/>
  <dc:description/>
  <cp:lastModifiedBy>Kansas</cp:lastModifiedBy>
  <cp:revision/>
  <dcterms:created xsi:type="dcterms:W3CDTF">2020-10-15T19:00:58Z</dcterms:created>
  <dcterms:modified xsi:type="dcterms:W3CDTF">2026-07-16T21:46:14Z</dcterms:modified>
  <cp:category/>
  <cp:contentStatus/>
</cp:coreProperties>
</file>