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LENOVO\Desktop\EQUIPOS\ALCALDIA CAJICA 2026\CORTE 04\"/>
    </mc:Choice>
  </mc:AlternateContent>
  <xr:revisionPtr revIDLastSave="0" documentId="8_{8DAD5E5A-6242-4F18-96E1-D9A6506CE1A4}" xr6:coauthVersionLast="45" xr6:coauthVersionMax="45" xr10:uidLastSave="{00000000-0000-0000-0000-000000000000}"/>
  <bookViews>
    <workbookView xWindow="-108" yWindow="-108" windowWidth="23256" windowHeight="12456" activeTab="1" xr2:uid="{00000000-000D-0000-FFFF-FFFF00000000}"/>
  </bookViews>
  <sheets>
    <sheet name="SECRETARIA GENERAL " sheetId="3" r:id="rId1"/>
    <sheet name="MOTOS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uri="GoogleSheetsCustomDataVersion2">
      <go:sheetsCustomData xmlns:go="http://customooxmlschemas.google.com/" r:id="rId6" roundtripDataChecksum="IU86twieb2DZzsYV84tG5c7pkZf3YNEy7hWJS4caCpg="/>
    </ext>
  </extLst>
</workbook>
</file>

<file path=xl/calcChain.xml><?xml version="1.0" encoding="utf-8"?>
<calcChain xmlns="http://schemas.openxmlformats.org/spreadsheetml/2006/main">
  <c r="D104" i="6" l="1"/>
  <c r="E2" i="6"/>
  <c r="C2" i="6" s="1"/>
  <c r="E3" i="6"/>
  <c r="C3" i="6" s="1"/>
  <c r="D4" i="6"/>
  <c r="F4" i="6" s="1"/>
  <c r="E4" i="6"/>
  <c r="C6" i="6"/>
  <c r="E6" i="6"/>
  <c r="F6" i="6"/>
  <c r="C7" i="6"/>
  <c r="E7" i="6"/>
  <c r="F7" i="6"/>
  <c r="C8" i="6"/>
  <c r="E8" i="6"/>
  <c r="F8" i="6"/>
  <c r="E9" i="6"/>
  <c r="F9" i="6"/>
  <c r="E10" i="6"/>
  <c r="F10" i="6" s="1"/>
  <c r="E11" i="6"/>
  <c r="F11" i="6" s="1"/>
  <c r="C12" i="6"/>
  <c r="E12" i="6"/>
  <c r="F12" i="6"/>
  <c r="C13" i="6"/>
  <c r="E13" i="6"/>
  <c r="F13" i="6"/>
  <c r="C14" i="6"/>
  <c r="E14" i="6"/>
  <c r="F14" i="6"/>
  <c r="E15" i="6"/>
  <c r="C15" i="6" s="1"/>
  <c r="F15" i="6"/>
  <c r="E16" i="6"/>
  <c r="C16" i="6" s="1"/>
  <c r="F16" i="6"/>
  <c r="E17" i="6"/>
  <c r="C17" i="6" s="1"/>
  <c r="E18" i="6"/>
  <c r="C18" i="6" s="1"/>
  <c r="E19" i="6"/>
  <c r="F19" i="6"/>
  <c r="E20" i="6"/>
  <c r="F20" i="6" s="1"/>
  <c r="E21" i="6"/>
  <c r="F21" i="6"/>
  <c r="C22" i="6"/>
  <c r="E22" i="6"/>
  <c r="F22" i="6"/>
  <c r="C23" i="6"/>
  <c r="E23" i="6"/>
  <c r="F23" i="6"/>
  <c r="E24" i="6"/>
  <c r="F24" i="6"/>
  <c r="E25" i="6"/>
  <c r="F25" i="6" s="1"/>
  <c r="E26" i="6"/>
  <c r="F26" i="6" s="1"/>
  <c r="E27" i="6"/>
  <c r="C27" i="6" s="1"/>
  <c r="C28" i="6"/>
  <c r="E28" i="6"/>
  <c r="F28" i="6"/>
  <c r="C29" i="6"/>
  <c r="E29" i="6"/>
  <c r="F29" i="6"/>
  <c r="C30" i="6"/>
  <c r="E30" i="6"/>
  <c r="F30" i="6"/>
  <c r="E31" i="6"/>
  <c r="C31" i="6" s="1"/>
  <c r="F31" i="6"/>
  <c r="E32" i="6"/>
  <c r="C32" i="6" s="1"/>
  <c r="F32" i="6"/>
  <c r="E33" i="6"/>
  <c r="C33" i="6" s="1"/>
  <c r="E34" i="6"/>
  <c r="F34" i="6" s="1"/>
  <c r="E35" i="6"/>
  <c r="C35" i="6" s="1"/>
  <c r="E36" i="6"/>
  <c r="F36" i="6" s="1"/>
  <c r="E37" i="6"/>
  <c r="F37" i="6" s="1"/>
  <c r="E38" i="6"/>
  <c r="F38" i="6"/>
  <c r="E39" i="6"/>
  <c r="F39" i="6"/>
  <c r="E40" i="6"/>
  <c r="F40" i="6"/>
  <c r="E41" i="6"/>
  <c r="F41" i="6" s="1"/>
  <c r="E42" i="6"/>
  <c r="F42" i="6"/>
  <c r="E43" i="6"/>
  <c r="F43" i="6"/>
  <c r="E44" i="6"/>
  <c r="C44" i="6" s="1"/>
  <c r="F44" i="6"/>
  <c r="C45" i="6"/>
  <c r="E45" i="6"/>
  <c r="F45" i="6"/>
  <c r="E46" i="6"/>
  <c r="C46" i="6" s="1"/>
  <c r="E47" i="6"/>
  <c r="F47" i="6"/>
  <c r="E48" i="6"/>
  <c r="F48" i="6" s="1"/>
  <c r="C49" i="6"/>
  <c r="E49" i="6"/>
  <c r="F49" i="6"/>
  <c r="E50" i="6"/>
  <c r="C50" i="6" s="1"/>
  <c r="F50" i="6"/>
  <c r="C51" i="6"/>
  <c r="E51" i="6"/>
  <c r="F51" i="6"/>
  <c r="E52" i="6"/>
  <c r="C52" i="6" s="1"/>
  <c r="E53" i="6"/>
  <c r="F53" i="6" s="1"/>
  <c r="E54" i="6"/>
  <c r="F54" i="6"/>
  <c r="E55" i="6"/>
  <c r="F55" i="6"/>
  <c r="E56" i="6"/>
  <c r="C56" i="6" s="1"/>
  <c r="F56" i="6"/>
  <c r="C57" i="6"/>
  <c r="E57" i="6"/>
  <c r="F57" i="6"/>
  <c r="E58" i="6"/>
  <c r="C58" i="6" s="1"/>
  <c r="E59" i="6"/>
  <c r="F59" i="6" s="1"/>
  <c r="E60" i="6"/>
  <c r="C60" i="6" s="1"/>
  <c r="C61" i="6"/>
  <c r="E61" i="6"/>
  <c r="F61" i="6"/>
  <c r="C62" i="6"/>
  <c r="E62" i="6"/>
  <c r="F62" i="6" s="1"/>
  <c r="C63" i="6"/>
  <c r="E63" i="6"/>
  <c r="F63" i="6"/>
  <c r="E64" i="6"/>
  <c r="C64" i="6" s="1"/>
  <c r="F64" i="6"/>
  <c r="C65" i="6"/>
  <c r="E65" i="6"/>
  <c r="F65" i="6"/>
  <c r="E66" i="6"/>
  <c r="C66" i="6" s="1"/>
  <c r="F66" i="6"/>
  <c r="E67" i="6"/>
  <c r="F67" i="6"/>
  <c r="C68" i="6"/>
  <c r="E68" i="6"/>
  <c r="F68" i="6"/>
  <c r="E69" i="6"/>
  <c r="C69" i="6" s="1"/>
  <c r="F69" i="6"/>
  <c r="E70" i="6"/>
  <c r="F70" i="6" s="1"/>
  <c r="E71" i="6"/>
  <c r="C71" i="6" s="1"/>
  <c r="E72" i="6"/>
  <c r="F72" i="6"/>
  <c r="E73" i="6"/>
  <c r="F73" i="6"/>
  <c r="C74" i="6"/>
  <c r="E74" i="6"/>
  <c r="F74" i="6"/>
  <c r="E75" i="6"/>
  <c r="C75" i="6" s="1"/>
  <c r="F75" i="6"/>
  <c r="E76" i="6"/>
  <c r="F76" i="6" s="1"/>
  <c r="E77" i="6"/>
  <c r="C77" i="6" s="1"/>
  <c r="E78" i="6"/>
  <c r="C78" i="6" s="1"/>
  <c r="F78" i="6"/>
  <c r="C79" i="6"/>
  <c r="E79" i="6"/>
  <c r="F79" i="6" s="1"/>
  <c r="C80" i="6"/>
  <c r="E80" i="6"/>
  <c r="F80" i="6"/>
  <c r="E81" i="6"/>
  <c r="F81" i="6"/>
  <c r="E82" i="6"/>
  <c r="F82" i="6" s="1"/>
  <c r="E83" i="6"/>
  <c r="C83" i="6" s="1"/>
  <c r="E84" i="6"/>
  <c r="C84" i="6" s="1"/>
  <c r="F84" i="6"/>
  <c r="C85" i="6"/>
  <c r="E85" i="6"/>
  <c r="F85" i="6" s="1"/>
  <c r="C86" i="6"/>
  <c r="E86" i="6"/>
  <c r="F86" i="6"/>
  <c r="E87" i="6"/>
  <c r="C87" i="6" s="1"/>
  <c r="F87" i="6"/>
  <c r="C88" i="6"/>
  <c r="E88" i="6"/>
  <c r="F88" i="6"/>
  <c r="E89" i="6"/>
  <c r="C89" i="6" s="1"/>
  <c r="F89" i="6"/>
  <c r="E90" i="6"/>
  <c r="F90" i="6" s="1"/>
  <c r="E91" i="6"/>
  <c r="F91" i="6"/>
  <c r="E92" i="6"/>
  <c r="F92" i="6"/>
  <c r="E93" i="6"/>
  <c r="C93" i="6" s="1"/>
  <c r="F93" i="6"/>
  <c r="C94" i="6"/>
  <c r="E94" i="6"/>
  <c r="F94" i="6"/>
  <c r="E95" i="6"/>
  <c r="C95" i="6" s="1"/>
  <c r="F95" i="6"/>
  <c r="E96" i="6"/>
  <c r="F96" i="6" s="1"/>
  <c r="E97" i="6"/>
  <c r="C97" i="6" s="1"/>
  <c r="E98" i="6"/>
  <c r="C98" i="6" s="1"/>
  <c r="F98" i="6"/>
  <c r="C99" i="6"/>
  <c r="E99" i="6"/>
  <c r="F99" i="6" s="1"/>
  <c r="C100" i="6"/>
  <c r="E100" i="6"/>
  <c r="F100" i="6"/>
  <c r="E101" i="6"/>
  <c r="C101" i="6" s="1"/>
  <c r="F101" i="6"/>
  <c r="C102" i="6"/>
  <c r="E102" i="6"/>
  <c r="F102" i="6"/>
  <c r="E103" i="6"/>
  <c r="C103" i="6" s="1"/>
  <c r="F103" i="6"/>
  <c r="C96" i="6" l="1"/>
  <c r="F58" i="6"/>
  <c r="F52" i="6"/>
  <c r="F46" i="6"/>
  <c r="F33" i="6"/>
  <c r="F18" i="6"/>
  <c r="F3" i="6"/>
  <c r="C53" i="6"/>
  <c r="C76" i="6"/>
  <c r="C59" i="6"/>
  <c r="C37" i="6"/>
  <c r="C34" i="6"/>
  <c r="F97" i="6"/>
  <c r="F83" i="6"/>
  <c r="F77" i="6"/>
  <c r="F71" i="6"/>
  <c r="F60" i="6"/>
  <c r="F35" i="6"/>
  <c r="F27" i="6"/>
  <c r="C70" i="6"/>
  <c r="C11" i="6"/>
  <c r="F17" i="6"/>
  <c r="F2" i="6"/>
  <c r="C26" i="6"/>
  <c r="C90" i="6"/>
  <c r="D26" i="3"/>
  <c r="E26" i="3" s="1"/>
  <c r="D32" i="3"/>
  <c r="E32" i="3" s="1"/>
  <c r="F32" i="3" s="1"/>
  <c r="D38" i="3"/>
  <c r="E38" i="3" s="1"/>
  <c r="F38" i="3" s="1"/>
  <c r="D65" i="3"/>
  <c r="E65" i="3" s="1"/>
  <c r="F65" i="3" s="1"/>
  <c r="D71" i="3"/>
  <c r="E71" i="3" s="1"/>
  <c r="D82" i="3"/>
  <c r="E82" i="3" s="1"/>
  <c r="F82" i="3" s="1"/>
  <c r="D94" i="3"/>
  <c r="E94" i="3" s="1"/>
  <c r="F94" i="3" s="1"/>
  <c r="D102" i="3"/>
  <c r="E102" i="3" s="1"/>
  <c r="F102" i="3" s="1"/>
  <c r="D107" i="3"/>
  <c r="E107" i="3" s="1"/>
  <c r="D109" i="3"/>
  <c r="E109" i="3" s="1"/>
  <c r="D118" i="3"/>
  <c r="E118" i="3" s="1"/>
  <c r="F118" i="3" s="1"/>
  <c r="D120" i="3"/>
  <c r="E120" i="3" s="1"/>
  <c r="D122" i="3"/>
  <c r="E122" i="3" s="1"/>
  <c r="F122" i="3" s="1"/>
  <c r="D128" i="3"/>
  <c r="E128" i="3" s="1"/>
  <c r="D123" i="3"/>
  <c r="E123" i="3" s="1"/>
  <c r="F123" i="3" s="1"/>
  <c r="D124" i="3"/>
  <c r="E124" i="3" s="1"/>
  <c r="F124" i="3" s="1"/>
  <c r="D125" i="3"/>
  <c r="D126" i="3"/>
  <c r="E126" i="3" s="1"/>
  <c r="D127" i="3"/>
  <c r="E127" i="3" s="1"/>
  <c r="F127" i="3" s="1"/>
  <c r="D114" i="3"/>
  <c r="E114" i="3" s="1"/>
  <c r="F114" i="3" s="1"/>
  <c r="D115" i="3"/>
  <c r="E115" i="3" s="1"/>
  <c r="F115" i="3" s="1"/>
  <c r="D116" i="3"/>
  <c r="D117" i="3"/>
  <c r="E117" i="3" s="1"/>
  <c r="D98" i="3"/>
  <c r="E98" i="3" s="1"/>
  <c r="F98" i="3" s="1"/>
  <c r="D99" i="3"/>
  <c r="E99" i="3" s="1"/>
  <c r="F99" i="3" s="1"/>
  <c r="D100" i="3"/>
  <c r="E100" i="3" s="1"/>
  <c r="D101" i="3"/>
  <c r="E101" i="3" s="1"/>
  <c r="D113" i="3"/>
  <c r="E113" i="3" s="1"/>
  <c r="D111" i="3"/>
  <c r="E111" i="3" s="1"/>
  <c r="F111" i="3" s="1"/>
  <c r="D112" i="3"/>
  <c r="D62" i="3"/>
  <c r="E62" i="3" s="1"/>
  <c r="F62" i="3" s="1"/>
  <c r="D61" i="3"/>
  <c r="E61" i="3" s="1"/>
  <c r="D60" i="3"/>
  <c r="E60" i="3" s="1"/>
  <c r="D59" i="3"/>
  <c r="E59" i="3" s="1"/>
  <c r="D93" i="3"/>
  <c r="E93" i="3" s="1"/>
  <c r="D91" i="3"/>
  <c r="E91" i="3" s="1"/>
  <c r="F91" i="3" s="1"/>
  <c r="D92" i="3"/>
  <c r="E92" i="3" s="1"/>
  <c r="D121" i="3"/>
  <c r="E121" i="3" s="1"/>
  <c r="F121" i="3" s="1"/>
  <c r="D119" i="3"/>
  <c r="E119" i="3" s="1"/>
  <c r="F119" i="3" s="1"/>
  <c r="D58" i="3"/>
  <c r="E58" i="3" s="1"/>
  <c r="D57" i="3"/>
  <c r="E57" i="3" s="1"/>
  <c r="D110" i="3"/>
  <c r="E110" i="3" s="1"/>
  <c r="F110" i="3" s="1"/>
  <c r="D46" i="3"/>
  <c r="E46" i="3" s="1"/>
  <c r="D108" i="3"/>
  <c r="E108" i="3" s="1"/>
  <c r="D106" i="3"/>
  <c r="E106" i="3" s="1"/>
  <c r="F106" i="3" s="1"/>
  <c r="D105" i="3"/>
  <c r="E105" i="3" s="1"/>
  <c r="D90" i="3"/>
  <c r="E90" i="3" s="1"/>
  <c r="F90" i="3" s="1"/>
  <c r="D104" i="3"/>
  <c r="E104" i="3" s="1"/>
  <c r="F104" i="3" s="1"/>
  <c r="D103" i="3"/>
  <c r="E103" i="3" s="1"/>
  <c r="D84" i="3"/>
  <c r="E84" i="3" s="1"/>
  <c r="F84" i="3" s="1"/>
  <c r="D85" i="3"/>
  <c r="E85" i="3" s="1"/>
  <c r="F85" i="3" s="1"/>
  <c r="D86" i="3"/>
  <c r="D87" i="3"/>
  <c r="E87" i="3" s="1"/>
  <c r="D88" i="3"/>
  <c r="E88" i="3" s="1"/>
  <c r="F88" i="3" s="1"/>
  <c r="D89" i="3"/>
  <c r="E89" i="3" s="1"/>
  <c r="F89" i="3" s="1"/>
  <c r="D97" i="3"/>
  <c r="E97" i="3" s="1"/>
  <c r="D96" i="3"/>
  <c r="E96" i="3" s="1"/>
  <c r="F96" i="3" s="1"/>
  <c r="D95" i="3"/>
  <c r="E95" i="3" s="1"/>
  <c r="F95" i="3" s="1"/>
  <c r="D83" i="3"/>
  <c r="E83" i="3" s="1"/>
  <c r="F83" i="3" s="1"/>
  <c r="D80" i="3"/>
  <c r="E80" i="3" s="1"/>
  <c r="D81" i="3"/>
  <c r="E81" i="3" s="1"/>
  <c r="F81" i="3" s="1"/>
  <c r="D78" i="3"/>
  <c r="E78" i="3" s="1"/>
  <c r="F78" i="3" s="1"/>
  <c r="D79" i="3"/>
  <c r="E79" i="3" s="1"/>
  <c r="F79" i="3" s="1"/>
  <c r="D76" i="3"/>
  <c r="E76" i="3" s="1"/>
  <c r="F76" i="3" s="1"/>
  <c r="D77" i="3"/>
  <c r="E77" i="3" s="1"/>
  <c r="F77" i="3" s="1"/>
  <c r="D47" i="3"/>
  <c r="E47" i="3" s="1"/>
  <c r="D70" i="3"/>
  <c r="E70" i="3" s="1"/>
  <c r="D68" i="3"/>
  <c r="E68" i="3" s="1"/>
  <c r="D69" i="3"/>
  <c r="E69" i="3" s="1"/>
  <c r="D56" i="3"/>
  <c r="E56" i="3" s="1"/>
  <c r="D55" i="3"/>
  <c r="E55" i="3" s="1"/>
  <c r="F55" i="3" s="1"/>
  <c r="D49" i="3"/>
  <c r="E49" i="3" s="1"/>
  <c r="D50" i="3"/>
  <c r="E50" i="3" s="1"/>
  <c r="F50" i="3" s="1"/>
  <c r="D51" i="3"/>
  <c r="E51" i="3" s="1"/>
  <c r="F51" i="3" s="1"/>
  <c r="D52" i="3"/>
  <c r="E52" i="3" s="1"/>
  <c r="D53" i="3"/>
  <c r="E53" i="3" s="1"/>
  <c r="D54" i="3"/>
  <c r="E54" i="3" s="1"/>
  <c r="F54" i="3" s="1"/>
  <c r="D75" i="3"/>
  <c r="E75" i="3" s="1"/>
  <c r="F75" i="3" s="1"/>
  <c r="D74" i="3"/>
  <c r="E74" i="3" s="1"/>
  <c r="D8" i="3"/>
  <c r="E8" i="3" s="1"/>
  <c r="D20" i="3"/>
  <c r="E20" i="3" s="1"/>
  <c r="F20" i="3" s="1"/>
  <c r="D23" i="3"/>
  <c r="E23" i="3" s="1"/>
  <c r="F23" i="3" s="1"/>
  <c r="D25" i="3"/>
  <c r="E25" i="3" s="1"/>
  <c r="F25" i="3" s="1"/>
  <c r="D31" i="3"/>
  <c r="E31" i="3" s="1"/>
  <c r="F31" i="3" s="1"/>
  <c r="D37" i="3"/>
  <c r="E37" i="3" s="1"/>
  <c r="F37" i="3" s="1"/>
  <c r="D45" i="3"/>
  <c r="E45" i="3" s="1"/>
  <c r="D48" i="3"/>
  <c r="E48" i="3" s="1"/>
  <c r="F48" i="3" s="1"/>
  <c r="D64" i="3"/>
  <c r="E64" i="3" s="1"/>
  <c r="F64" i="3" s="1"/>
  <c r="D67" i="3"/>
  <c r="E67" i="3" s="1"/>
  <c r="F67" i="3" s="1"/>
  <c r="D73" i="3"/>
  <c r="E73" i="3" s="1"/>
  <c r="F73" i="3" s="1"/>
  <c r="D3" i="3"/>
  <c r="E3" i="3" s="1"/>
  <c r="D4" i="3"/>
  <c r="E4" i="3" s="1"/>
  <c r="F4" i="3" s="1"/>
  <c r="D5" i="3"/>
  <c r="E5" i="3" s="1"/>
  <c r="F5" i="3" s="1"/>
  <c r="D6" i="3"/>
  <c r="E6" i="3" s="1"/>
  <c r="D7" i="3"/>
  <c r="E7" i="3" s="1"/>
  <c r="D9" i="3"/>
  <c r="E9" i="3" s="1"/>
  <c r="F9" i="3" s="1"/>
  <c r="D10" i="3"/>
  <c r="E10" i="3" s="1"/>
  <c r="F10" i="3" s="1"/>
  <c r="D11" i="3"/>
  <c r="E11" i="3" s="1"/>
  <c r="D12" i="3"/>
  <c r="E12" i="3" s="1"/>
  <c r="D13" i="3"/>
  <c r="E13" i="3" s="1"/>
  <c r="F13" i="3" s="1"/>
  <c r="D14" i="3"/>
  <c r="E14" i="3" s="1"/>
  <c r="F14" i="3" s="1"/>
  <c r="D15" i="3"/>
  <c r="E15" i="3" s="1"/>
  <c r="D16" i="3"/>
  <c r="E16" i="3" s="1"/>
  <c r="D17" i="3"/>
  <c r="E17" i="3" s="1"/>
  <c r="F17" i="3" s="1"/>
  <c r="D18" i="3"/>
  <c r="E18" i="3" s="1"/>
  <c r="F18" i="3" s="1"/>
  <c r="D19" i="3"/>
  <c r="E19" i="3" s="1"/>
  <c r="D22" i="3"/>
  <c r="E22" i="3" s="1"/>
  <c r="F22" i="3" s="1"/>
  <c r="D24" i="3"/>
  <c r="D27" i="3"/>
  <c r="E27" i="3" s="1"/>
  <c r="D28" i="3"/>
  <c r="E28" i="3" s="1"/>
  <c r="D29" i="3"/>
  <c r="E29" i="3" s="1"/>
  <c r="F29" i="3" s="1"/>
  <c r="D30" i="3"/>
  <c r="E30" i="3" s="1"/>
  <c r="F30" i="3" s="1"/>
  <c r="D33" i="3"/>
  <c r="E33" i="3" s="1"/>
  <c r="D34" i="3"/>
  <c r="E34" i="3" s="1"/>
  <c r="D35" i="3"/>
  <c r="E35" i="3" s="1"/>
  <c r="D36" i="3"/>
  <c r="E36" i="3" s="1"/>
  <c r="F36" i="3" s="1"/>
  <c r="D39" i="3"/>
  <c r="E39" i="3" s="1"/>
  <c r="D40" i="3"/>
  <c r="E40" i="3" s="1"/>
  <c r="D41" i="3"/>
  <c r="D42" i="3"/>
  <c r="E42" i="3" s="1"/>
  <c r="D43" i="3"/>
  <c r="E43" i="3" s="1"/>
  <c r="D44" i="3"/>
  <c r="E44" i="3" s="1"/>
  <c r="D63" i="3"/>
  <c r="E63" i="3" s="1"/>
  <c r="F63" i="3" s="1"/>
  <c r="D66" i="3"/>
  <c r="E66" i="3" s="1"/>
  <c r="D72" i="3"/>
  <c r="E72" i="3" s="1"/>
  <c r="D2" i="3"/>
  <c r="E2" i="3" s="1"/>
  <c r="F26" i="3" l="1"/>
  <c r="F71" i="3"/>
  <c r="F107" i="3"/>
  <c r="F109" i="3"/>
  <c r="F120" i="3"/>
  <c r="F128" i="3"/>
  <c r="F126" i="3"/>
  <c r="E125" i="3"/>
  <c r="F125" i="3" s="1"/>
  <c r="F117" i="3"/>
  <c r="E116" i="3"/>
  <c r="F116" i="3" s="1"/>
  <c r="F100" i="3"/>
  <c r="F101" i="3"/>
  <c r="F113" i="3"/>
  <c r="E112" i="3"/>
  <c r="F112" i="3" s="1"/>
  <c r="F61" i="3"/>
  <c r="F60" i="3"/>
  <c r="F59" i="3"/>
  <c r="F93" i="3"/>
  <c r="F92" i="3"/>
  <c r="F58" i="3"/>
  <c r="F57" i="3"/>
  <c r="F46" i="3"/>
  <c r="F108" i="3"/>
  <c r="F105" i="3"/>
  <c r="F103" i="3"/>
  <c r="F87" i="3"/>
  <c r="E86" i="3"/>
  <c r="F86" i="3" s="1"/>
  <c r="F97" i="3"/>
  <c r="F80" i="3"/>
  <c r="F47" i="3"/>
  <c r="F70" i="3"/>
  <c r="F68" i="3"/>
  <c r="F69" i="3"/>
  <c r="F56" i="3"/>
  <c r="F52" i="3"/>
  <c r="F53" i="3"/>
  <c r="F49" i="3"/>
  <c r="F74" i="3"/>
  <c r="F8" i="3"/>
  <c r="F45" i="3"/>
  <c r="F35" i="3"/>
  <c r="F42" i="3"/>
  <c r="E41" i="3"/>
  <c r="F41" i="3" s="1"/>
  <c r="F34" i="3"/>
  <c r="E24" i="3"/>
  <c r="F24" i="3" s="1"/>
  <c r="F28" i="3"/>
  <c r="F16" i="3"/>
  <c r="F72" i="3"/>
  <c r="F44" i="3"/>
  <c r="F12" i="3"/>
  <c r="F40" i="3"/>
  <c r="F7" i="3"/>
  <c r="F66" i="3"/>
  <c r="F43" i="3"/>
  <c r="F39" i="3"/>
  <c r="F33" i="3"/>
  <c r="F27" i="3"/>
  <c r="F19" i="3"/>
  <c r="F15" i="3"/>
  <c r="F11" i="3"/>
  <c r="F6" i="3"/>
  <c r="F3" i="3"/>
  <c r="F2" i="3"/>
  <c r="D21" i="3" l="1"/>
  <c r="D129" i="3" s="1"/>
  <c r="E21" i="3" l="1"/>
  <c r="F21" i="3" s="1"/>
</calcChain>
</file>

<file path=xl/sharedStrings.xml><?xml version="1.0" encoding="utf-8"?>
<sst xmlns="http://schemas.openxmlformats.org/spreadsheetml/2006/main" count="1429" uniqueCount="170">
  <si>
    <t>Mano de obra</t>
  </si>
  <si>
    <t>Cantidad</t>
  </si>
  <si>
    <t>Valor Unitario</t>
  </si>
  <si>
    <t>VALOR TOTAL</t>
  </si>
  <si>
    <t>Valor Base</t>
  </si>
  <si>
    <t>IVA 19 %</t>
  </si>
  <si>
    <t>Grupo</t>
  </si>
  <si>
    <t xml:space="preserve">Descripcion </t>
  </si>
  <si>
    <t>Vehiculos</t>
  </si>
  <si>
    <t>Marca</t>
  </si>
  <si>
    <t>Placa</t>
  </si>
  <si>
    <t>Dependencia</t>
  </si>
  <si>
    <t>Observacion</t>
  </si>
  <si>
    <t>Fecha</t>
  </si>
  <si>
    <t>Repuesto</t>
  </si>
  <si>
    <t>Secretaría Obras</t>
  </si>
  <si>
    <t>MANTENIMIENTO PREVENTIVO CAMBIO ACEITE, FILTROS, VALVULINAS)</t>
  </si>
  <si>
    <t>Mano de oobra</t>
  </si>
  <si>
    <t>Insumos lavado y despinche</t>
  </si>
  <si>
    <t>ACEITE DE MOTOR SAE15W40 X GALON</t>
  </si>
  <si>
    <t>PLUMILLAS</t>
  </si>
  <si>
    <t>Vehículo pesado</t>
  </si>
  <si>
    <t>LAVADO GENERAL VOLQUETAS</t>
  </si>
  <si>
    <t>MERCEDES</t>
  </si>
  <si>
    <t>OSM-072</t>
  </si>
  <si>
    <t>Secretaria general</t>
  </si>
  <si>
    <t>26-02-2026</t>
  </si>
  <si>
    <t>LAVADO GENERAL BUSES</t>
  </si>
  <si>
    <t>HINNO</t>
  </si>
  <si>
    <t>ODT-262</t>
  </si>
  <si>
    <t>VALVULINA 140</t>
  </si>
  <si>
    <t>FILTRO DE ACEITE</t>
  </si>
  <si>
    <t>FILTRO DE AIRE</t>
  </si>
  <si>
    <t>FILTRO DE COMBUSTIBLE</t>
  </si>
  <si>
    <t>YAMAHA LINEA XTZ-125</t>
  </si>
  <si>
    <t>EBY-09D</t>
  </si>
  <si>
    <t>Vehículo liviano</t>
  </si>
  <si>
    <t>TOYOTA PRADO 5 PUERTAS</t>
  </si>
  <si>
    <t>OHK-953</t>
  </si>
  <si>
    <t>FILTRO DE AIRE ACONDICIONADO</t>
  </si>
  <si>
    <t>LAVADO GENERAL CAMIONETAS</t>
  </si>
  <si>
    <t>PASTILLAS DE FRENOS TRASERAS</t>
  </si>
  <si>
    <t>PASTILLAS FRENO DELANTERAS</t>
  </si>
  <si>
    <t>REEMPLAZAR PASTILLAS DE FRENO</t>
  </si>
  <si>
    <t>ACEITE HIDRAULICO 68 x GALON</t>
  </si>
  <si>
    <t>NISSAN  KICKS</t>
  </si>
  <si>
    <t>NSX 509</t>
  </si>
  <si>
    <t>Secretaria de Gobierno</t>
  </si>
  <si>
    <t>HINO</t>
  </si>
  <si>
    <t>OCK-224</t>
  </si>
  <si>
    <t>RETENEDOR RUEDA</t>
  </si>
  <si>
    <t>TERMINAL DIRECCION</t>
  </si>
  <si>
    <t>REEMPLAZAR RODAMIENTOS DELANTEROS</t>
  </si>
  <si>
    <t>REEMPLAZAR RODAMIENTOS TRASEROS</t>
  </si>
  <si>
    <t>REEMPLAZAR TERMINAL DIRECCION</t>
  </si>
  <si>
    <t>CAMIONETA</t>
  </si>
  <si>
    <t>CHEVROLET DIMAX</t>
  </si>
  <si>
    <t>OJG737</t>
  </si>
  <si>
    <t>SWITCH DE ENCENDIDO</t>
  </si>
  <si>
    <t>REEMPLAZAR SWTCH IGNICIÓN*</t>
  </si>
  <si>
    <t>TAPIZADO DE CARTERA PUERTA</t>
  </si>
  <si>
    <t xml:space="preserve">DUSTER </t>
  </si>
  <si>
    <t>OJG779</t>
  </si>
  <si>
    <t>REEMPLAZAR POLEA ALTERNADOR</t>
  </si>
  <si>
    <t>REEMPLAZAR INYECTOR MOTOR</t>
  </si>
  <si>
    <t>STOP TRASERO</t>
  </si>
  <si>
    <t>OJG539</t>
  </si>
  <si>
    <t xml:space="preserve">MITSUBISHI  V43 WA </t>
  </si>
  <si>
    <t>OJG769</t>
  </si>
  <si>
    <t>BOMBILLO FAROLA</t>
  </si>
  <si>
    <t>REEMPLAZAR BOMBILLO DE FAROLA</t>
  </si>
  <si>
    <t>FSQ-896</t>
  </si>
  <si>
    <t>Buseta</t>
  </si>
  <si>
    <t>TERMINAL DIRECCION CORTA</t>
  </si>
  <si>
    <t>TERMINAL DIRECCION LARGA</t>
  </si>
  <si>
    <t>TOTAL:</t>
  </si>
  <si>
    <t xml:space="preserve">REEMPLAZAR STOP   </t>
  </si>
  <si>
    <t>OJG-771</t>
  </si>
  <si>
    <t>NISSAN</t>
  </si>
  <si>
    <t>TIJERA SUPERIOR</t>
  </si>
  <si>
    <t>REEMPLAZAR TIJERAS SUPERIOR DERECHA Y/ O IZQUIERDA</t>
  </si>
  <si>
    <t>TECNOMECANICA</t>
  </si>
  <si>
    <t xml:space="preserve">Se cobra por terminal de puerta </t>
  </si>
  <si>
    <t xml:space="preserve">Se cobra por tijeras y pastillas carro Jonathan </t>
  </si>
  <si>
    <t>COMPRESOR AIRE ACONDICIONADO</t>
  </si>
  <si>
    <t>CORREA AIRE ACONDICIONADO</t>
  </si>
  <si>
    <t>COMPRESOR DE AIRE</t>
  </si>
  <si>
    <t xml:space="preserve">Se cobra por arreglo de aire acondicionado y 2.500.000 Diego </t>
  </si>
  <si>
    <t>RENAULT DUXTER</t>
  </si>
  <si>
    <t>NFQ 730</t>
  </si>
  <si>
    <t>ACEITE DE MOTOR SAE20W50 X GALON</t>
  </si>
  <si>
    <t>TOYOTA HILUX</t>
  </si>
  <si>
    <t>OJG-575</t>
  </si>
  <si>
    <t>BATERIA</t>
  </si>
  <si>
    <t xml:space="preserve">Se cobra por arreglo sillas </t>
  </si>
  <si>
    <t>BUS-BUSETA</t>
  </si>
  <si>
    <t>PKU 010</t>
  </si>
  <si>
    <t>KIT DE CARRETERAS (INCLUYE BOTIQUIN Y EXTINTOR)</t>
  </si>
  <si>
    <t>Se cobra por 10 crucetas, 10 llaves expancivas, 4 botiquines, 2 kit de carretera,3 gatos de 5 toneladas</t>
  </si>
  <si>
    <t>GUAYA ACELERADOR CON FUNDA</t>
  </si>
  <si>
    <t>REEMPLAZAR GUAYA DE EMBRAGUE</t>
  </si>
  <si>
    <t>SWITCH IGNICION</t>
  </si>
  <si>
    <t>Se cobra por lavada NSX 516</t>
  </si>
  <si>
    <t>AMORTIGUADOR DELANTERO</t>
  </si>
  <si>
    <t>AMORTIGUADOR TRASERO</t>
  </si>
  <si>
    <t>REEMPLAZAR AMORTIGUADORES DELANTEROS</t>
  </si>
  <si>
    <t>REEMPLAZAR AMORTIGUADORES TRASEROS</t>
  </si>
  <si>
    <t>BASE AMORTIGUADOR DELANTERO</t>
  </si>
  <si>
    <t>BASE AMORTIGUADOR TRASERO</t>
  </si>
  <si>
    <t>Se cobra por polarización de ventanas delanteras</t>
  </si>
  <si>
    <t>INYECTOR DE COMBUSTIBLE</t>
  </si>
  <si>
    <t xml:space="preserve">MOTO </t>
  </si>
  <si>
    <t>SUZUKI DRX 200</t>
  </si>
  <si>
    <t>JGW-14E</t>
  </si>
  <si>
    <t>JGW-15E</t>
  </si>
  <si>
    <t>JGW-12E</t>
  </si>
  <si>
    <t>CAMPERO</t>
  </si>
  <si>
    <t>OJG-539</t>
  </si>
  <si>
    <t>LLANTA PISTERA</t>
  </si>
  <si>
    <t xml:space="preserve">Se cobra por seis riatas con malacate de 6 m </t>
  </si>
  <si>
    <t>CHEVROLET LUV PICKUP KB 21</t>
  </si>
  <si>
    <t>OJE-549</t>
  </si>
  <si>
    <t xml:space="preserve">Se cobra por guardapolvos llantas </t>
  </si>
  <si>
    <t xml:space="preserve">Se cobra por polarizado </t>
  </si>
  <si>
    <t>FSQ-894</t>
  </si>
  <si>
    <t>POLEA ALTERNADOR</t>
  </si>
  <si>
    <t>REEMPLAZAR COMPRESOR DE AIRE ACONDICIONADO</t>
  </si>
  <si>
    <t xml:space="preserve">BUSETA </t>
  </si>
  <si>
    <t>RENAULT</t>
  </si>
  <si>
    <t>OSM-084</t>
  </si>
  <si>
    <t>Se cobra por 20 siliconas y 20 ambientadores MAYO</t>
  </si>
  <si>
    <t xml:space="preserve"> FINALIZACIÓN DE INFORME 20 DE MAYO </t>
  </si>
  <si>
    <t>Secretaria Movilidad</t>
  </si>
  <si>
    <t>JGW-20E</t>
  </si>
  <si>
    <t>REPUESTO</t>
  </si>
  <si>
    <t>SWICH DE LUCES</t>
  </si>
  <si>
    <t>GUAYA ACELERADOR</t>
  </si>
  <si>
    <t>GUARDACADENA</t>
  </si>
  <si>
    <t>PASTILLAS DE FRENO</t>
  </si>
  <si>
    <t>ESPEJO DERECHO</t>
  </si>
  <si>
    <t>PATA DE CAMBIOS</t>
  </si>
  <si>
    <t>ACEITE DE MOTOR SAE20W50 X 1/4</t>
  </si>
  <si>
    <t>FREPUESTO</t>
  </si>
  <si>
    <t>FILTRO ACEITE</t>
  </si>
  <si>
    <t>MANO DE OBRA</t>
  </si>
  <si>
    <t>BOMBILLO DIRECCIONAL</t>
  </si>
  <si>
    <t>REEMPLAZAR BOMBILLO DIRECCIONAL</t>
  </si>
  <si>
    <t>JGW-19E</t>
  </si>
  <si>
    <t xml:space="preserve">RODAMIENTO EJE INTERNO </t>
  </si>
  <si>
    <t>RODAMIENTO EJE EXTERNO</t>
  </si>
  <si>
    <t>REEMPLAZAR BATERIA</t>
  </si>
  <si>
    <t>JGW-18E</t>
  </si>
  <si>
    <t>EMPAQUE TAPÁ EMBRAGUE</t>
  </si>
  <si>
    <t>PORTADISCOS</t>
  </si>
  <si>
    <t>MANIGUETA CLUTCH</t>
  </si>
  <si>
    <t>PERA DE FRENO TRASERO</t>
  </si>
  <si>
    <t>PERA DE FRENO DELANTERO</t>
  </si>
  <si>
    <t>MANO DE OBRAS</t>
  </si>
  <si>
    <t>REEMPLAZAR JUEGO ESPEJOS</t>
  </si>
  <si>
    <t>REEMPLAZAR CIGÜEÑAL</t>
  </si>
  <si>
    <t>REEMPLAZAR ACEITE Y FILTROS</t>
  </si>
  <si>
    <t>VALVULA ESCAPE</t>
  </si>
  <si>
    <t>VALVULA ADMISION</t>
  </si>
  <si>
    <t>ANILLOS PISTON</t>
  </si>
  <si>
    <t>BALANCIN CIGÜEÑAL</t>
  </si>
  <si>
    <t>JGW-11E</t>
  </si>
  <si>
    <t>MOTO</t>
  </si>
  <si>
    <t>JGW-05E</t>
  </si>
  <si>
    <t>SUZUKI GN 125</t>
  </si>
  <si>
    <t>DIRECCIONAL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</si>
</sst>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_-;\-&quot;$&quot;\ * #,##0_-;_-&quot;$&quot;\ * &quot;-&quot;??_-;_-@"/>
    <numFmt numFmtId="165" formatCode="mm\-dd\-yyyy"/>
  </numFmts>
  <fonts count="2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Arial Narrow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</fonts>
  <fills count="86">
    <fill>
      <patternFill patternType="none"/>
    </fill>
    <fill>
      <patternFill patternType="gray125"/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  <fill>
      <patternFill patternType="solid">
        <fgColor rgb="FFFCE5CD"/>
        <bgColor rgb="FFFCE5CD"/>
      </patternFill>
    </fill>
    <fill>
      <patternFill patternType="solid">
        <fgColor rgb="FFC9DAF8"/>
        <bgColor rgb="FFC9DAF8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CE5CD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CE5CD"/>
      </patternFill>
    </fill>
    <fill>
      <patternFill patternType="solid">
        <fgColor theme="6" tint="0.59999389629810485"/>
        <bgColor rgb="FFFCE5CD"/>
      </patternFill>
    </fill>
    <fill>
      <patternFill patternType="solid">
        <fgColor theme="5" tint="0.59999389629810485"/>
        <bgColor rgb="FFFCE5CD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rgb="FFFCE5CD"/>
      </patternFill>
    </fill>
    <fill>
      <patternFill patternType="solid">
        <fgColor theme="6" tint="0.79998168889431442"/>
        <bgColor rgb="FFFCE5CD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rgb="FFFCE5CD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rgb="FFFCE5CD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CE5CD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FCE5CD"/>
      </patternFill>
    </fill>
    <fill>
      <patternFill patternType="solid">
        <fgColor theme="8" tint="0.59999389629810485"/>
        <bgColor rgb="FFFCE5CD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2" tint="-4.9989318521683403E-2"/>
        <bgColor rgb="FFFCE5CD"/>
      </patternFill>
    </fill>
    <fill>
      <patternFill patternType="solid">
        <fgColor theme="7" tint="0.39997558519241921"/>
        <bgColor rgb="FFFCE5CD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rgb="FFFCE5CD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rgb="FFC9DAF8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C9DAF8"/>
      </patternFill>
    </fill>
    <fill>
      <patternFill patternType="solid">
        <fgColor theme="2" tint="-0.249977111117893"/>
        <bgColor rgb="FFFCE5CD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B4C6E7"/>
      </patternFill>
    </fill>
    <fill>
      <patternFill patternType="solid">
        <fgColor theme="5" tint="0.39997558519241921"/>
        <bgColor rgb="FFC5E0B3"/>
      </patternFill>
    </fill>
    <fill>
      <patternFill patternType="solid">
        <fgColor theme="5" tint="0.39997558519241921"/>
        <bgColor rgb="FFD9E2F3"/>
      </patternFill>
    </fill>
    <fill>
      <patternFill patternType="solid">
        <fgColor theme="5" tint="0.39997558519241921"/>
        <bgColor rgb="FFE2EFD9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D9E2F3"/>
      </patternFill>
    </fill>
    <fill>
      <patternFill patternType="solid">
        <fgColor theme="9" tint="0.39997558519241921"/>
        <bgColor rgb="FFE2EFD9"/>
      </patternFill>
    </fill>
    <fill>
      <patternFill patternType="solid">
        <fgColor theme="9" tint="0.39997558519241921"/>
        <bgColor rgb="FFB4C6E7"/>
      </patternFill>
    </fill>
    <fill>
      <patternFill patternType="solid">
        <fgColor theme="9" tint="0.39997558519241921"/>
        <bgColor rgb="FFC5E0B3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 tint="0.59999389629810485"/>
        <bgColor rgb="FFFFFFFF"/>
      </patternFill>
    </fill>
    <fill>
      <patternFill patternType="solid">
        <fgColor theme="4" tint="0.59999389629810485"/>
        <bgColor rgb="FFD9E2F3"/>
      </patternFill>
    </fill>
    <fill>
      <patternFill patternType="solid">
        <fgColor theme="4" tint="0.59999389629810485"/>
        <bgColor rgb="FFE2EFD9"/>
      </patternFill>
    </fill>
    <fill>
      <patternFill patternType="solid">
        <fgColor theme="4" tint="0.59999389629810485"/>
        <bgColor rgb="FFB4C6E7"/>
      </patternFill>
    </fill>
    <fill>
      <patternFill patternType="solid">
        <fgColor theme="4" tint="0.59999389629810485"/>
        <bgColor rgb="FFC5E0B3"/>
      </patternFill>
    </fill>
    <fill>
      <patternFill patternType="solid">
        <fgColor rgb="FFFFCCCC"/>
        <bgColor indexed="64"/>
      </patternFill>
    </fill>
    <fill>
      <patternFill patternType="solid">
        <fgColor rgb="FFFFCCCC"/>
        <bgColor rgb="FFFFFFFF"/>
      </patternFill>
    </fill>
    <fill>
      <patternFill patternType="solid">
        <fgColor rgb="FFFFCCCC"/>
        <bgColor rgb="FFD9E2F3"/>
      </patternFill>
    </fill>
    <fill>
      <patternFill patternType="solid">
        <fgColor rgb="FFFFCCCC"/>
        <bgColor rgb="FFE2EFD9"/>
      </patternFill>
    </fill>
    <fill>
      <patternFill patternType="solid">
        <fgColor rgb="FFFFCCCC"/>
        <bgColor rgb="FFB4C6E7"/>
      </patternFill>
    </fill>
    <fill>
      <patternFill patternType="solid">
        <fgColor rgb="FFFFCCCC"/>
        <bgColor rgb="FFC5E0B3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rgb="FFD9E2F3"/>
      </patternFill>
    </fill>
    <fill>
      <patternFill patternType="solid">
        <fgColor rgb="FF66FFFF"/>
        <bgColor rgb="FFE2EFD9"/>
      </patternFill>
    </fill>
    <fill>
      <patternFill patternType="solid">
        <fgColor rgb="FF66FFFF"/>
        <bgColor rgb="FFB4C6E7"/>
      </patternFill>
    </fill>
    <fill>
      <patternFill patternType="solid">
        <fgColor rgb="FF66FFFF"/>
        <bgColor rgb="FFC5E0B3"/>
      </patternFill>
    </fill>
    <fill>
      <patternFill patternType="solid">
        <fgColor rgb="FF66FFFF"/>
        <bgColor rgb="FFFFFFFF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9" tint="0.59999389629810485"/>
        <bgColor rgb="FFB4C6E7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D9E2F3"/>
      </patternFill>
    </fill>
    <fill>
      <patternFill patternType="solid">
        <fgColor theme="9" tint="0.59999389629810485"/>
        <bgColor rgb="FFE2EFD9"/>
      </patternFill>
    </fill>
    <fill>
      <patternFill patternType="solid">
        <fgColor theme="7" tint="0.59999389629810485"/>
        <bgColor rgb="FFD9E2F3"/>
      </patternFill>
    </fill>
    <fill>
      <patternFill patternType="solid">
        <fgColor theme="7" tint="0.59999389629810485"/>
        <bgColor rgb="FFE2EFD9"/>
      </patternFill>
    </fill>
    <fill>
      <patternFill patternType="solid">
        <fgColor theme="7" tint="0.59999389629810485"/>
        <bgColor rgb="FFB4C6E7"/>
      </patternFill>
    </fill>
    <fill>
      <patternFill patternType="solid">
        <fgColor theme="7" tint="0.59999389629810485"/>
        <bgColor rgb="FFC5E0B3"/>
      </patternFill>
    </fill>
    <fill>
      <patternFill patternType="solid">
        <fgColor theme="7" tint="0.59999389629810485"/>
        <bgColor rgb="FFFFFFFF"/>
      </patternFill>
    </fill>
    <fill>
      <patternFill patternType="solid">
        <fgColor theme="5" tint="0.59999389629810485"/>
        <bgColor rgb="FFD9E2F3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rgb="FFD9E2F3"/>
      </patternFill>
    </fill>
    <fill>
      <patternFill patternType="solid">
        <fgColor theme="3" tint="0.79998168889431442"/>
        <bgColor rgb="FFE2EFD9"/>
      </patternFill>
    </fill>
    <fill>
      <patternFill patternType="solid">
        <fgColor theme="3" tint="0.79998168889431442"/>
        <bgColor rgb="FFB4C6E7"/>
      </patternFill>
    </fill>
    <fill>
      <patternFill patternType="solid">
        <fgColor theme="3" tint="0.79998168889431442"/>
        <bgColor rgb="FFC5E0B3"/>
      </patternFill>
    </fill>
    <fill>
      <patternFill patternType="solid">
        <fgColor theme="3" tint="0.79998168889431442"/>
        <bgColor rgb="FFFFFFFF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4"/>
  </cellStyleXfs>
  <cellXfs count="379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5" fontId="5" fillId="5" borderId="2" xfId="0" applyNumberFormat="1" applyFont="1" applyFill="1" applyBorder="1"/>
    <xf numFmtId="165" fontId="5" fillId="4" borderId="2" xfId="0" applyNumberFormat="1" applyFont="1" applyFill="1" applyBorder="1"/>
    <xf numFmtId="0" fontId="7" fillId="0" borderId="2" xfId="0" applyFont="1" applyBorder="1"/>
    <xf numFmtId="164" fontId="5" fillId="9" borderId="2" xfId="0" applyNumberFormat="1" applyFont="1" applyFill="1" applyBorder="1"/>
    <xf numFmtId="164" fontId="5" fillId="10" borderId="2" xfId="0" applyNumberFormat="1" applyFont="1" applyFill="1" applyBorder="1"/>
    <xf numFmtId="164" fontId="5" fillId="7" borderId="2" xfId="0" applyNumberFormat="1" applyFont="1" applyFill="1" applyBorder="1"/>
    <xf numFmtId="165" fontId="5" fillId="11" borderId="2" xfId="0" applyNumberFormat="1" applyFont="1" applyFill="1" applyBorder="1"/>
    <xf numFmtId="164" fontId="5" fillId="9" borderId="5" xfId="0" applyNumberFormat="1" applyFont="1" applyFill="1" applyBorder="1" applyAlignment="1">
      <alignment horizontal="left" vertical="center"/>
    </xf>
    <xf numFmtId="0" fontId="5" fillId="9" borderId="5" xfId="0" applyFont="1" applyFill="1" applyBorder="1" applyAlignment="1">
      <alignment horizontal="center"/>
    </xf>
    <xf numFmtId="0" fontId="5" fillId="9" borderId="5" xfId="0" applyFont="1" applyFill="1" applyBorder="1"/>
    <xf numFmtId="0" fontId="8" fillId="9" borderId="5" xfId="0" applyFont="1" applyFill="1" applyBorder="1" applyAlignment="1">
      <alignment horizontal="left"/>
    </xf>
    <xf numFmtId="0" fontId="8" fillId="9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3" fontId="5" fillId="7" borderId="5" xfId="0" applyNumberFormat="1" applyFont="1" applyFill="1" applyBorder="1" applyAlignment="1">
      <alignment horizontal="left" vertical="center" wrapText="1"/>
    </xf>
    <xf numFmtId="0" fontId="8" fillId="11" borderId="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/>
    </xf>
    <xf numFmtId="0" fontId="8" fillId="7" borderId="5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vertical="center"/>
    </xf>
    <xf numFmtId="0" fontId="8" fillId="7" borderId="5" xfId="0" applyFont="1" applyFill="1" applyBorder="1" applyAlignment="1">
      <alignment horizontal="left" vertical="center"/>
    </xf>
    <xf numFmtId="164" fontId="5" fillId="14" borderId="2" xfId="0" applyNumberFormat="1" applyFont="1" applyFill="1" applyBorder="1"/>
    <xf numFmtId="3" fontId="5" fillId="15" borderId="5" xfId="0" applyNumberFormat="1" applyFont="1" applyFill="1" applyBorder="1" applyAlignment="1">
      <alignment horizontal="left" vertical="center" wrapText="1"/>
    </xf>
    <xf numFmtId="164" fontId="5" fillId="15" borderId="2" xfId="0" applyNumberFormat="1" applyFont="1" applyFill="1" applyBorder="1"/>
    <xf numFmtId="0" fontId="8" fillId="18" borderId="5" xfId="0" applyFont="1" applyFill="1" applyBorder="1" applyAlignment="1">
      <alignment horizontal="left" vertical="center"/>
    </xf>
    <xf numFmtId="164" fontId="5" fillId="17" borderId="5" xfId="0" applyNumberFormat="1" applyFont="1" applyFill="1" applyBorder="1" applyAlignment="1">
      <alignment horizontal="left" vertical="center"/>
    </xf>
    <xf numFmtId="0" fontId="0" fillId="18" borderId="5" xfId="0" applyFill="1" applyBorder="1" applyAlignment="1">
      <alignment horizontal="center" vertical="center"/>
    </xf>
    <xf numFmtId="0" fontId="4" fillId="18" borderId="5" xfId="0" applyFont="1" applyFill="1" applyBorder="1" applyAlignment="1">
      <alignment horizontal="center" vertical="center"/>
    </xf>
    <xf numFmtId="0" fontId="9" fillId="18" borderId="5" xfId="0" applyFont="1" applyFill="1" applyBorder="1" applyAlignment="1">
      <alignment vertical="center"/>
    </xf>
    <xf numFmtId="0" fontId="8" fillId="17" borderId="5" xfId="0" applyFont="1" applyFill="1" applyBorder="1" applyAlignment="1">
      <alignment horizontal="left" vertical="center"/>
    </xf>
    <xf numFmtId="0" fontId="8" fillId="17" borderId="5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vertical="center"/>
    </xf>
    <xf numFmtId="0" fontId="8" fillId="9" borderId="5" xfId="0" applyFont="1" applyFill="1" applyBorder="1" applyAlignment="1">
      <alignment horizontal="left" vertical="center"/>
    </xf>
    <xf numFmtId="0" fontId="5" fillId="19" borderId="8" xfId="0" applyFont="1" applyFill="1" applyBorder="1" applyAlignment="1">
      <alignment vertical="center" wrapText="1"/>
    </xf>
    <xf numFmtId="164" fontId="12" fillId="19" borderId="5" xfId="0" applyNumberFormat="1" applyFont="1" applyFill="1" applyBorder="1" applyAlignment="1">
      <alignment vertical="center" wrapText="1"/>
    </xf>
    <xf numFmtId="0" fontId="13" fillId="20" borderId="0" xfId="0" applyFont="1" applyFill="1"/>
    <xf numFmtId="0" fontId="13" fillId="21" borderId="0" xfId="0" applyFont="1" applyFill="1"/>
    <xf numFmtId="0" fontId="15" fillId="8" borderId="5" xfId="0" applyFont="1" applyFill="1" applyBorder="1" applyAlignment="1">
      <alignment vertical="center" wrapText="1"/>
    </xf>
    <xf numFmtId="0" fontId="15" fillId="23" borderId="5" xfId="0" applyFont="1" applyFill="1" applyBorder="1" applyAlignment="1">
      <alignment vertical="center" wrapText="1"/>
    </xf>
    <xf numFmtId="164" fontId="15" fillId="8" borderId="5" xfId="0" applyNumberFormat="1" applyFont="1" applyFill="1" applyBorder="1" applyAlignment="1">
      <alignment vertical="center"/>
    </xf>
    <xf numFmtId="0" fontId="0" fillId="8" borderId="5" xfId="0" applyFill="1" applyBorder="1" applyAlignment="1">
      <alignment horizontal="center" vertical="center"/>
    </xf>
    <xf numFmtId="0" fontId="15" fillId="8" borderId="5" xfId="0" applyFont="1" applyFill="1" applyBorder="1" applyAlignment="1">
      <alignment wrapText="1"/>
    </xf>
    <xf numFmtId="0" fontId="15" fillId="9" borderId="5" xfId="0" applyFont="1" applyFill="1" applyBorder="1" applyAlignment="1">
      <alignment horizontal="center" vertical="center"/>
    </xf>
    <xf numFmtId="0" fontId="15" fillId="9" borderId="5" xfId="0" applyFont="1" applyFill="1" applyBorder="1" applyAlignment="1">
      <alignment horizontal="left" vertical="center"/>
    </xf>
    <xf numFmtId="0" fontId="15" fillId="9" borderId="5" xfId="0" applyFont="1" applyFill="1" applyBorder="1" applyAlignment="1">
      <alignment vertical="center"/>
    </xf>
    <xf numFmtId="164" fontId="15" fillId="18" borderId="5" xfId="0" applyNumberFormat="1" applyFont="1" applyFill="1" applyBorder="1" applyAlignment="1">
      <alignment vertical="center"/>
    </xf>
    <xf numFmtId="0" fontId="15" fillId="17" borderId="5" xfId="0" applyFont="1" applyFill="1" applyBorder="1" applyAlignment="1">
      <alignment horizontal="center" vertical="center"/>
    </xf>
    <xf numFmtId="0" fontId="15" fillId="17" borderId="5" xfId="0" applyFont="1" applyFill="1" applyBorder="1" applyAlignment="1">
      <alignment horizontal="left" vertical="center"/>
    </xf>
    <xf numFmtId="0" fontId="15" fillId="17" borderId="5" xfId="0" applyFont="1" applyFill="1" applyBorder="1" applyAlignment="1">
      <alignment vertical="center"/>
    </xf>
    <xf numFmtId="0" fontId="15" fillId="18" borderId="3" xfId="0" applyFont="1" applyFill="1" applyBorder="1" applyAlignment="1">
      <alignment vertical="center" wrapText="1"/>
    </xf>
    <xf numFmtId="164" fontId="15" fillId="18" borderId="2" xfId="0" applyNumberFormat="1" applyFont="1" applyFill="1" applyBorder="1" applyAlignment="1">
      <alignment vertical="center"/>
    </xf>
    <xf numFmtId="0" fontId="15" fillId="8" borderId="3" xfId="0" applyFont="1" applyFill="1" applyBorder="1" applyAlignment="1">
      <alignment vertical="center" wrapText="1"/>
    </xf>
    <xf numFmtId="164" fontId="15" fillId="8" borderId="2" xfId="0" applyNumberFormat="1" applyFont="1" applyFill="1" applyBorder="1" applyAlignment="1">
      <alignment vertical="center"/>
    </xf>
    <xf numFmtId="0" fontId="0" fillId="23" borderId="5" xfId="0" applyFill="1" applyBorder="1" applyAlignment="1">
      <alignment horizontal="center" vertical="center"/>
    </xf>
    <xf numFmtId="164" fontId="15" fillId="23" borderId="2" xfId="0" applyNumberFormat="1" applyFont="1" applyFill="1" applyBorder="1" applyAlignment="1">
      <alignment vertical="center"/>
    </xf>
    <xf numFmtId="164" fontId="15" fillId="23" borderId="5" xfId="0" applyNumberFormat="1" applyFont="1" applyFill="1" applyBorder="1" applyAlignment="1">
      <alignment vertical="center"/>
    </xf>
    <xf numFmtId="164" fontId="5" fillId="22" borderId="5" xfId="0" applyNumberFormat="1" applyFont="1" applyFill="1" applyBorder="1" applyAlignment="1">
      <alignment horizontal="left" vertical="center"/>
    </xf>
    <xf numFmtId="0" fontId="15" fillId="22" borderId="5" xfId="0" applyFont="1" applyFill="1" applyBorder="1" applyAlignment="1">
      <alignment horizontal="center" vertical="center"/>
    </xf>
    <xf numFmtId="0" fontId="15" fillId="22" borderId="5" xfId="0" applyFont="1" applyFill="1" applyBorder="1" applyAlignment="1">
      <alignment horizontal="left" vertical="center"/>
    </xf>
    <xf numFmtId="0" fontId="15" fillId="22" borderId="5" xfId="0" applyFont="1" applyFill="1" applyBorder="1" applyAlignment="1">
      <alignment vertical="center"/>
    </xf>
    <xf numFmtId="0" fontId="15" fillId="22" borderId="5" xfId="0" applyFont="1" applyFill="1" applyBorder="1" applyAlignment="1">
      <alignment horizontal="left" vertical="center" wrapText="1"/>
    </xf>
    <xf numFmtId="0" fontId="15" fillId="14" borderId="5" xfId="0" applyFont="1" applyFill="1" applyBorder="1" applyAlignment="1">
      <alignment horizontal="center" vertical="center"/>
    </xf>
    <xf numFmtId="0" fontId="15" fillId="14" borderId="5" xfId="0" applyFont="1" applyFill="1" applyBorder="1" applyAlignment="1">
      <alignment horizontal="left" vertical="center" wrapText="1"/>
    </xf>
    <xf numFmtId="0" fontId="15" fillId="14" borderId="5" xfId="0" applyFont="1" applyFill="1" applyBorder="1" applyAlignment="1">
      <alignment vertical="center"/>
    </xf>
    <xf numFmtId="0" fontId="15" fillId="14" borderId="5" xfId="0" applyFont="1" applyFill="1" applyBorder="1" applyAlignment="1">
      <alignment horizontal="left" vertical="center"/>
    </xf>
    <xf numFmtId="0" fontId="0" fillId="24" borderId="5" xfId="0" applyFill="1" applyBorder="1" applyAlignment="1">
      <alignment horizontal="center" vertical="center"/>
    </xf>
    <xf numFmtId="164" fontId="4" fillId="24" borderId="2" xfId="0" applyNumberFormat="1" applyFont="1" applyFill="1" applyBorder="1"/>
    <xf numFmtId="164" fontId="15" fillId="24" borderId="5" xfId="0" applyNumberFormat="1" applyFont="1" applyFill="1" applyBorder="1" applyAlignment="1">
      <alignment vertical="center"/>
    </xf>
    <xf numFmtId="164" fontId="5" fillId="14" borderId="5" xfId="0" applyNumberFormat="1" applyFont="1" applyFill="1" applyBorder="1" applyAlignment="1">
      <alignment horizontal="left" vertical="center"/>
    </xf>
    <xf numFmtId="0" fontId="15" fillId="23" borderId="6" xfId="0" applyFont="1" applyFill="1" applyBorder="1" applyAlignment="1">
      <alignment vertical="center" wrapText="1"/>
    </xf>
    <xf numFmtId="0" fontId="15" fillId="24" borderId="5" xfId="0" applyFont="1" applyFill="1" applyBorder="1" applyAlignment="1">
      <alignment vertical="center" wrapText="1"/>
    </xf>
    <xf numFmtId="0" fontId="15" fillId="17" borderId="5" xfId="0" applyFont="1" applyFill="1" applyBorder="1" applyAlignment="1">
      <alignment horizontal="left" vertical="center" wrapText="1"/>
    </xf>
    <xf numFmtId="0" fontId="15" fillId="18" borderId="5" xfId="0" applyFont="1" applyFill="1" applyBorder="1" applyAlignment="1">
      <alignment vertical="center" wrapText="1"/>
    </xf>
    <xf numFmtId="164" fontId="4" fillId="18" borderId="2" xfId="0" applyNumberFormat="1" applyFont="1" applyFill="1" applyBorder="1" applyAlignment="1">
      <alignment vertical="center"/>
    </xf>
    <xf numFmtId="0" fontId="8" fillId="25" borderId="5" xfId="0" applyFont="1" applyFill="1" applyBorder="1" applyAlignment="1">
      <alignment horizontal="left" vertical="center"/>
    </xf>
    <xf numFmtId="0" fontId="8" fillId="26" borderId="5" xfId="0" applyFont="1" applyFill="1" applyBorder="1" applyAlignment="1">
      <alignment horizontal="left" vertical="center"/>
    </xf>
    <xf numFmtId="0" fontId="8" fillId="26" borderId="5" xfId="0" applyFont="1" applyFill="1" applyBorder="1" applyAlignment="1">
      <alignment horizontal="center" vertical="center"/>
    </xf>
    <xf numFmtId="0" fontId="8" fillId="25" borderId="5" xfId="0" applyFont="1" applyFill="1" applyBorder="1" applyAlignment="1">
      <alignment horizontal="center" vertical="center"/>
    </xf>
    <xf numFmtId="0" fontId="15" fillId="25" borderId="5" xfId="0" applyFont="1" applyFill="1" applyBorder="1" applyAlignment="1">
      <alignment vertical="center" wrapText="1"/>
    </xf>
    <xf numFmtId="0" fontId="0" fillId="25" borderId="5" xfId="0" applyFill="1" applyBorder="1" applyAlignment="1">
      <alignment horizontal="center" vertical="center"/>
    </xf>
    <xf numFmtId="164" fontId="4" fillId="25" borderId="2" xfId="0" applyNumberFormat="1" applyFont="1" applyFill="1" applyBorder="1" applyAlignment="1">
      <alignment vertical="center"/>
    </xf>
    <xf numFmtId="164" fontId="15" fillId="25" borderId="5" xfId="0" applyNumberFormat="1" applyFont="1" applyFill="1" applyBorder="1" applyAlignment="1">
      <alignment vertical="center"/>
    </xf>
    <xf numFmtId="164" fontId="5" fillId="26" borderId="5" xfId="0" applyNumberFormat="1" applyFont="1" applyFill="1" applyBorder="1" applyAlignment="1">
      <alignment horizontal="left" vertical="center"/>
    </xf>
    <xf numFmtId="0" fontId="9" fillId="25" borderId="5" xfId="0" applyFont="1" applyFill="1" applyBorder="1" applyAlignment="1">
      <alignment vertical="center"/>
    </xf>
    <xf numFmtId="0" fontId="8" fillId="21" borderId="5" xfId="0" applyFont="1" applyFill="1" applyBorder="1" applyAlignment="1">
      <alignment horizontal="left" vertical="center"/>
    </xf>
    <xf numFmtId="0" fontId="8" fillId="11" borderId="5" xfId="0" applyFont="1" applyFill="1" applyBorder="1" applyAlignment="1">
      <alignment horizontal="left" vertical="center"/>
    </xf>
    <xf numFmtId="0" fontId="8" fillId="21" borderId="5" xfId="0" applyFont="1" applyFill="1" applyBorder="1" applyAlignment="1">
      <alignment horizontal="center" vertical="center"/>
    </xf>
    <xf numFmtId="0" fontId="15" fillId="21" borderId="5" xfId="0" applyFont="1" applyFill="1" applyBorder="1" applyAlignment="1">
      <alignment vertical="center" wrapText="1"/>
    </xf>
    <xf numFmtId="0" fontId="0" fillId="21" borderId="5" xfId="0" applyFill="1" applyBorder="1" applyAlignment="1">
      <alignment horizontal="center" vertical="center"/>
    </xf>
    <xf numFmtId="164" fontId="4" fillId="21" borderId="2" xfId="0" applyNumberFormat="1" applyFont="1" applyFill="1" applyBorder="1" applyAlignment="1">
      <alignment vertical="center"/>
    </xf>
    <xf numFmtId="164" fontId="15" fillId="21" borderId="5" xfId="0" applyNumberFormat="1" applyFont="1" applyFill="1" applyBorder="1" applyAlignment="1">
      <alignment vertical="center"/>
    </xf>
    <xf numFmtId="164" fontId="5" fillId="11" borderId="5" xfId="0" applyNumberFormat="1" applyFont="1" applyFill="1" applyBorder="1" applyAlignment="1">
      <alignment horizontal="left" vertical="center"/>
    </xf>
    <xf numFmtId="0" fontId="9" fillId="21" borderId="5" xfId="0" applyFont="1" applyFill="1" applyBorder="1" applyAlignment="1">
      <alignment vertical="center"/>
    </xf>
    <xf numFmtId="0" fontId="9" fillId="21" borderId="5" xfId="0" applyFont="1" applyFill="1" applyBorder="1" applyAlignment="1">
      <alignment vertical="center" wrapText="1"/>
    </xf>
    <xf numFmtId="164" fontId="4" fillId="8" borderId="2" xfId="0" applyNumberFormat="1" applyFont="1" applyFill="1" applyBorder="1" applyAlignment="1">
      <alignment vertical="center"/>
    </xf>
    <xf numFmtId="0" fontId="15" fillId="27" borderId="5" xfId="0" applyFont="1" applyFill="1" applyBorder="1" applyAlignment="1">
      <alignment vertical="center" wrapText="1"/>
    </xf>
    <xf numFmtId="0" fontId="0" fillId="27" borderId="5" xfId="0" applyFill="1" applyBorder="1" applyAlignment="1">
      <alignment horizontal="center" vertical="center"/>
    </xf>
    <xf numFmtId="164" fontId="4" fillId="27" borderId="2" xfId="0" applyNumberFormat="1" applyFont="1" applyFill="1" applyBorder="1" applyAlignment="1">
      <alignment vertical="center"/>
    </xf>
    <xf numFmtId="164" fontId="15" fillId="27" borderId="5" xfId="0" applyNumberFormat="1" applyFont="1" applyFill="1" applyBorder="1" applyAlignment="1">
      <alignment vertical="center"/>
    </xf>
    <xf numFmtId="164" fontId="5" fillId="28" borderId="5" xfId="0" applyNumberFormat="1" applyFont="1" applyFill="1" applyBorder="1" applyAlignment="1">
      <alignment horizontal="left" vertical="center"/>
    </xf>
    <xf numFmtId="0" fontId="8" fillId="27" borderId="5" xfId="0" applyFont="1" applyFill="1" applyBorder="1" applyAlignment="1">
      <alignment horizontal="center" vertical="center"/>
    </xf>
    <xf numFmtId="0" fontId="9" fillId="27" borderId="5" xfId="0" applyFont="1" applyFill="1" applyBorder="1" applyAlignment="1">
      <alignment vertical="center" wrapText="1"/>
    </xf>
    <xf numFmtId="0" fontId="8" fillId="27" borderId="5" xfId="0" applyFont="1" applyFill="1" applyBorder="1" applyAlignment="1">
      <alignment horizontal="left" vertical="center"/>
    </xf>
    <xf numFmtId="0" fontId="8" fillId="28" borderId="5" xfId="0" applyFont="1" applyFill="1" applyBorder="1" applyAlignment="1">
      <alignment horizontal="left" vertical="center"/>
    </xf>
    <xf numFmtId="0" fontId="8" fillId="28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left" vertical="center"/>
    </xf>
    <xf numFmtId="0" fontId="8" fillId="6" borderId="5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vertical="center" wrapText="1"/>
    </xf>
    <xf numFmtId="0" fontId="0" fillId="6" borderId="5" xfId="0" applyFill="1" applyBorder="1" applyAlignment="1">
      <alignment horizontal="center" vertical="center"/>
    </xf>
    <xf numFmtId="164" fontId="4" fillId="6" borderId="2" xfId="0" applyNumberFormat="1" applyFont="1" applyFill="1" applyBorder="1" applyAlignment="1">
      <alignment vertical="center"/>
    </xf>
    <xf numFmtId="164" fontId="15" fillId="6" borderId="5" xfId="0" applyNumberFormat="1" applyFont="1" applyFill="1" applyBorder="1" applyAlignment="1">
      <alignment vertical="center"/>
    </xf>
    <xf numFmtId="164" fontId="5" fillId="7" borderId="5" xfId="0" applyNumberFormat="1" applyFont="1" applyFill="1" applyBorder="1" applyAlignment="1">
      <alignment horizontal="left" vertical="center"/>
    </xf>
    <xf numFmtId="0" fontId="9" fillId="6" borderId="5" xfId="0" applyFont="1" applyFill="1" applyBorder="1" applyAlignment="1">
      <alignment vertical="center"/>
    </xf>
    <xf numFmtId="0" fontId="8" fillId="29" borderId="5" xfId="0" applyFont="1" applyFill="1" applyBorder="1" applyAlignment="1">
      <alignment horizontal="center" vertical="center"/>
    </xf>
    <xf numFmtId="0" fontId="5" fillId="29" borderId="5" xfId="0" applyFont="1" applyFill="1" applyBorder="1" applyAlignment="1">
      <alignment horizontal="center" vertical="center"/>
    </xf>
    <xf numFmtId="0" fontId="5" fillId="29" borderId="5" xfId="0" applyFont="1" applyFill="1" applyBorder="1" applyAlignment="1">
      <alignment vertical="center" wrapText="1"/>
    </xf>
    <xf numFmtId="0" fontId="5" fillId="29" borderId="5" xfId="0" applyFont="1" applyFill="1" applyBorder="1" applyAlignment="1">
      <alignment vertical="center"/>
    </xf>
    <xf numFmtId="0" fontId="8" fillId="29" borderId="5" xfId="0" applyFont="1" applyFill="1" applyBorder="1" applyAlignment="1">
      <alignment horizontal="left" vertical="center"/>
    </xf>
    <xf numFmtId="0" fontId="15" fillId="13" borderId="5" xfId="0" applyFont="1" applyFill="1" applyBorder="1" applyAlignment="1">
      <alignment vertical="center" wrapText="1"/>
    </xf>
    <xf numFmtId="0" fontId="0" fillId="13" borderId="5" xfId="0" applyFill="1" applyBorder="1" applyAlignment="1">
      <alignment horizontal="center" vertical="center"/>
    </xf>
    <xf numFmtId="164" fontId="4" fillId="13" borderId="2" xfId="0" applyNumberFormat="1" applyFont="1" applyFill="1" applyBorder="1" applyAlignment="1">
      <alignment vertical="center"/>
    </xf>
    <xf numFmtId="164" fontId="15" fillId="13" borderId="5" xfId="0" applyNumberFormat="1" applyFont="1" applyFill="1" applyBorder="1" applyAlignment="1">
      <alignment vertical="center"/>
    </xf>
    <xf numFmtId="164" fontId="5" fillId="29" borderId="5" xfId="0" applyNumberFormat="1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vertical="center"/>
    </xf>
    <xf numFmtId="0" fontId="8" fillId="22" borderId="5" xfId="0" applyFont="1" applyFill="1" applyBorder="1" applyAlignment="1">
      <alignment horizontal="left" vertical="center"/>
    </xf>
    <xf numFmtId="0" fontId="8" fillId="22" borderId="5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vertical="center" wrapText="1"/>
    </xf>
    <xf numFmtId="164" fontId="15" fillId="13" borderId="2" xfId="0" applyNumberFormat="1" applyFont="1" applyFill="1" applyBorder="1" applyAlignment="1">
      <alignment vertical="center"/>
    </xf>
    <xf numFmtId="0" fontId="15" fillId="16" borderId="5" xfId="0" applyFont="1" applyFill="1" applyBorder="1" applyAlignment="1">
      <alignment vertical="center" wrapText="1"/>
    </xf>
    <xf numFmtId="0" fontId="0" fillId="16" borderId="5" xfId="0" applyFill="1" applyBorder="1" applyAlignment="1">
      <alignment horizontal="center" vertical="center"/>
    </xf>
    <xf numFmtId="164" fontId="4" fillId="16" borderId="2" xfId="0" applyNumberFormat="1" applyFont="1" applyFill="1" applyBorder="1" applyAlignment="1">
      <alignment vertical="center"/>
    </xf>
    <xf numFmtId="0" fontId="15" fillId="18" borderId="4" xfId="0" applyFont="1" applyFill="1" applyBorder="1" applyAlignment="1">
      <alignment vertical="center" wrapText="1"/>
    </xf>
    <xf numFmtId="164" fontId="4" fillId="24" borderId="2" xfId="0" applyNumberFormat="1" applyFont="1" applyFill="1" applyBorder="1" applyAlignment="1">
      <alignment vertical="center"/>
    </xf>
    <xf numFmtId="0" fontId="15" fillId="22" borderId="4" xfId="0" applyFont="1" applyFill="1" applyBorder="1" applyAlignment="1">
      <alignment horizontal="left" vertical="center" wrapText="1"/>
    </xf>
    <xf numFmtId="164" fontId="4" fillId="23" borderId="2" xfId="0" applyNumberFormat="1" applyFont="1" applyFill="1" applyBorder="1" applyAlignment="1">
      <alignment vertical="center"/>
    </xf>
    <xf numFmtId="0" fontId="15" fillId="8" borderId="4" xfId="0" applyFont="1" applyFill="1" applyBorder="1" applyAlignment="1">
      <alignment wrapText="1"/>
    </xf>
    <xf numFmtId="0" fontId="15" fillId="27" borderId="3" xfId="0" applyFont="1" applyFill="1" applyBorder="1" applyAlignment="1">
      <alignment vertical="center" wrapText="1"/>
    </xf>
    <xf numFmtId="164" fontId="15" fillId="27" borderId="2" xfId="0" applyNumberFormat="1" applyFont="1" applyFill="1" applyBorder="1" applyAlignment="1">
      <alignment vertical="center"/>
    </xf>
    <xf numFmtId="0" fontId="9" fillId="23" borderId="5" xfId="0" applyFont="1" applyFill="1" applyBorder="1" applyAlignment="1">
      <alignment horizontal="left" wrapText="1"/>
    </xf>
    <xf numFmtId="0" fontId="5" fillId="15" borderId="5" xfId="0" applyFont="1" applyFill="1" applyBorder="1" applyAlignment="1">
      <alignment horizontal="center" vertical="center"/>
    </xf>
    <xf numFmtId="0" fontId="5" fillId="15" borderId="5" xfId="0" applyFont="1" applyFill="1" applyBorder="1" applyAlignment="1">
      <alignment vertical="center"/>
    </xf>
    <xf numFmtId="0" fontId="5" fillId="15" borderId="5" xfId="0" applyFont="1" applyFill="1" applyBorder="1" applyAlignment="1">
      <alignment horizontal="left" vertical="center" wrapText="1"/>
    </xf>
    <xf numFmtId="164" fontId="5" fillId="15" borderId="5" xfId="0" applyNumberFormat="1" applyFont="1" applyFill="1" applyBorder="1" applyAlignment="1">
      <alignment horizontal="center" vertical="center"/>
    </xf>
    <xf numFmtId="0" fontId="15" fillId="30" borderId="5" xfId="0" applyFont="1" applyFill="1" applyBorder="1" applyAlignment="1">
      <alignment vertical="center" wrapText="1"/>
    </xf>
    <xf numFmtId="0" fontId="0" fillId="30" borderId="5" xfId="0" applyFill="1" applyBorder="1" applyAlignment="1">
      <alignment horizontal="center" vertical="center"/>
    </xf>
    <xf numFmtId="164" fontId="15" fillId="30" borderId="2" xfId="0" applyNumberFormat="1" applyFont="1" applyFill="1" applyBorder="1" applyAlignment="1">
      <alignment vertical="center"/>
    </xf>
    <xf numFmtId="164" fontId="15" fillId="30" borderId="5" xfId="0" applyNumberFormat="1" applyFont="1" applyFill="1" applyBorder="1" applyAlignment="1">
      <alignment vertical="center"/>
    </xf>
    <xf numFmtId="164" fontId="5" fillId="31" borderId="5" xfId="0" applyNumberFormat="1" applyFont="1" applyFill="1" applyBorder="1" applyAlignment="1">
      <alignment horizontal="left" vertical="center"/>
    </xf>
    <xf numFmtId="0" fontId="9" fillId="30" borderId="5" xfId="0" applyFont="1" applyFill="1" applyBorder="1" applyAlignment="1">
      <alignment vertical="center" wrapText="1"/>
    </xf>
    <xf numFmtId="0" fontId="5" fillId="7" borderId="5" xfId="0" applyFont="1" applyFill="1" applyBorder="1" applyAlignment="1">
      <alignment horizontal="left" vertical="center" wrapText="1"/>
    </xf>
    <xf numFmtId="164" fontId="5" fillId="7" borderId="5" xfId="0" applyNumberFormat="1" applyFont="1" applyFill="1" applyBorder="1" applyAlignment="1">
      <alignment horizontal="center" vertical="center"/>
    </xf>
    <xf numFmtId="164" fontId="15" fillId="6" borderId="2" xfId="0" applyNumberFormat="1" applyFont="1" applyFill="1" applyBorder="1" applyAlignment="1">
      <alignment vertical="center"/>
    </xf>
    <xf numFmtId="0" fontId="15" fillId="19" borderId="3" xfId="0" applyFont="1" applyFill="1" applyBorder="1" applyAlignment="1">
      <alignment vertical="center" wrapText="1"/>
    </xf>
    <xf numFmtId="0" fontId="0" fillId="19" borderId="5" xfId="0" applyFill="1" applyBorder="1" applyAlignment="1">
      <alignment horizontal="center" vertical="center"/>
    </xf>
    <xf numFmtId="164" fontId="15" fillId="19" borderId="2" xfId="0" applyNumberFormat="1" applyFont="1" applyFill="1" applyBorder="1" applyAlignment="1">
      <alignment vertical="center"/>
    </xf>
    <xf numFmtId="3" fontId="5" fillId="11" borderId="5" xfId="0" applyNumberFormat="1" applyFont="1" applyFill="1" applyBorder="1" applyAlignment="1">
      <alignment horizontal="left" vertical="center" wrapText="1"/>
    </xf>
    <xf numFmtId="0" fontId="5" fillId="11" borderId="5" xfId="0" applyFont="1" applyFill="1" applyBorder="1" applyAlignment="1">
      <alignment horizontal="left" vertical="center" wrapText="1"/>
    </xf>
    <xf numFmtId="164" fontId="5" fillId="11" borderId="5" xfId="0" applyNumberFormat="1" applyFont="1" applyFill="1" applyBorder="1" applyAlignment="1">
      <alignment horizontal="center" vertical="center"/>
    </xf>
    <xf numFmtId="164" fontId="15" fillId="21" borderId="2" xfId="0" applyNumberFormat="1" applyFont="1" applyFill="1" applyBorder="1" applyAlignment="1">
      <alignment vertical="center"/>
    </xf>
    <xf numFmtId="0" fontId="5" fillId="11" borderId="5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vertical="center"/>
    </xf>
    <xf numFmtId="3" fontId="5" fillId="32" borderId="5" xfId="0" applyNumberFormat="1" applyFont="1" applyFill="1" applyBorder="1" applyAlignment="1">
      <alignment horizontal="left" vertical="center" wrapText="1"/>
    </xf>
    <xf numFmtId="0" fontId="5" fillId="32" borderId="5" xfId="0" applyFont="1" applyFill="1" applyBorder="1" applyAlignment="1">
      <alignment horizontal="left" vertical="center" wrapText="1"/>
    </xf>
    <xf numFmtId="164" fontId="5" fillId="32" borderId="5" xfId="0" applyNumberFormat="1" applyFont="1" applyFill="1" applyBorder="1" applyAlignment="1">
      <alignment horizontal="center" vertical="center"/>
    </xf>
    <xf numFmtId="0" fontId="5" fillId="32" borderId="5" xfId="0" applyFont="1" applyFill="1" applyBorder="1" applyAlignment="1">
      <alignment horizontal="center" vertical="center"/>
    </xf>
    <xf numFmtId="0" fontId="5" fillId="32" borderId="5" xfId="0" applyFont="1" applyFill="1" applyBorder="1" applyAlignment="1">
      <alignment vertical="center"/>
    </xf>
    <xf numFmtId="0" fontId="15" fillId="33" borderId="5" xfId="0" applyFont="1" applyFill="1" applyBorder="1" applyAlignment="1">
      <alignment vertical="center" wrapText="1"/>
    </xf>
    <xf numFmtId="0" fontId="0" fillId="33" borderId="5" xfId="0" applyFill="1" applyBorder="1" applyAlignment="1">
      <alignment horizontal="center" vertical="center"/>
    </xf>
    <xf numFmtId="164" fontId="15" fillId="33" borderId="2" xfId="0" applyNumberFormat="1" applyFont="1" applyFill="1" applyBorder="1" applyAlignment="1">
      <alignment vertical="center"/>
    </xf>
    <xf numFmtId="164" fontId="15" fillId="33" borderId="5" xfId="0" applyNumberFormat="1" applyFont="1" applyFill="1" applyBorder="1" applyAlignment="1">
      <alignment vertical="center"/>
    </xf>
    <xf numFmtId="164" fontId="5" fillId="32" borderId="5" xfId="0" applyNumberFormat="1" applyFont="1" applyFill="1" applyBorder="1" applyAlignment="1">
      <alignment horizontal="left" vertical="center"/>
    </xf>
    <xf numFmtId="164" fontId="5" fillId="31" borderId="5" xfId="0" applyNumberFormat="1" applyFont="1" applyFill="1" applyBorder="1" applyAlignment="1">
      <alignment vertical="center"/>
    </xf>
    <xf numFmtId="3" fontId="5" fillId="15" borderId="5" xfId="0" applyNumberFormat="1" applyFont="1" applyFill="1" applyBorder="1" applyAlignment="1">
      <alignment vertical="center" wrapText="1"/>
    </xf>
    <xf numFmtId="0" fontId="5" fillId="15" borderId="5" xfId="0" applyFont="1" applyFill="1" applyBorder="1" applyAlignment="1">
      <alignment vertical="center" wrapText="1"/>
    </xf>
    <xf numFmtId="3" fontId="5" fillId="22" borderId="5" xfId="0" applyNumberFormat="1" applyFont="1" applyFill="1" applyBorder="1" applyAlignment="1">
      <alignment horizontal="left" vertical="center" wrapText="1"/>
    </xf>
    <xf numFmtId="0" fontId="5" fillId="22" borderId="5" xfId="0" applyFont="1" applyFill="1" applyBorder="1" applyAlignment="1">
      <alignment horizontal="left" vertical="center" wrapText="1"/>
    </xf>
    <xf numFmtId="164" fontId="5" fillId="22" borderId="5" xfId="0" applyNumberFormat="1" applyFont="1" applyFill="1" applyBorder="1" applyAlignment="1">
      <alignment horizontal="center" vertical="center"/>
    </xf>
    <xf numFmtId="3" fontId="5" fillId="14" borderId="5" xfId="0" applyNumberFormat="1" applyFont="1" applyFill="1" applyBorder="1" applyAlignment="1">
      <alignment horizontal="left" vertical="center" wrapText="1"/>
    </xf>
    <xf numFmtId="0" fontId="5" fillId="14" borderId="5" xfId="0" applyFont="1" applyFill="1" applyBorder="1" applyAlignment="1">
      <alignment horizontal="left" vertical="center" wrapText="1"/>
    </xf>
    <xf numFmtId="164" fontId="5" fillId="14" borderId="5" xfId="0" applyNumberFormat="1" applyFont="1" applyFill="1" applyBorder="1" applyAlignment="1">
      <alignment horizontal="center" vertical="center"/>
    </xf>
    <xf numFmtId="0" fontId="0" fillId="24" borderId="5" xfId="0" applyFill="1" applyBorder="1" applyAlignment="1">
      <alignment horizontal="center"/>
    </xf>
    <xf numFmtId="164" fontId="15" fillId="24" borderId="2" xfId="0" applyNumberFormat="1" applyFont="1" applyFill="1" applyBorder="1" applyAlignment="1">
      <alignment vertical="center"/>
    </xf>
    <xf numFmtId="0" fontId="5" fillId="14" borderId="5" xfId="0" applyFont="1" applyFill="1" applyBorder="1" applyAlignment="1">
      <alignment vertical="center"/>
    </xf>
    <xf numFmtId="3" fontId="5" fillId="34" borderId="5" xfId="0" applyNumberFormat="1" applyFont="1" applyFill="1" applyBorder="1" applyAlignment="1">
      <alignment horizontal="left" vertical="center" wrapText="1"/>
    </xf>
    <xf numFmtId="0" fontId="5" fillId="34" borderId="5" xfId="0" applyFont="1" applyFill="1" applyBorder="1" applyAlignment="1">
      <alignment horizontal="left" vertical="center" wrapText="1"/>
    </xf>
    <xf numFmtId="164" fontId="5" fillId="34" borderId="5" xfId="0" applyNumberFormat="1" applyFont="1" applyFill="1" applyBorder="1" applyAlignment="1">
      <alignment horizontal="center" vertical="center"/>
    </xf>
    <xf numFmtId="0" fontId="0" fillId="35" borderId="5" xfId="0" applyFill="1" applyBorder="1" applyAlignment="1">
      <alignment horizontal="center" vertical="center"/>
    </xf>
    <xf numFmtId="0" fontId="15" fillId="35" borderId="5" xfId="0" applyFont="1" applyFill="1" applyBorder="1" applyAlignment="1">
      <alignment vertical="center" wrapText="1"/>
    </xf>
    <xf numFmtId="164" fontId="15" fillId="35" borderId="2" xfId="0" applyNumberFormat="1" applyFont="1" applyFill="1" applyBorder="1" applyAlignment="1">
      <alignment vertical="center"/>
    </xf>
    <xf numFmtId="164" fontId="15" fillId="35" borderId="5" xfId="0" applyNumberFormat="1" applyFont="1" applyFill="1" applyBorder="1" applyAlignment="1">
      <alignment vertical="center"/>
    </xf>
    <xf numFmtId="164" fontId="5" fillId="34" borderId="5" xfId="0" applyNumberFormat="1" applyFont="1" applyFill="1" applyBorder="1" applyAlignment="1">
      <alignment horizontal="left" vertical="center"/>
    </xf>
    <xf numFmtId="0" fontId="5" fillId="34" borderId="5" xfId="0" applyFont="1" applyFill="1" applyBorder="1" applyAlignment="1">
      <alignment vertical="center"/>
    </xf>
    <xf numFmtId="0" fontId="14" fillId="21" borderId="5" xfId="0" applyFont="1" applyFill="1" applyBorder="1" applyAlignment="1">
      <alignment wrapText="1"/>
    </xf>
    <xf numFmtId="0" fontId="5" fillId="5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vertical="center"/>
    </xf>
    <xf numFmtId="0" fontId="8" fillId="5" borderId="5" xfId="0" applyFont="1" applyFill="1" applyBorder="1" applyAlignment="1">
      <alignment horizontal="left" vertical="center"/>
    </xf>
    <xf numFmtId="0" fontId="9" fillId="12" borderId="5" xfId="0" applyFont="1" applyFill="1" applyBorder="1" applyAlignment="1">
      <alignment vertical="center" wrapText="1"/>
    </xf>
    <xf numFmtId="0" fontId="8" fillId="27" borderId="2" xfId="0" applyFont="1" applyFill="1" applyBorder="1" applyAlignment="1">
      <alignment horizontal="left" vertical="center"/>
    </xf>
    <xf numFmtId="0" fontId="5" fillId="36" borderId="5" xfId="0" applyFont="1" applyFill="1" applyBorder="1" applyAlignment="1">
      <alignment horizontal="center" vertical="center"/>
    </xf>
    <xf numFmtId="0" fontId="5" fillId="36" borderId="5" xfId="0" applyFont="1" applyFill="1" applyBorder="1" applyAlignment="1">
      <alignment vertical="center"/>
    </xf>
    <xf numFmtId="0" fontId="8" fillId="36" borderId="5" xfId="0" applyFont="1" applyFill="1" applyBorder="1" applyAlignment="1">
      <alignment horizontal="center" vertical="center"/>
    </xf>
    <xf numFmtId="0" fontId="15" fillId="19" borderId="6" xfId="0" applyFont="1" applyFill="1" applyBorder="1" applyAlignment="1">
      <alignment vertical="center" wrapText="1"/>
    </xf>
    <xf numFmtId="0" fontId="15" fillId="19" borderId="5" xfId="0" applyFont="1" applyFill="1" applyBorder="1" applyAlignment="1">
      <alignment vertical="center" wrapText="1"/>
    </xf>
    <xf numFmtId="0" fontId="15" fillId="6" borderId="3" xfId="0" applyFont="1" applyFill="1" applyBorder="1" applyAlignment="1">
      <alignment vertical="center" wrapText="1"/>
    </xf>
    <xf numFmtId="0" fontId="8" fillId="37" borderId="2" xfId="0" applyFont="1" applyFill="1" applyBorder="1" applyAlignment="1">
      <alignment horizontal="left" vertical="center"/>
    </xf>
    <xf numFmtId="0" fontId="8" fillId="38" borderId="5" xfId="0" applyFont="1" applyFill="1" applyBorder="1" applyAlignment="1">
      <alignment horizontal="center" vertical="center"/>
    </xf>
    <xf numFmtId="0" fontId="5" fillId="38" borderId="5" xfId="0" applyFont="1" applyFill="1" applyBorder="1" applyAlignment="1">
      <alignment horizontal="center" vertical="center"/>
    </xf>
    <xf numFmtId="0" fontId="15" fillId="37" borderId="5" xfId="0" applyFont="1" applyFill="1" applyBorder="1" applyAlignment="1">
      <alignment vertical="center" wrapText="1"/>
    </xf>
    <xf numFmtId="0" fontId="0" fillId="37" borderId="5" xfId="0" applyFill="1" applyBorder="1" applyAlignment="1">
      <alignment horizontal="center" vertical="center"/>
    </xf>
    <xf numFmtId="164" fontId="15" fillId="37" borderId="2" xfId="0" applyNumberFormat="1" applyFont="1" applyFill="1" applyBorder="1" applyAlignment="1">
      <alignment vertical="center"/>
    </xf>
    <xf numFmtId="0" fontId="15" fillId="37" borderId="3" xfId="0" applyFont="1" applyFill="1" applyBorder="1" applyAlignment="1">
      <alignment vertical="center" wrapText="1"/>
    </xf>
    <xf numFmtId="164" fontId="15" fillId="37" borderId="5" xfId="0" applyNumberFormat="1" applyFont="1" applyFill="1" applyBorder="1" applyAlignment="1">
      <alignment vertical="center"/>
    </xf>
    <xf numFmtId="164" fontId="5" fillId="39" borderId="5" xfId="0" applyNumberFormat="1" applyFont="1" applyFill="1" applyBorder="1" applyAlignment="1">
      <alignment horizontal="left" vertical="center"/>
    </xf>
    <xf numFmtId="0" fontId="5" fillId="38" borderId="5" xfId="0" applyFont="1" applyFill="1" applyBorder="1" applyAlignment="1">
      <alignment vertical="center"/>
    </xf>
    <xf numFmtId="0" fontId="8" fillId="37" borderId="5" xfId="0" applyFont="1" applyFill="1" applyBorder="1" applyAlignment="1">
      <alignment horizontal="left" vertical="center" wrapText="1"/>
    </xf>
    <xf numFmtId="0" fontId="16" fillId="0" borderId="4" xfId="1" applyFont="1"/>
    <xf numFmtId="0" fontId="16" fillId="40" borderId="4" xfId="1" applyFont="1" applyFill="1"/>
    <xf numFmtId="164" fontId="5" fillId="0" borderId="2" xfId="1" applyNumberFormat="1" applyFont="1" applyBorder="1"/>
    <xf numFmtId="3" fontId="5" fillId="0" borderId="2" xfId="1" applyNumberFormat="1" applyFont="1" applyBorder="1" applyAlignment="1">
      <alignment horizontal="left" vertical="center" wrapText="1"/>
    </xf>
    <xf numFmtId="0" fontId="5" fillId="0" borderId="2" xfId="1" applyFont="1" applyBorder="1"/>
    <xf numFmtId="164" fontId="6" fillId="0" borderId="2" xfId="1" applyNumberFormat="1" applyFont="1" applyBorder="1"/>
    <xf numFmtId="0" fontId="5" fillId="0" borderId="2" xfId="1" applyFont="1" applyBorder="1" applyAlignment="1">
      <alignment horizontal="center" vertical="center"/>
    </xf>
    <xf numFmtId="3" fontId="5" fillId="0" borderId="2" xfId="1" applyNumberFormat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/>
    </xf>
    <xf numFmtId="14" fontId="5" fillId="0" borderId="2" xfId="1" applyNumberFormat="1" applyFont="1" applyBorder="1"/>
    <xf numFmtId="0" fontId="17" fillId="0" borderId="2" xfId="1" applyFont="1" applyBorder="1" applyAlignment="1">
      <alignment horizontal="center"/>
    </xf>
    <xf numFmtId="164" fontId="5" fillId="0" borderId="2" xfId="1" applyNumberFormat="1" applyFont="1" applyBorder="1" applyAlignment="1">
      <alignment horizontal="center" wrapText="1"/>
    </xf>
    <xf numFmtId="0" fontId="5" fillId="0" borderId="2" xfId="1" applyFont="1" applyBorder="1" applyAlignment="1">
      <alignment horizontal="left" vertical="center" wrapText="1"/>
    </xf>
    <xf numFmtId="14" fontId="5" fillId="40" borderId="2" xfId="1" applyNumberFormat="1" applyFont="1" applyFill="1" applyBorder="1"/>
    <xf numFmtId="3" fontId="5" fillId="40" borderId="2" xfId="1" applyNumberFormat="1" applyFont="1" applyFill="1" applyBorder="1" applyAlignment="1">
      <alignment horizontal="center" vertical="center" wrapText="1"/>
    </xf>
    <xf numFmtId="0" fontId="5" fillId="40" borderId="2" xfId="1" applyFont="1" applyFill="1" applyBorder="1" applyAlignment="1">
      <alignment horizontal="center" vertical="center"/>
    </xf>
    <xf numFmtId="0" fontId="5" fillId="40" borderId="2" xfId="1" applyFont="1" applyFill="1" applyBorder="1" applyAlignment="1">
      <alignment horizontal="center"/>
    </xf>
    <xf numFmtId="0" fontId="17" fillId="40" borderId="2" xfId="1" applyFont="1" applyFill="1" applyBorder="1" applyAlignment="1">
      <alignment horizontal="center"/>
    </xf>
    <xf numFmtId="164" fontId="5" fillId="40" borderId="2" xfId="1" applyNumberFormat="1" applyFont="1" applyFill="1" applyBorder="1"/>
    <xf numFmtId="164" fontId="5" fillId="41" borderId="2" xfId="1" applyNumberFormat="1" applyFont="1" applyFill="1" applyBorder="1"/>
    <xf numFmtId="164" fontId="5" fillId="40" borderId="2" xfId="1" applyNumberFormat="1" applyFont="1" applyFill="1" applyBorder="1" applyAlignment="1">
      <alignment horizontal="center" wrapText="1"/>
    </xf>
    <xf numFmtId="0" fontId="5" fillId="42" borderId="2" xfId="1" applyFont="1" applyFill="1" applyBorder="1"/>
    <xf numFmtId="164" fontId="5" fillId="43" borderId="2" xfId="1" applyNumberFormat="1" applyFont="1" applyFill="1" applyBorder="1"/>
    <xf numFmtId="0" fontId="5" fillId="44" borderId="2" xfId="1" applyFont="1" applyFill="1" applyBorder="1"/>
    <xf numFmtId="49" fontId="18" fillId="40" borderId="5" xfId="1" applyNumberFormat="1" applyFont="1" applyFill="1" applyBorder="1" applyAlignment="1">
      <alignment horizontal="left" wrapText="1"/>
    </xf>
    <xf numFmtId="0" fontId="18" fillId="40" borderId="5" xfId="1" applyFont="1" applyFill="1" applyBorder="1"/>
    <xf numFmtId="0" fontId="18" fillId="40" borderId="5" xfId="1" applyFont="1" applyFill="1" applyBorder="1" applyAlignment="1">
      <alignment horizontal="left" vertical="center" wrapText="1"/>
    </xf>
    <xf numFmtId="0" fontId="5" fillId="45" borderId="2" xfId="1" applyFont="1" applyFill="1" applyBorder="1" applyAlignment="1">
      <alignment horizontal="left" vertical="center" wrapText="1"/>
    </xf>
    <xf numFmtId="49" fontId="5" fillId="40" borderId="2" xfId="1" applyNumberFormat="1" applyFont="1" applyFill="1" applyBorder="1" applyAlignment="1">
      <alignment horizontal="left"/>
    </xf>
    <xf numFmtId="14" fontId="5" fillId="46" borderId="2" xfId="1" applyNumberFormat="1" applyFont="1" applyFill="1" applyBorder="1"/>
    <xf numFmtId="3" fontId="5" fillId="46" borderId="2" xfId="1" applyNumberFormat="1" applyFont="1" applyFill="1" applyBorder="1" applyAlignment="1">
      <alignment horizontal="center" vertical="center" wrapText="1"/>
    </xf>
    <xf numFmtId="0" fontId="5" fillId="46" borderId="2" xfId="1" applyFont="1" applyFill="1" applyBorder="1" applyAlignment="1">
      <alignment horizontal="center" vertical="center"/>
    </xf>
    <xf numFmtId="0" fontId="5" fillId="46" borderId="2" xfId="1" applyFont="1" applyFill="1" applyBorder="1" applyAlignment="1">
      <alignment horizontal="center"/>
    </xf>
    <xf numFmtId="0" fontId="17" fillId="46" borderId="2" xfId="1" applyFont="1" applyFill="1" applyBorder="1" applyAlignment="1">
      <alignment horizontal="center"/>
    </xf>
    <xf numFmtId="164" fontId="5" fillId="46" borderId="2" xfId="1" applyNumberFormat="1" applyFont="1" applyFill="1" applyBorder="1"/>
    <xf numFmtId="164" fontId="5" fillId="47" borderId="2" xfId="1" applyNumberFormat="1" applyFont="1" applyFill="1" applyBorder="1"/>
    <xf numFmtId="164" fontId="5" fillId="46" borderId="2" xfId="1" applyNumberFormat="1" applyFont="1" applyFill="1" applyBorder="1" applyAlignment="1">
      <alignment horizontal="center" wrapText="1"/>
    </xf>
    <xf numFmtId="0" fontId="5" fillId="48" borderId="2" xfId="1" applyFont="1" applyFill="1" applyBorder="1"/>
    <xf numFmtId="164" fontId="5" fillId="49" borderId="2" xfId="1" applyNumberFormat="1" applyFont="1" applyFill="1" applyBorder="1"/>
    <xf numFmtId="0" fontId="5" fillId="50" borderId="2" xfId="1" applyFont="1" applyFill="1" applyBorder="1"/>
    <xf numFmtId="49" fontId="5" fillId="46" borderId="2" xfId="1" applyNumberFormat="1" applyFont="1" applyFill="1" applyBorder="1" applyAlignment="1">
      <alignment horizontal="left"/>
    </xf>
    <xf numFmtId="0" fontId="5" fillId="46" borderId="2" xfId="1" applyFont="1" applyFill="1" applyBorder="1" applyAlignment="1">
      <alignment wrapText="1"/>
    </xf>
    <xf numFmtId="0" fontId="5" fillId="51" borderId="2" xfId="1" applyFont="1" applyFill="1" applyBorder="1" applyAlignment="1">
      <alignment horizontal="left" vertical="center" wrapText="1"/>
    </xf>
    <xf numFmtId="49" fontId="5" fillId="46" borderId="5" xfId="1" applyNumberFormat="1" applyFont="1" applyFill="1" applyBorder="1" applyAlignment="1">
      <alignment horizontal="left" wrapText="1"/>
    </xf>
    <xf numFmtId="0" fontId="5" fillId="46" borderId="5" xfId="1" applyFont="1" applyFill="1" applyBorder="1"/>
    <xf numFmtId="0" fontId="5" fillId="46" borderId="5" xfId="1" applyFont="1" applyFill="1" applyBorder="1" applyAlignment="1">
      <alignment horizontal="left" vertical="center" wrapText="1"/>
    </xf>
    <xf numFmtId="14" fontId="5" fillId="35" borderId="2" xfId="1" applyNumberFormat="1" applyFont="1" applyFill="1" applyBorder="1"/>
    <xf numFmtId="3" fontId="5" fillId="35" borderId="2" xfId="1" applyNumberFormat="1" applyFont="1" applyFill="1" applyBorder="1" applyAlignment="1">
      <alignment horizontal="center" vertical="center" wrapText="1"/>
    </xf>
    <xf numFmtId="0" fontId="5" fillId="35" borderId="2" xfId="1" applyFont="1" applyFill="1" applyBorder="1" applyAlignment="1">
      <alignment horizontal="center" vertical="center"/>
    </xf>
    <xf numFmtId="0" fontId="5" fillId="35" borderId="2" xfId="1" applyFont="1" applyFill="1" applyBorder="1" applyAlignment="1">
      <alignment horizontal="center"/>
    </xf>
    <xf numFmtId="0" fontId="17" fillId="35" borderId="2" xfId="1" applyFont="1" applyFill="1" applyBorder="1" applyAlignment="1">
      <alignment horizontal="center"/>
    </xf>
    <xf numFmtId="164" fontId="5" fillId="35" borderId="2" xfId="1" applyNumberFormat="1" applyFont="1" applyFill="1" applyBorder="1"/>
    <xf numFmtId="164" fontId="5" fillId="35" borderId="2" xfId="1" applyNumberFormat="1" applyFont="1" applyFill="1" applyBorder="1" applyAlignment="1">
      <alignment horizontal="center" wrapText="1"/>
    </xf>
    <xf numFmtId="0" fontId="5" fillId="52" borderId="2" xfId="1" applyFont="1" applyFill="1" applyBorder="1" applyAlignment="1">
      <alignment horizontal="left" vertical="center" wrapText="1"/>
    </xf>
    <xf numFmtId="164" fontId="5" fillId="53" borderId="2" xfId="1" applyNumberFormat="1" applyFont="1" applyFill="1" applyBorder="1"/>
    <xf numFmtId="0" fontId="5" fillId="54" borderId="2" xfId="1" applyFont="1" applyFill="1" applyBorder="1"/>
    <xf numFmtId="164" fontId="5" fillId="55" borderId="2" xfId="1" applyNumberFormat="1" applyFont="1" applyFill="1" applyBorder="1"/>
    <xf numFmtId="0" fontId="5" fillId="56" borderId="2" xfId="1" applyFont="1" applyFill="1" applyBorder="1"/>
    <xf numFmtId="49" fontId="5" fillId="35" borderId="2" xfId="1" applyNumberFormat="1" applyFont="1" applyFill="1" applyBorder="1" applyAlignment="1">
      <alignment horizontal="left"/>
    </xf>
    <xf numFmtId="49" fontId="5" fillId="35" borderId="5" xfId="1" applyNumberFormat="1" applyFont="1" applyFill="1" applyBorder="1" applyAlignment="1">
      <alignment horizontal="left" wrapText="1"/>
    </xf>
    <xf numFmtId="165" fontId="5" fillId="35" borderId="2" xfId="1" applyNumberFormat="1" applyFont="1" applyFill="1" applyBorder="1"/>
    <xf numFmtId="0" fontId="5" fillId="35" borderId="5" xfId="1" applyFont="1" applyFill="1" applyBorder="1"/>
    <xf numFmtId="0" fontId="5" fillId="35" borderId="5" xfId="1" applyFont="1" applyFill="1" applyBorder="1" applyAlignment="1">
      <alignment horizontal="left" vertical="center" wrapText="1"/>
    </xf>
    <xf numFmtId="165" fontId="5" fillId="57" borderId="2" xfId="1" applyNumberFormat="1" applyFont="1" applyFill="1" applyBorder="1"/>
    <xf numFmtId="0" fontId="5" fillId="57" borderId="2" xfId="1" applyFont="1" applyFill="1" applyBorder="1" applyAlignment="1">
      <alignment horizontal="center" vertical="center"/>
    </xf>
    <xf numFmtId="0" fontId="5" fillId="57" borderId="2" xfId="1" applyFont="1" applyFill="1" applyBorder="1" applyAlignment="1">
      <alignment horizontal="center"/>
    </xf>
    <xf numFmtId="164" fontId="5" fillId="57" borderId="2" xfId="1" applyNumberFormat="1" applyFont="1" applyFill="1" applyBorder="1"/>
    <xf numFmtId="164" fontId="5" fillId="57" borderId="2" xfId="1" applyNumberFormat="1" applyFont="1" applyFill="1" applyBorder="1" applyAlignment="1">
      <alignment horizontal="center" wrapText="1"/>
    </xf>
    <xf numFmtId="0" fontId="5" fillId="58" borderId="2" xfId="1" applyFont="1" applyFill="1" applyBorder="1" applyAlignment="1">
      <alignment horizontal="left" vertical="center" wrapText="1"/>
    </xf>
    <xf numFmtId="164" fontId="5" fillId="59" borderId="2" xfId="1" applyNumberFormat="1" applyFont="1" applyFill="1" applyBorder="1"/>
    <xf numFmtId="0" fontId="5" fillId="60" borderId="2" xfId="1" applyFont="1" applyFill="1" applyBorder="1"/>
    <xf numFmtId="164" fontId="5" fillId="61" borderId="2" xfId="1" applyNumberFormat="1" applyFont="1" applyFill="1" applyBorder="1"/>
    <xf numFmtId="0" fontId="5" fillId="62" borderId="2" xfId="1" applyFont="1" applyFill="1" applyBorder="1"/>
    <xf numFmtId="49" fontId="5" fillId="57" borderId="5" xfId="1" applyNumberFormat="1" applyFont="1" applyFill="1" applyBorder="1" applyAlignment="1">
      <alignment horizontal="left" wrapText="1"/>
    </xf>
    <xf numFmtId="0" fontId="5" fillId="57" borderId="5" xfId="1" applyFont="1" applyFill="1" applyBorder="1"/>
    <xf numFmtId="0" fontId="5" fillId="57" borderId="5" xfId="1" applyFont="1" applyFill="1" applyBorder="1" applyAlignment="1">
      <alignment horizontal="left" vertical="center" wrapText="1"/>
    </xf>
    <xf numFmtId="49" fontId="5" fillId="57" borderId="2" xfId="1" applyNumberFormat="1" applyFont="1" applyFill="1" applyBorder="1" applyAlignment="1">
      <alignment horizontal="left"/>
    </xf>
    <xf numFmtId="165" fontId="5" fillId="63" borderId="2" xfId="1" applyNumberFormat="1" applyFont="1" applyFill="1" applyBorder="1"/>
    <xf numFmtId="0" fontId="5" fillId="63" borderId="2" xfId="1" applyFont="1" applyFill="1" applyBorder="1" applyAlignment="1">
      <alignment horizontal="center" vertical="center"/>
    </xf>
    <xf numFmtId="0" fontId="5" fillId="63" borderId="2" xfId="1" applyFont="1" applyFill="1" applyBorder="1" applyAlignment="1">
      <alignment horizontal="center"/>
    </xf>
    <xf numFmtId="0" fontId="17" fillId="63" borderId="2" xfId="1" applyFont="1" applyFill="1" applyBorder="1" applyAlignment="1">
      <alignment horizontal="center"/>
    </xf>
    <xf numFmtId="164" fontId="5" fillId="63" borderId="2" xfId="1" applyNumberFormat="1" applyFont="1" applyFill="1" applyBorder="1"/>
    <xf numFmtId="164" fontId="5" fillId="63" borderId="2" xfId="1" applyNumberFormat="1" applyFont="1" applyFill="1" applyBorder="1" applyAlignment="1">
      <alignment horizontal="center" wrapText="1"/>
    </xf>
    <xf numFmtId="49" fontId="5" fillId="63" borderId="5" xfId="1" applyNumberFormat="1" applyFont="1" applyFill="1" applyBorder="1" applyAlignment="1">
      <alignment horizontal="left" wrapText="1"/>
    </xf>
    <xf numFmtId="164" fontId="5" fillId="64" borderId="2" xfId="1" applyNumberFormat="1" applyFont="1" applyFill="1" applyBorder="1"/>
    <xf numFmtId="0" fontId="5" fillId="63" borderId="5" xfId="1" applyFont="1" applyFill="1" applyBorder="1"/>
    <xf numFmtId="0" fontId="5" fillId="63" borderId="5" xfId="1" applyFont="1" applyFill="1" applyBorder="1" applyAlignment="1">
      <alignment horizontal="left" vertical="center" wrapText="1"/>
    </xf>
    <xf numFmtId="0" fontId="5" fillId="65" borderId="2" xfId="1" applyFont="1" applyFill="1" applyBorder="1"/>
    <xf numFmtId="164" fontId="5" fillId="66" borderId="2" xfId="1" applyNumberFormat="1" applyFont="1" applyFill="1" applyBorder="1"/>
    <xf numFmtId="0" fontId="5" fillId="67" borderId="2" xfId="1" applyFont="1" applyFill="1" applyBorder="1"/>
    <xf numFmtId="0" fontId="5" fillId="68" borderId="2" xfId="1" applyFont="1" applyFill="1" applyBorder="1" applyAlignment="1">
      <alignment horizontal="left" vertical="center" wrapText="1"/>
    </xf>
    <xf numFmtId="49" fontId="5" fillId="63" borderId="2" xfId="1" applyNumberFormat="1" applyFont="1" applyFill="1" applyBorder="1" applyAlignment="1">
      <alignment horizontal="left"/>
    </xf>
    <xf numFmtId="165" fontId="5" fillId="6" borderId="2" xfId="1" applyNumberFormat="1" applyFont="1" applyFill="1" applyBorder="1"/>
    <xf numFmtId="0" fontId="5" fillId="6" borderId="2" xfId="1" applyFont="1" applyFill="1" applyBorder="1" applyAlignment="1">
      <alignment horizontal="center" vertical="center"/>
    </xf>
    <xf numFmtId="0" fontId="5" fillId="6" borderId="2" xfId="1" applyFont="1" applyFill="1" applyBorder="1" applyAlignment="1">
      <alignment horizontal="center"/>
    </xf>
    <xf numFmtId="0" fontId="17" fillId="6" borderId="2" xfId="1" applyFont="1" applyFill="1" applyBorder="1" applyAlignment="1">
      <alignment horizontal="center"/>
    </xf>
    <xf numFmtId="164" fontId="5" fillId="6" borderId="2" xfId="1" applyNumberFormat="1" applyFont="1" applyFill="1" applyBorder="1"/>
    <xf numFmtId="164" fontId="5" fillId="6" borderId="2" xfId="1" applyNumberFormat="1" applyFont="1" applyFill="1" applyBorder="1" applyAlignment="1">
      <alignment horizontal="center" wrapText="1"/>
    </xf>
    <xf numFmtId="0" fontId="5" fillId="69" borderId="2" xfId="1" applyFont="1" applyFill="1" applyBorder="1" applyAlignment="1">
      <alignment horizontal="left" vertical="center" wrapText="1"/>
    </xf>
    <xf numFmtId="0" fontId="5" fillId="6" borderId="2" xfId="1" applyFont="1" applyFill="1" applyBorder="1" applyAlignment="1">
      <alignment horizontal="left" vertical="center" wrapText="1"/>
    </xf>
    <xf numFmtId="164" fontId="5" fillId="70" borderId="2" xfId="1" applyNumberFormat="1" applyFont="1" applyFill="1" applyBorder="1"/>
    <xf numFmtId="0" fontId="5" fillId="71" borderId="2" xfId="1" applyFont="1" applyFill="1" applyBorder="1"/>
    <xf numFmtId="164" fontId="5" fillId="72" borderId="2" xfId="1" applyNumberFormat="1" applyFont="1" applyFill="1" applyBorder="1"/>
    <xf numFmtId="0" fontId="5" fillId="73" borderId="2" xfId="1" applyFont="1" applyFill="1" applyBorder="1"/>
    <xf numFmtId="49" fontId="5" fillId="6" borderId="5" xfId="1" applyNumberFormat="1" applyFont="1" applyFill="1" applyBorder="1" applyAlignment="1">
      <alignment horizontal="left" wrapText="1"/>
    </xf>
    <xf numFmtId="0" fontId="5" fillId="6" borderId="5" xfId="1" applyFont="1" applyFill="1" applyBorder="1"/>
    <xf numFmtId="0" fontId="5" fillId="6" borderId="5" xfId="1" applyFont="1" applyFill="1" applyBorder="1" applyAlignment="1">
      <alignment horizontal="left" vertical="center" wrapText="1"/>
    </xf>
    <xf numFmtId="165" fontId="5" fillId="27" borderId="2" xfId="1" applyNumberFormat="1" applyFont="1" applyFill="1" applyBorder="1"/>
    <xf numFmtId="0" fontId="5" fillId="27" borderId="2" xfId="1" applyFont="1" applyFill="1" applyBorder="1" applyAlignment="1">
      <alignment horizontal="center" vertical="center"/>
    </xf>
    <xf numFmtId="0" fontId="5" fillId="27" borderId="2" xfId="1" applyFont="1" applyFill="1" applyBorder="1" applyAlignment="1">
      <alignment horizontal="center"/>
    </xf>
    <xf numFmtId="0" fontId="17" fillId="27" borderId="2" xfId="1" applyFont="1" applyFill="1" applyBorder="1" applyAlignment="1">
      <alignment horizontal="center"/>
    </xf>
    <xf numFmtId="164" fontId="5" fillId="27" borderId="2" xfId="1" applyNumberFormat="1" applyFont="1" applyFill="1" applyBorder="1"/>
    <xf numFmtId="164" fontId="5" fillId="74" borderId="2" xfId="1" applyNumberFormat="1" applyFont="1" applyFill="1" applyBorder="1"/>
    <xf numFmtId="164" fontId="5" fillId="27" borderId="2" xfId="1" applyNumberFormat="1" applyFont="1" applyFill="1" applyBorder="1" applyAlignment="1">
      <alignment horizontal="center" wrapText="1"/>
    </xf>
    <xf numFmtId="0" fontId="5" fillId="75" borderId="2" xfId="1" applyFont="1" applyFill="1" applyBorder="1"/>
    <xf numFmtId="164" fontId="5" fillId="76" borderId="2" xfId="1" applyNumberFormat="1" applyFont="1" applyFill="1" applyBorder="1"/>
    <xf numFmtId="0" fontId="5" fillId="77" borderId="2" xfId="1" applyFont="1" applyFill="1" applyBorder="1"/>
    <xf numFmtId="0" fontId="5" fillId="78" borderId="2" xfId="1" applyFont="1" applyFill="1" applyBorder="1" applyAlignment="1">
      <alignment horizontal="left" vertical="center" wrapText="1"/>
    </xf>
    <xf numFmtId="49" fontId="5" fillId="27" borderId="2" xfId="1" applyNumberFormat="1" applyFont="1" applyFill="1" applyBorder="1" applyAlignment="1">
      <alignment horizontal="left"/>
    </xf>
    <xf numFmtId="0" fontId="5" fillId="27" borderId="2" xfId="1" applyFont="1" applyFill="1" applyBorder="1" applyAlignment="1">
      <alignment horizontal="left" vertical="center" wrapText="1"/>
    </xf>
    <xf numFmtId="49" fontId="5" fillId="27" borderId="5" xfId="1" applyNumberFormat="1" applyFont="1" applyFill="1" applyBorder="1" applyAlignment="1">
      <alignment horizontal="left" wrapText="1"/>
    </xf>
    <xf numFmtId="0" fontId="5" fillId="27" borderId="5" xfId="1" applyFont="1" applyFill="1" applyBorder="1"/>
    <xf numFmtId="0" fontId="5" fillId="27" borderId="5" xfId="1" applyFont="1" applyFill="1" applyBorder="1" applyAlignment="1">
      <alignment horizontal="left" vertical="center" wrapText="1"/>
    </xf>
    <xf numFmtId="14" fontId="5" fillId="21" borderId="2" xfId="1" applyNumberFormat="1" applyFont="1" applyFill="1" applyBorder="1"/>
    <xf numFmtId="0" fontId="5" fillId="21" borderId="2" xfId="1" applyFont="1" applyFill="1" applyBorder="1" applyAlignment="1">
      <alignment horizontal="center"/>
    </xf>
    <xf numFmtId="0" fontId="5" fillId="21" borderId="2" xfId="1" applyFont="1" applyFill="1" applyBorder="1" applyAlignment="1">
      <alignment horizontal="center" vertical="center"/>
    </xf>
    <xf numFmtId="0" fontId="17" fillId="21" borderId="2" xfId="1" applyFont="1" applyFill="1" applyBorder="1" applyAlignment="1">
      <alignment horizontal="center"/>
    </xf>
    <xf numFmtId="164" fontId="5" fillId="21" borderId="2" xfId="1" applyNumberFormat="1" applyFont="1" applyFill="1" applyBorder="1"/>
    <xf numFmtId="164" fontId="5" fillId="21" borderId="2" xfId="1" applyNumberFormat="1" applyFont="1" applyFill="1" applyBorder="1" applyAlignment="1">
      <alignment horizontal="center" wrapText="1"/>
    </xf>
    <xf numFmtId="49" fontId="5" fillId="21" borderId="5" xfId="1" applyNumberFormat="1" applyFont="1" applyFill="1" applyBorder="1" applyAlignment="1">
      <alignment horizontal="left" wrapText="1"/>
    </xf>
    <xf numFmtId="164" fontId="5" fillId="79" borderId="2" xfId="1" applyNumberFormat="1" applyFont="1" applyFill="1" applyBorder="1"/>
    <xf numFmtId="0" fontId="5" fillId="21" borderId="5" xfId="1" applyFont="1" applyFill="1" applyBorder="1"/>
    <xf numFmtId="0" fontId="5" fillId="21" borderId="5" xfId="1" applyFont="1" applyFill="1" applyBorder="1" applyAlignment="1">
      <alignment horizontal="left" vertical="center" wrapText="1"/>
    </xf>
    <xf numFmtId="14" fontId="5" fillId="80" borderId="2" xfId="1" applyNumberFormat="1" applyFont="1" applyFill="1" applyBorder="1"/>
    <xf numFmtId="0" fontId="5" fillId="80" borderId="2" xfId="1" applyFont="1" applyFill="1" applyBorder="1" applyAlignment="1">
      <alignment horizontal="center"/>
    </xf>
    <xf numFmtId="0" fontId="5" fillId="80" borderId="2" xfId="1" applyFont="1" applyFill="1" applyBorder="1" applyAlignment="1">
      <alignment horizontal="center" vertical="center"/>
    </xf>
    <xf numFmtId="0" fontId="17" fillId="80" borderId="2" xfId="1" applyFont="1" applyFill="1" applyBorder="1" applyAlignment="1">
      <alignment horizontal="center"/>
    </xf>
    <xf numFmtId="164" fontId="5" fillId="80" borderId="2" xfId="1" applyNumberFormat="1" applyFont="1" applyFill="1" applyBorder="1"/>
    <xf numFmtId="164" fontId="5" fillId="81" borderId="2" xfId="1" applyNumberFormat="1" applyFont="1" applyFill="1" applyBorder="1"/>
    <xf numFmtId="164" fontId="5" fillId="80" borderId="2" xfId="1" applyNumberFormat="1" applyFont="1" applyFill="1" applyBorder="1" applyAlignment="1">
      <alignment horizontal="center" wrapText="1"/>
    </xf>
    <xf numFmtId="0" fontId="5" fillId="82" borderId="2" xfId="1" applyFont="1" applyFill="1" applyBorder="1"/>
    <xf numFmtId="164" fontId="5" fillId="83" borderId="2" xfId="1" applyNumberFormat="1" applyFont="1" applyFill="1" applyBorder="1"/>
    <xf numFmtId="0" fontId="5" fillId="84" borderId="2" xfId="1" applyFont="1" applyFill="1" applyBorder="1"/>
    <xf numFmtId="0" fontId="5" fillId="85" borderId="2" xfId="1" applyFont="1" applyFill="1" applyBorder="1" applyAlignment="1">
      <alignment horizontal="left" vertical="center" wrapText="1"/>
    </xf>
    <xf numFmtId="49" fontId="5" fillId="80" borderId="2" xfId="1" applyNumberFormat="1" applyFont="1" applyFill="1" applyBorder="1" applyAlignment="1">
      <alignment horizontal="left"/>
    </xf>
    <xf numFmtId="49" fontId="5" fillId="80" borderId="5" xfId="1" applyNumberFormat="1" applyFont="1" applyFill="1" applyBorder="1" applyAlignment="1">
      <alignment horizontal="left" wrapText="1"/>
    </xf>
    <xf numFmtId="0" fontId="5" fillId="80" borderId="5" xfId="1" applyFont="1" applyFill="1" applyBorder="1"/>
    <xf numFmtId="0" fontId="5" fillId="80" borderId="5" xfId="1" applyFont="1" applyFill="1" applyBorder="1" applyAlignment="1">
      <alignment horizontal="left" vertical="center" wrapText="1"/>
    </xf>
    <xf numFmtId="164" fontId="17" fillId="80" borderId="2" xfId="1" applyNumberFormat="1" applyFont="1" applyFill="1" applyBorder="1"/>
    <xf numFmtId="3" fontId="5" fillId="80" borderId="2" xfId="1" applyNumberFormat="1" applyFont="1" applyFill="1" applyBorder="1" applyAlignment="1">
      <alignment horizontal="left" vertical="center" wrapText="1"/>
    </xf>
    <xf numFmtId="0" fontId="19" fillId="2" borderId="3" xfId="1" applyFont="1" applyFill="1" applyBorder="1" applyAlignment="1">
      <alignment horizontal="center"/>
    </xf>
    <xf numFmtId="0" fontId="19" fillId="2" borderId="2" xfId="1" applyFont="1" applyFill="1" applyBorder="1" applyAlignment="1">
      <alignment horizontal="center"/>
    </xf>
    <xf numFmtId="0" fontId="6" fillId="3" borderId="2" xfId="1" applyFont="1" applyFill="1" applyBorder="1" applyAlignment="1">
      <alignment horizontal="center"/>
    </xf>
    <xf numFmtId="0" fontId="19" fillId="2" borderId="1" xfId="1" applyFont="1" applyFill="1" applyBorder="1" applyAlignment="1">
      <alignment horizontal="center"/>
    </xf>
    <xf numFmtId="0" fontId="19" fillId="2" borderId="4" xfId="1" applyFont="1" applyFill="1" applyAlignment="1">
      <alignment horizontal="center" vertical="center" wrapText="1"/>
    </xf>
    <xf numFmtId="164" fontId="20" fillId="0" borderId="2" xfId="1" applyNumberFormat="1" applyFont="1" applyBorder="1"/>
    <xf numFmtId="0" fontId="6" fillId="19" borderId="8" xfId="0" applyFont="1" applyFill="1" applyBorder="1" applyAlignment="1">
      <alignment horizontal="right" vertical="center" wrapText="1"/>
    </xf>
    <xf numFmtId="0" fontId="11" fillId="8" borderId="7" xfId="0" applyFont="1" applyFill="1" applyBorder="1" applyAlignment="1">
      <alignment horizontal="center"/>
    </xf>
  </cellXfs>
  <cellStyles count="2">
    <cellStyle name="Normal" xfId="0" builtinId="0"/>
    <cellStyle name="Normal 2" xfId="1" xr:uid="{79158E49-FAA0-4FB0-9660-C865D39C7D68}"/>
  </cellStyles>
  <dxfs count="4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/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/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/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69</xdr:row>
      <xdr:rowOff>0</xdr:rowOff>
    </xdr:from>
    <xdr:ext cx="304800" cy="29527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10FF27AA-D438-4B9A-BB06-A9865CDA5112}"/>
            </a:ext>
          </a:extLst>
        </xdr:cNvPr>
        <xdr:cNvSpPr/>
      </xdr:nvSpPr>
      <xdr:spPr>
        <a:xfrm>
          <a:off x="6217920" y="126187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70</xdr:row>
      <xdr:rowOff>0</xdr:rowOff>
    </xdr:from>
    <xdr:ext cx="314325" cy="314325"/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000FC1A8-17D4-4761-BCDA-E020364D6516}"/>
            </a:ext>
          </a:extLst>
        </xdr:cNvPr>
        <xdr:cNvSpPr/>
      </xdr:nvSpPr>
      <xdr:spPr>
        <a:xfrm>
          <a:off x="6217920" y="12801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43</xdr:row>
      <xdr:rowOff>0</xdr:rowOff>
    </xdr:from>
    <xdr:ext cx="314325" cy="31432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B5C2808B-0D9B-443F-9FFE-7CB10766E258}"/>
            </a:ext>
          </a:extLst>
        </xdr:cNvPr>
        <xdr:cNvSpPr/>
      </xdr:nvSpPr>
      <xdr:spPr>
        <a:xfrm>
          <a:off x="6217920" y="78638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69</xdr:row>
      <xdr:rowOff>0</xdr:rowOff>
    </xdr:from>
    <xdr:ext cx="304800" cy="295275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9743053D-20C1-4068-A693-0191DF94124B}"/>
            </a:ext>
          </a:extLst>
        </xdr:cNvPr>
        <xdr:cNvSpPr/>
      </xdr:nvSpPr>
      <xdr:spPr>
        <a:xfrm>
          <a:off x="6217920" y="126187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70</xdr:row>
      <xdr:rowOff>0</xdr:rowOff>
    </xdr:from>
    <xdr:ext cx="314325" cy="314325"/>
    <xdr:sp macro="" textlink="">
      <xdr:nvSpPr>
        <xdr:cNvPr id="6" name="Shape 4">
          <a:extLst>
            <a:ext uri="{FF2B5EF4-FFF2-40B4-BE49-F238E27FC236}">
              <a16:creationId xmlns:a16="http://schemas.microsoft.com/office/drawing/2014/main" id="{6BDB9784-1C1D-4778-8A42-E98CBF438E7C}"/>
            </a:ext>
          </a:extLst>
        </xdr:cNvPr>
        <xdr:cNvSpPr/>
      </xdr:nvSpPr>
      <xdr:spPr>
        <a:xfrm>
          <a:off x="6217920" y="12801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43</xdr:row>
      <xdr:rowOff>0</xdr:rowOff>
    </xdr:from>
    <xdr:ext cx="314325" cy="314325"/>
    <xdr:sp macro="" textlink="">
      <xdr:nvSpPr>
        <xdr:cNvPr id="7" name="Shape 4">
          <a:extLst>
            <a:ext uri="{FF2B5EF4-FFF2-40B4-BE49-F238E27FC236}">
              <a16:creationId xmlns:a16="http://schemas.microsoft.com/office/drawing/2014/main" id="{EB06B2A9-7200-4442-9471-4DF8AF962261}"/>
            </a:ext>
          </a:extLst>
        </xdr:cNvPr>
        <xdr:cNvSpPr/>
      </xdr:nvSpPr>
      <xdr:spPr>
        <a:xfrm>
          <a:off x="6217920" y="78638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43</xdr:row>
      <xdr:rowOff>0</xdr:rowOff>
    </xdr:from>
    <xdr:ext cx="314325" cy="314325"/>
    <xdr:sp macro="" textlink="">
      <xdr:nvSpPr>
        <xdr:cNvPr id="8" name="Shape 4">
          <a:extLst>
            <a:ext uri="{FF2B5EF4-FFF2-40B4-BE49-F238E27FC236}">
              <a16:creationId xmlns:a16="http://schemas.microsoft.com/office/drawing/2014/main" id="{A3B87AD9-D4C7-4500-8FE8-688E4B0C2154}"/>
            </a:ext>
          </a:extLst>
        </xdr:cNvPr>
        <xdr:cNvSpPr/>
      </xdr:nvSpPr>
      <xdr:spPr>
        <a:xfrm>
          <a:off x="6217920" y="78638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43</xdr:row>
      <xdr:rowOff>0</xdr:rowOff>
    </xdr:from>
    <xdr:ext cx="314325" cy="314325"/>
    <xdr:sp macro="" textlink="">
      <xdr:nvSpPr>
        <xdr:cNvPr id="9" name="Shape 4">
          <a:extLst>
            <a:ext uri="{FF2B5EF4-FFF2-40B4-BE49-F238E27FC236}">
              <a16:creationId xmlns:a16="http://schemas.microsoft.com/office/drawing/2014/main" id="{E9DC013A-C145-4B8F-B2C6-1AE40182EED1}"/>
            </a:ext>
          </a:extLst>
        </xdr:cNvPr>
        <xdr:cNvSpPr/>
      </xdr:nvSpPr>
      <xdr:spPr>
        <a:xfrm>
          <a:off x="6217920" y="78638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44</xdr:row>
      <xdr:rowOff>0</xdr:rowOff>
    </xdr:from>
    <xdr:ext cx="314325" cy="314325"/>
    <xdr:sp macro="" textlink="">
      <xdr:nvSpPr>
        <xdr:cNvPr id="10" name="Shape 4">
          <a:extLst>
            <a:ext uri="{FF2B5EF4-FFF2-40B4-BE49-F238E27FC236}">
              <a16:creationId xmlns:a16="http://schemas.microsoft.com/office/drawing/2014/main" id="{B4D664E9-53FC-46BA-82E0-571D1D30388F}"/>
            </a:ext>
          </a:extLst>
        </xdr:cNvPr>
        <xdr:cNvSpPr/>
      </xdr:nvSpPr>
      <xdr:spPr>
        <a:xfrm>
          <a:off x="6217920" y="80467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44</xdr:row>
      <xdr:rowOff>0</xdr:rowOff>
    </xdr:from>
    <xdr:ext cx="314325" cy="314325"/>
    <xdr:sp macro="" textlink="">
      <xdr:nvSpPr>
        <xdr:cNvPr id="11" name="Shape 4">
          <a:extLst>
            <a:ext uri="{FF2B5EF4-FFF2-40B4-BE49-F238E27FC236}">
              <a16:creationId xmlns:a16="http://schemas.microsoft.com/office/drawing/2014/main" id="{23074595-9BD4-43D4-B1B2-11FB86B752AE}"/>
            </a:ext>
          </a:extLst>
        </xdr:cNvPr>
        <xdr:cNvSpPr/>
      </xdr:nvSpPr>
      <xdr:spPr>
        <a:xfrm>
          <a:off x="6217920" y="80467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45</xdr:row>
      <xdr:rowOff>0</xdr:rowOff>
    </xdr:from>
    <xdr:ext cx="314325" cy="314325"/>
    <xdr:sp macro="" textlink="">
      <xdr:nvSpPr>
        <xdr:cNvPr id="12" name="Shape 4">
          <a:extLst>
            <a:ext uri="{FF2B5EF4-FFF2-40B4-BE49-F238E27FC236}">
              <a16:creationId xmlns:a16="http://schemas.microsoft.com/office/drawing/2014/main" id="{005935A2-B5BD-44D2-A44E-71C11AFE5FD4}"/>
            </a:ext>
          </a:extLst>
        </xdr:cNvPr>
        <xdr:cNvSpPr/>
      </xdr:nvSpPr>
      <xdr:spPr>
        <a:xfrm>
          <a:off x="6217920" y="8229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45</xdr:row>
      <xdr:rowOff>0</xdr:rowOff>
    </xdr:from>
    <xdr:ext cx="314325" cy="314325"/>
    <xdr:sp macro="" textlink="">
      <xdr:nvSpPr>
        <xdr:cNvPr id="13" name="Shape 4">
          <a:extLst>
            <a:ext uri="{FF2B5EF4-FFF2-40B4-BE49-F238E27FC236}">
              <a16:creationId xmlns:a16="http://schemas.microsoft.com/office/drawing/2014/main" id="{AD004DE3-2A54-4030-BA8E-2C1D59DADDDD}"/>
            </a:ext>
          </a:extLst>
        </xdr:cNvPr>
        <xdr:cNvSpPr/>
      </xdr:nvSpPr>
      <xdr:spPr>
        <a:xfrm>
          <a:off x="6217920" y="8229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45</xdr:row>
      <xdr:rowOff>0</xdr:rowOff>
    </xdr:from>
    <xdr:ext cx="314325" cy="314325"/>
    <xdr:sp macro="" textlink="">
      <xdr:nvSpPr>
        <xdr:cNvPr id="14" name="Shape 4">
          <a:extLst>
            <a:ext uri="{FF2B5EF4-FFF2-40B4-BE49-F238E27FC236}">
              <a16:creationId xmlns:a16="http://schemas.microsoft.com/office/drawing/2014/main" id="{87E202E2-0BB8-4675-A83F-66738484C475}"/>
            </a:ext>
          </a:extLst>
        </xdr:cNvPr>
        <xdr:cNvSpPr/>
      </xdr:nvSpPr>
      <xdr:spPr>
        <a:xfrm>
          <a:off x="6217920" y="8229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45</xdr:row>
      <xdr:rowOff>0</xdr:rowOff>
    </xdr:from>
    <xdr:ext cx="314325" cy="314325"/>
    <xdr:sp macro="" textlink="">
      <xdr:nvSpPr>
        <xdr:cNvPr id="15" name="Shape 4">
          <a:extLst>
            <a:ext uri="{FF2B5EF4-FFF2-40B4-BE49-F238E27FC236}">
              <a16:creationId xmlns:a16="http://schemas.microsoft.com/office/drawing/2014/main" id="{6A59715E-E6B5-4A7E-98E9-81652CA9B6A3}"/>
            </a:ext>
          </a:extLst>
        </xdr:cNvPr>
        <xdr:cNvSpPr/>
      </xdr:nvSpPr>
      <xdr:spPr>
        <a:xfrm>
          <a:off x="6217920" y="8229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46</xdr:row>
      <xdr:rowOff>0</xdr:rowOff>
    </xdr:from>
    <xdr:ext cx="314325" cy="314325"/>
    <xdr:sp macro="" textlink="">
      <xdr:nvSpPr>
        <xdr:cNvPr id="16" name="Shape 4">
          <a:extLst>
            <a:ext uri="{FF2B5EF4-FFF2-40B4-BE49-F238E27FC236}">
              <a16:creationId xmlns:a16="http://schemas.microsoft.com/office/drawing/2014/main" id="{70DB6D51-AE29-4C20-94B1-6FD609E55251}"/>
            </a:ext>
          </a:extLst>
        </xdr:cNvPr>
        <xdr:cNvSpPr/>
      </xdr:nvSpPr>
      <xdr:spPr>
        <a:xfrm>
          <a:off x="6217920" y="84124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46</xdr:row>
      <xdr:rowOff>0</xdr:rowOff>
    </xdr:from>
    <xdr:ext cx="314325" cy="314325"/>
    <xdr:sp macro="" textlink="">
      <xdr:nvSpPr>
        <xdr:cNvPr id="17" name="Shape 4">
          <a:extLst>
            <a:ext uri="{FF2B5EF4-FFF2-40B4-BE49-F238E27FC236}">
              <a16:creationId xmlns:a16="http://schemas.microsoft.com/office/drawing/2014/main" id="{2271764D-56B0-4579-847E-108C410F1851}"/>
            </a:ext>
          </a:extLst>
        </xdr:cNvPr>
        <xdr:cNvSpPr/>
      </xdr:nvSpPr>
      <xdr:spPr>
        <a:xfrm>
          <a:off x="6217920" y="84124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46</xdr:row>
      <xdr:rowOff>0</xdr:rowOff>
    </xdr:from>
    <xdr:ext cx="314325" cy="314325"/>
    <xdr:sp macro="" textlink="">
      <xdr:nvSpPr>
        <xdr:cNvPr id="18" name="Shape 4">
          <a:extLst>
            <a:ext uri="{FF2B5EF4-FFF2-40B4-BE49-F238E27FC236}">
              <a16:creationId xmlns:a16="http://schemas.microsoft.com/office/drawing/2014/main" id="{C0AC446F-B72B-4F65-A6B6-973CA916B665}"/>
            </a:ext>
          </a:extLst>
        </xdr:cNvPr>
        <xdr:cNvSpPr/>
      </xdr:nvSpPr>
      <xdr:spPr>
        <a:xfrm>
          <a:off x="6217920" y="84124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46</xdr:row>
      <xdr:rowOff>0</xdr:rowOff>
    </xdr:from>
    <xdr:ext cx="314325" cy="314325"/>
    <xdr:sp macro="" textlink="">
      <xdr:nvSpPr>
        <xdr:cNvPr id="19" name="Shape 4">
          <a:extLst>
            <a:ext uri="{FF2B5EF4-FFF2-40B4-BE49-F238E27FC236}">
              <a16:creationId xmlns:a16="http://schemas.microsoft.com/office/drawing/2014/main" id="{06AE673B-CB22-4C5E-924A-6ADB34C60F43}"/>
            </a:ext>
          </a:extLst>
        </xdr:cNvPr>
        <xdr:cNvSpPr/>
      </xdr:nvSpPr>
      <xdr:spPr>
        <a:xfrm>
          <a:off x="6217920" y="84124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47</xdr:row>
      <xdr:rowOff>0</xdr:rowOff>
    </xdr:from>
    <xdr:ext cx="314325" cy="314325"/>
    <xdr:sp macro="" textlink="">
      <xdr:nvSpPr>
        <xdr:cNvPr id="20" name="Shape 4">
          <a:extLst>
            <a:ext uri="{FF2B5EF4-FFF2-40B4-BE49-F238E27FC236}">
              <a16:creationId xmlns:a16="http://schemas.microsoft.com/office/drawing/2014/main" id="{FBAFA434-A716-4755-A65C-71330BD8FE3B}"/>
            </a:ext>
          </a:extLst>
        </xdr:cNvPr>
        <xdr:cNvSpPr/>
      </xdr:nvSpPr>
      <xdr:spPr>
        <a:xfrm>
          <a:off x="6217920" y="85953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47</xdr:row>
      <xdr:rowOff>0</xdr:rowOff>
    </xdr:from>
    <xdr:ext cx="314325" cy="314325"/>
    <xdr:sp macro="" textlink="">
      <xdr:nvSpPr>
        <xdr:cNvPr id="21" name="Shape 4">
          <a:extLst>
            <a:ext uri="{FF2B5EF4-FFF2-40B4-BE49-F238E27FC236}">
              <a16:creationId xmlns:a16="http://schemas.microsoft.com/office/drawing/2014/main" id="{81395A78-E7EC-4481-AD06-00B727129CBA}"/>
            </a:ext>
          </a:extLst>
        </xdr:cNvPr>
        <xdr:cNvSpPr/>
      </xdr:nvSpPr>
      <xdr:spPr>
        <a:xfrm>
          <a:off x="6217920" y="85953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47</xdr:row>
      <xdr:rowOff>0</xdr:rowOff>
    </xdr:from>
    <xdr:ext cx="314325" cy="314325"/>
    <xdr:sp macro="" textlink="">
      <xdr:nvSpPr>
        <xdr:cNvPr id="22" name="Shape 4">
          <a:extLst>
            <a:ext uri="{FF2B5EF4-FFF2-40B4-BE49-F238E27FC236}">
              <a16:creationId xmlns:a16="http://schemas.microsoft.com/office/drawing/2014/main" id="{6F2E5AAE-A665-41ED-8691-FB2F9DD8B8AE}"/>
            </a:ext>
          </a:extLst>
        </xdr:cNvPr>
        <xdr:cNvSpPr/>
      </xdr:nvSpPr>
      <xdr:spPr>
        <a:xfrm>
          <a:off x="6217920" y="85953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47</xdr:row>
      <xdr:rowOff>0</xdr:rowOff>
    </xdr:from>
    <xdr:ext cx="314325" cy="314325"/>
    <xdr:sp macro="" textlink="">
      <xdr:nvSpPr>
        <xdr:cNvPr id="23" name="Shape 4">
          <a:extLst>
            <a:ext uri="{FF2B5EF4-FFF2-40B4-BE49-F238E27FC236}">
              <a16:creationId xmlns:a16="http://schemas.microsoft.com/office/drawing/2014/main" id="{EE525E0B-3411-4E91-97D8-743BC31A8332}"/>
            </a:ext>
          </a:extLst>
        </xdr:cNvPr>
        <xdr:cNvSpPr/>
      </xdr:nvSpPr>
      <xdr:spPr>
        <a:xfrm>
          <a:off x="6217920" y="85953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48</xdr:row>
      <xdr:rowOff>0</xdr:rowOff>
    </xdr:from>
    <xdr:ext cx="314325" cy="314325"/>
    <xdr:sp macro="" textlink="">
      <xdr:nvSpPr>
        <xdr:cNvPr id="24" name="Shape 4">
          <a:extLst>
            <a:ext uri="{FF2B5EF4-FFF2-40B4-BE49-F238E27FC236}">
              <a16:creationId xmlns:a16="http://schemas.microsoft.com/office/drawing/2014/main" id="{D6903539-061F-4ABE-AE17-600BF3BA249B}"/>
            </a:ext>
          </a:extLst>
        </xdr:cNvPr>
        <xdr:cNvSpPr/>
      </xdr:nvSpPr>
      <xdr:spPr>
        <a:xfrm>
          <a:off x="6217920" y="87782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48</xdr:row>
      <xdr:rowOff>0</xdr:rowOff>
    </xdr:from>
    <xdr:ext cx="314325" cy="314325"/>
    <xdr:sp macro="" textlink="">
      <xdr:nvSpPr>
        <xdr:cNvPr id="25" name="Shape 4">
          <a:extLst>
            <a:ext uri="{FF2B5EF4-FFF2-40B4-BE49-F238E27FC236}">
              <a16:creationId xmlns:a16="http://schemas.microsoft.com/office/drawing/2014/main" id="{B53E4927-7F79-4351-A690-1FAF9CE67D85}"/>
            </a:ext>
          </a:extLst>
        </xdr:cNvPr>
        <xdr:cNvSpPr/>
      </xdr:nvSpPr>
      <xdr:spPr>
        <a:xfrm>
          <a:off x="6217920" y="87782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48</xdr:row>
      <xdr:rowOff>0</xdr:rowOff>
    </xdr:from>
    <xdr:ext cx="314325" cy="314325"/>
    <xdr:sp macro="" textlink="">
      <xdr:nvSpPr>
        <xdr:cNvPr id="26" name="Shape 4">
          <a:extLst>
            <a:ext uri="{FF2B5EF4-FFF2-40B4-BE49-F238E27FC236}">
              <a16:creationId xmlns:a16="http://schemas.microsoft.com/office/drawing/2014/main" id="{605E79D6-0ED8-447C-B8D2-B18E80DE6189}"/>
            </a:ext>
          </a:extLst>
        </xdr:cNvPr>
        <xdr:cNvSpPr/>
      </xdr:nvSpPr>
      <xdr:spPr>
        <a:xfrm>
          <a:off x="6217920" y="87782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48</xdr:row>
      <xdr:rowOff>0</xdr:rowOff>
    </xdr:from>
    <xdr:ext cx="314325" cy="314325"/>
    <xdr:sp macro="" textlink="">
      <xdr:nvSpPr>
        <xdr:cNvPr id="27" name="Shape 4">
          <a:extLst>
            <a:ext uri="{FF2B5EF4-FFF2-40B4-BE49-F238E27FC236}">
              <a16:creationId xmlns:a16="http://schemas.microsoft.com/office/drawing/2014/main" id="{E6561E1B-6ED8-4B14-8AA0-2CE4982A8D82}"/>
            </a:ext>
          </a:extLst>
        </xdr:cNvPr>
        <xdr:cNvSpPr/>
      </xdr:nvSpPr>
      <xdr:spPr>
        <a:xfrm>
          <a:off x="6217920" y="87782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49</xdr:row>
      <xdr:rowOff>0</xdr:rowOff>
    </xdr:from>
    <xdr:ext cx="314325" cy="314325"/>
    <xdr:sp macro="" textlink="">
      <xdr:nvSpPr>
        <xdr:cNvPr id="28" name="Shape 4">
          <a:extLst>
            <a:ext uri="{FF2B5EF4-FFF2-40B4-BE49-F238E27FC236}">
              <a16:creationId xmlns:a16="http://schemas.microsoft.com/office/drawing/2014/main" id="{F72052BA-DC9D-4B5D-ABA6-F7FB0955E969}"/>
            </a:ext>
          </a:extLst>
        </xdr:cNvPr>
        <xdr:cNvSpPr/>
      </xdr:nvSpPr>
      <xdr:spPr>
        <a:xfrm>
          <a:off x="6217920" y="89611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49</xdr:row>
      <xdr:rowOff>0</xdr:rowOff>
    </xdr:from>
    <xdr:ext cx="314325" cy="314325"/>
    <xdr:sp macro="" textlink="">
      <xdr:nvSpPr>
        <xdr:cNvPr id="29" name="Shape 4">
          <a:extLst>
            <a:ext uri="{FF2B5EF4-FFF2-40B4-BE49-F238E27FC236}">
              <a16:creationId xmlns:a16="http://schemas.microsoft.com/office/drawing/2014/main" id="{6AF517AE-E0E1-4C3C-A72B-FB0DD75EA56F}"/>
            </a:ext>
          </a:extLst>
        </xdr:cNvPr>
        <xdr:cNvSpPr/>
      </xdr:nvSpPr>
      <xdr:spPr>
        <a:xfrm>
          <a:off x="6217920" y="89611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49</xdr:row>
      <xdr:rowOff>0</xdr:rowOff>
    </xdr:from>
    <xdr:ext cx="314325" cy="314325"/>
    <xdr:sp macro="" textlink="">
      <xdr:nvSpPr>
        <xdr:cNvPr id="30" name="Shape 4">
          <a:extLst>
            <a:ext uri="{FF2B5EF4-FFF2-40B4-BE49-F238E27FC236}">
              <a16:creationId xmlns:a16="http://schemas.microsoft.com/office/drawing/2014/main" id="{90B3B851-B7DA-4FC0-A338-01C12FAA93C0}"/>
            </a:ext>
          </a:extLst>
        </xdr:cNvPr>
        <xdr:cNvSpPr/>
      </xdr:nvSpPr>
      <xdr:spPr>
        <a:xfrm>
          <a:off x="6217920" y="89611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49</xdr:row>
      <xdr:rowOff>0</xdr:rowOff>
    </xdr:from>
    <xdr:ext cx="314325" cy="314325"/>
    <xdr:sp macro="" textlink="">
      <xdr:nvSpPr>
        <xdr:cNvPr id="31" name="Shape 4">
          <a:extLst>
            <a:ext uri="{FF2B5EF4-FFF2-40B4-BE49-F238E27FC236}">
              <a16:creationId xmlns:a16="http://schemas.microsoft.com/office/drawing/2014/main" id="{CBB34053-B3F1-4E77-B362-BD796F165DE8}"/>
            </a:ext>
          </a:extLst>
        </xdr:cNvPr>
        <xdr:cNvSpPr/>
      </xdr:nvSpPr>
      <xdr:spPr>
        <a:xfrm>
          <a:off x="6217920" y="89611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50</xdr:row>
      <xdr:rowOff>0</xdr:rowOff>
    </xdr:from>
    <xdr:ext cx="314325" cy="314325"/>
    <xdr:sp macro="" textlink="">
      <xdr:nvSpPr>
        <xdr:cNvPr id="32" name="Shape 4">
          <a:extLst>
            <a:ext uri="{FF2B5EF4-FFF2-40B4-BE49-F238E27FC236}">
              <a16:creationId xmlns:a16="http://schemas.microsoft.com/office/drawing/2014/main" id="{81D699BA-68DE-45FE-8715-F492036C1765}"/>
            </a:ext>
          </a:extLst>
        </xdr:cNvPr>
        <xdr:cNvSpPr/>
      </xdr:nvSpPr>
      <xdr:spPr>
        <a:xfrm>
          <a:off x="6217920" y="91440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50</xdr:row>
      <xdr:rowOff>0</xdr:rowOff>
    </xdr:from>
    <xdr:ext cx="314325" cy="314325"/>
    <xdr:sp macro="" textlink="">
      <xdr:nvSpPr>
        <xdr:cNvPr id="33" name="Shape 4">
          <a:extLst>
            <a:ext uri="{FF2B5EF4-FFF2-40B4-BE49-F238E27FC236}">
              <a16:creationId xmlns:a16="http://schemas.microsoft.com/office/drawing/2014/main" id="{FB1E7670-F7BC-4130-B0D2-4936B243078C}"/>
            </a:ext>
          </a:extLst>
        </xdr:cNvPr>
        <xdr:cNvSpPr/>
      </xdr:nvSpPr>
      <xdr:spPr>
        <a:xfrm>
          <a:off x="6217920" y="91440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50</xdr:row>
      <xdr:rowOff>0</xdr:rowOff>
    </xdr:from>
    <xdr:ext cx="314325" cy="314325"/>
    <xdr:sp macro="" textlink="">
      <xdr:nvSpPr>
        <xdr:cNvPr id="34" name="Shape 4">
          <a:extLst>
            <a:ext uri="{FF2B5EF4-FFF2-40B4-BE49-F238E27FC236}">
              <a16:creationId xmlns:a16="http://schemas.microsoft.com/office/drawing/2014/main" id="{F141067B-B988-4D05-B37F-6B5CFFBC2A2D}"/>
            </a:ext>
          </a:extLst>
        </xdr:cNvPr>
        <xdr:cNvSpPr/>
      </xdr:nvSpPr>
      <xdr:spPr>
        <a:xfrm>
          <a:off x="6217920" y="91440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50</xdr:row>
      <xdr:rowOff>0</xdr:rowOff>
    </xdr:from>
    <xdr:ext cx="314325" cy="314325"/>
    <xdr:sp macro="" textlink="">
      <xdr:nvSpPr>
        <xdr:cNvPr id="35" name="Shape 4">
          <a:extLst>
            <a:ext uri="{FF2B5EF4-FFF2-40B4-BE49-F238E27FC236}">
              <a16:creationId xmlns:a16="http://schemas.microsoft.com/office/drawing/2014/main" id="{68B89D38-0F67-4CDF-A751-799D1B86C720}"/>
            </a:ext>
          </a:extLst>
        </xdr:cNvPr>
        <xdr:cNvSpPr/>
      </xdr:nvSpPr>
      <xdr:spPr>
        <a:xfrm>
          <a:off x="6217920" y="91440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51</xdr:row>
      <xdr:rowOff>0</xdr:rowOff>
    </xdr:from>
    <xdr:ext cx="314325" cy="314325"/>
    <xdr:sp macro="" textlink="">
      <xdr:nvSpPr>
        <xdr:cNvPr id="36" name="Shape 4">
          <a:extLst>
            <a:ext uri="{FF2B5EF4-FFF2-40B4-BE49-F238E27FC236}">
              <a16:creationId xmlns:a16="http://schemas.microsoft.com/office/drawing/2014/main" id="{9C9D7143-5A23-496B-A45D-61998C1FDAB8}"/>
            </a:ext>
          </a:extLst>
        </xdr:cNvPr>
        <xdr:cNvSpPr/>
      </xdr:nvSpPr>
      <xdr:spPr>
        <a:xfrm>
          <a:off x="6217920" y="93268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51</xdr:row>
      <xdr:rowOff>0</xdr:rowOff>
    </xdr:from>
    <xdr:ext cx="314325" cy="314325"/>
    <xdr:sp macro="" textlink="">
      <xdr:nvSpPr>
        <xdr:cNvPr id="37" name="Shape 4">
          <a:extLst>
            <a:ext uri="{FF2B5EF4-FFF2-40B4-BE49-F238E27FC236}">
              <a16:creationId xmlns:a16="http://schemas.microsoft.com/office/drawing/2014/main" id="{24C45478-479C-4681-BF47-3927A5FE9CC9}"/>
            </a:ext>
          </a:extLst>
        </xdr:cNvPr>
        <xdr:cNvSpPr/>
      </xdr:nvSpPr>
      <xdr:spPr>
        <a:xfrm>
          <a:off x="6217920" y="93268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51</xdr:row>
      <xdr:rowOff>0</xdr:rowOff>
    </xdr:from>
    <xdr:ext cx="314325" cy="314325"/>
    <xdr:sp macro="" textlink="">
      <xdr:nvSpPr>
        <xdr:cNvPr id="38" name="Shape 4">
          <a:extLst>
            <a:ext uri="{FF2B5EF4-FFF2-40B4-BE49-F238E27FC236}">
              <a16:creationId xmlns:a16="http://schemas.microsoft.com/office/drawing/2014/main" id="{1533A22A-03F8-4D67-B505-9CEF6CE13403}"/>
            </a:ext>
          </a:extLst>
        </xdr:cNvPr>
        <xdr:cNvSpPr/>
      </xdr:nvSpPr>
      <xdr:spPr>
        <a:xfrm>
          <a:off x="6217920" y="93268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51</xdr:row>
      <xdr:rowOff>0</xdr:rowOff>
    </xdr:from>
    <xdr:ext cx="314325" cy="314325"/>
    <xdr:sp macro="" textlink="">
      <xdr:nvSpPr>
        <xdr:cNvPr id="39" name="Shape 4">
          <a:extLst>
            <a:ext uri="{FF2B5EF4-FFF2-40B4-BE49-F238E27FC236}">
              <a16:creationId xmlns:a16="http://schemas.microsoft.com/office/drawing/2014/main" id="{C46741C1-B503-473C-905E-258FF111A674}"/>
            </a:ext>
          </a:extLst>
        </xdr:cNvPr>
        <xdr:cNvSpPr/>
      </xdr:nvSpPr>
      <xdr:spPr>
        <a:xfrm>
          <a:off x="6217920" y="93268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52</xdr:row>
      <xdr:rowOff>0</xdr:rowOff>
    </xdr:from>
    <xdr:ext cx="314325" cy="314325"/>
    <xdr:sp macro="" textlink="">
      <xdr:nvSpPr>
        <xdr:cNvPr id="40" name="Shape 4">
          <a:extLst>
            <a:ext uri="{FF2B5EF4-FFF2-40B4-BE49-F238E27FC236}">
              <a16:creationId xmlns:a16="http://schemas.microsoft.com/office/drawing/2014/main" id="{9CC71F46-E37C-4DFC-A86F-DBDD6D207AF6}"/>
            </a:ext>
          </a:extLst>
        </xdr:cNvPr>
        <xdr:cNvSpPr/>
      </xdr:nvSpPr>
      <xdr:spPr>
        <a:xfrm>
          <a:off x="6217920" y="95097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52</xdr:row>
      <xdr:rowOff>0</xdr:rowOff>
    </xdr:from>
    <xdr:ext cx="314325" cy="314325"/>
    <xdr:sp macro="" textlink="">
      <xdr:nvSpPr>
        <xdr:cNvPr id="41" name="Shape 4">
          <a:extLst>
            <a:ext uri="{FF2B5EF4-FFF2-40B4-BE49-F238E27FC236}">
              <a16:creationId xmlns:a16="http://schemas.microsoft.com/office/drawing/2014/main" id="{1B27411C-8533-4760-A4BF-A8EB8DC69AEE}"/>
            </a:ext>
          </a:extLst>
        </xdr:cNvPr>
        <xdr:cNvSpPr/>
      </xdr:nvSpPr>
      <xdr:spPr>
        <a:xfrm>
          <a:off x="6217920" y="95097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52</xdr:row>
      <xdr:rowOff>0</xdr:rowOff>
    </xdr:from>
    <xdr:ext cx="314325" cy="314325"/>
    <xdr:sp macro="" textlink="">
      <xdr:nvSpPr>
        <xdr:cNvPr id="42" name="Shape 4">
          <a:extLst>
            <a:ext uri="{FF2B5EF4-FFF2-40B4-BE49-F238E27FC236}">
              <a16:creationId xmlns:a16="http://schemas.microsoft.com/office/drawing/2014/main" id="{E07F911D-67DF-4ECE-A256-C31A9BAF7A70}"/>
            </a:ext>
          </a:extLst>
        </xdr:cNvPr>
        <xdr:cNvSpPr/>
      </xdr:nvSpPr>
      <xdr:spPr>
        <a:xfrm>
          <a:off x="6217920" y="95097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52</xdr:row>
      <xdr:rowOff>0</xdr:rowOff>
    </xdr:from>
    <xdr:ext cx="314325" cy="314325"/>
    <xdr:sp macro="" textlink="">
      <xdr:nvSpPr>
        <xdr:cNvPr id="43" name="Shape 4">
          <a:extLst>
            <a:ext uri="{FF2B5EF4-FFF2-40B4-BE49-F238E27FC236}">
              <a16:creationId xmlns:a16="http://schemas.microsoft.com/office/drawing/2014/main" id="{788B30E3-80EB-4B18-A8FA-9703E9B3FC93}"/>
            </a:ext>
          </a:extLst>
        </xdr:cNvPr>
        <xdr:cNvSpPr/>
      </xdr:nvSpPr>
      <xdr:spPr>
        <a:xfrm>
          <a:off x="6217920" y="95097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53</xdr:row>
      <xdr:rowOff>0</xdr:rowOff>
    </xdr:from>
    <xdr:ext cx="314325" cy="314325"/>
    <xdr:sp macro="" textlink="">
      <xdr:nvSpPr>
        <xdr:cNvPr id="44" name="Shape 4">
          <a:extLst>
            <a:ext uri="{FF2B5EF4-FFF2-40B4-BE49-F238E27FC236}">
              <a16:creationId xmlns:a16="http://schemas.microsoft.com/office/drawing/2014/main" id="{9C1B580A-C39C-43AD-ABE3-9F9147111CE5}"/>
            </a:ext>
          </a:extLst>
        </xdr:cNvPr>
        <xdr:cNvSpPr/>
      </xdr:nvSpPr>
      <xdr:spPr>
        <a:xfrm>
          <a:off x="6217920" y="96926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53</xdr:row>
      <xdr:rowOff>0</xdr:rowOff>
    </xdr:from>
    <xdr:ext cx="314325" cy="314325"/>
    <xdr:sp macro="" textlink="">
      <xdr:nvSpPr>
        <xdr:cNvPr id="45" name="Shape 4">
          <a:extLst>
            <a:ext uri="{FF2B5EF4-FFF2-40B4-BE49-F238E27FC236}">
              <a16:creationId xmlns:a16="http://schemas.microsoft.com/office/drawing/2014/main" id="{6904B6F8-AF05-47DE-B1AC-24D6B67D9EEC}"/>
            </a:ext>
          </a:extLst>
        </xdr:cNvPr>
        <xdr:cNvSpPr/>
      </xdr:nvSpPr>
      <xdr:spPr>
        <a:xfrm>
          <a:off x="6217920" y="96926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67</xdr:row>
      <xdr:rowOff>0</xdr:rowOff>
    </xdr:from>
    <xdr:ext cx="304800" cy="295275"/>
    <xdr:sp macro="" textlink="">
      <xdr:nvSpPr>
        <xdr:cNvPr id="46" name="Shape 3">
          <a:extLst>
            <a:ext uri="{FF2B5EF4-FFF2-40B4-BE49-F238E27FC236}">
              <a16:creationId xmlns:a16="http://schemas.microsoft.com/office/drawing/2014/main" id="{FD8289E4-BA87-4BDA-A609-3C5BD9A6A4AE}"/>
            </a:ext>
          </a:extLst>
        </xdr:cNvPr>
        <xdr:cNvSpPr/>
      </xdr:nvSpPr>
      <xdr:spPr>
        <a:xfrm>
          <a:off x="6217920" y="122529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314325" cy="314325"/>
    <xdr:sp macro="" textlink="">
      <xdr:nvSpPr>
        <xdr:cNvPr id="47" name="Shape 4">
          <a:extLst>
            <a:ext uri="{FF2B5EF4-FFF2-40B4-BE49-F238E27FC236}">
              <a16:creationId xmlns:a16="http://schemas.microsoft.com/office/drawing/2014/main" id="{32568DD7-D183-4386-825D-AA62F6267F40}"/>
            </a:ext>
          </a:extLst>
        </xdr:cNvPr>
        <xdr:cNvSpPr/>
      </xdr:nvSpPr>
      <xdr:spPr>
        <a:xfrm>
          <a:off x="6217920" y="124358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67</xdr:row>
      <xdr:rowOff>0</xdr:rowOff>
    </xdr:from>
    <xdr:ext cx="304800" cy="295275"/>
    <xdr:sp macro="" textlink="">
      <xdr:nvSpPr>
        <xdr:cNvPr id="48" name="Shape 5">
          <a:extLst>
            <a:ext uri="{FF2B5EF4-FFF2-40B4-BE49-F238E27FC236}">
              <a16:creationId xmlns:a16="http://schemas.microsoft.com/office/drawing/2014/main" id="{D14034FD-9BDF-449B-A506-9C336935CD39}"/>
            </a:ext>
          </a:extLst>
        </xdr:cNvPr>
        <xdr:cNvSpPr/>
      </xdr:nvSpPr>
      <xdr:spPr>
        <a:xfrm>
          <a:off x="6217920" y="122529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314325" cy="314325"/>
    <xdr:sp macro="" textlink="">
      <xdr:nvSpPr>
        <xdr:cNvPr id="49" name="Shape 4">
          <a:extLst>
            <a:ext uri="{FF2B5EF4-FFF2-40B4-BE49-F238E27FC236}">
              <a16:creationId xmlns:a16="http://schemas.microsoft.com/office/drawing/2014/main" id="{744333AC-B293-494E-A272-D691AC273A0A}"/>
            </a:ext>
          </a:extLst>
        </xdr:cNvPr>
        <xdr:cNvSpPr/>
      </xdr:nvSpPr>
      <xdr:spPr>
        <a:xfrm>
          <a:off x="6217920" y="124358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304800" cy="295275"/>
    <xdr:sp macro="" textlink="">
      <xdr:nvSpPr>
        <xdr:cNvPr id="50" name="Shape 3">
          <a:extLst>
            <a:ext uri="{FF2B5EF4-FFF2-40B4-BE49-F238E27FC236}">
              <a16:creationId xmlns:a16="http://schemas.microsoft.com/office/drawing/2014/main" id="{3DC08493-B276-4210-A2C6-57171B0AEDA3}"/>
            </a:ext>
          </a:extLst>
        </xdr:cNvPr>
        <xdr:cNvSpPr/>
      </xdr:nvSpPr>
      <xdr:spPr>
        <a:xfrm>
          <a:off x="6217920" y="124358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69</xdr:row>
      <xdr:rowOff>0</xdr:rowOff>
    </xdr:from>
    <xdr:ext cx="314325" cy="314325"/>
    <xdr:sp macro="" textlink="">
      <xdr:nvSpPr>
        <xdr:cNvPr id="51" name="Shape 4">
          <a:extLst>
            <a:ext uri="{FF2B5EF4-FFF2-40B4-BE49-F238E27FC236}">
              <a16:creationId xmlns:a16="http://schemas.microsoft.com/office/drawing/2014/main" id="{FAE74D8E-465D-454D-9560-E5EE0B6940DC}"/>
            </a:ext>
          </a:extLst>
        </xdr:cNvPr>
        <xdr:cNvSpPr/>
      </xdr:nvSpPr>
      <xdr:spPr>
        <a:xfrm>
          <a:off x="6217920" y="126187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68</xdr:row>
      <xdr:rowOff>0</xdr:rowOff>
    </xdr:from>
    <xdr:ext cx="304800" cy="295275"/>
    <xdr:sp macro="" textlink="">
      <xdr:nvSpPr>
        <xdr:cNvPr id="52" name="Shape 5">
          <a:extLst>
            <a:ext uri="{FF2B5EF4-FFF2-40B4-BE49-F238E27FC236}">
              <a16:creationId xmlns:a16="http://schemas.microsoft.com/office/drawing/2014/main" id="{A5BB199F-4A58-461A-88F8-669791E8BACF}"/>
            </a:ext>
          </a:extLst>
        </xdr:cNvPr>
        <xdr:cNvSpPr/>
      </xdr:nvSpPr>
      <xdr:spPr>
        <a:xfrm>
          <a:off x="6217920" y="124358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69</xdr:row>
      <xdr:rowOff>0</xdr:rowOff>
    </xdr:from>
    <xdr:ext cx="314325" cy="314325"/>
    <xdr:sp macro="" textlink="">
      <xdr:nvSpPr>
        <xdr:cNvPr id="53" name="Shape 4">
          <a:extLst>
            <a:ext uri="{FF2B5EF4-FFF2-40B4-BE49-F238E27FC236}">
              <a16:creationId xmlns:a16="http://schemas.microsoft.com/office/drawing/2014/main" id="{2D91B320-9A85-46D1-9B23-3BADB04C1D53}"/>
            </a:ext>
          </a:extLst>
        </xdr:cNvPr>
        <xdr:cNvSpPr/>
      </xdr:nvSpPr>
      <xdr:spPr>
        <a:xfrm>
          <a:off x="6217920" y="126187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70</xdr:row>
      <xdr:rowOff>0</xdr:rowOff>
    </xdr:from>
    <xdr:ext cx="304800" cy="295275"/>
    <xdr:sp macro="" textlink="">
      <xdr:nvSpPr>
        <xdr:cNvPr id="54" name="Shape 3">
          <a:extLst>
            <a:ext uri="{FF2B5EF4-FFF2-40B4-BE49-F238E27FC236}">
              <a16:creationId xmlns:a16="http://schemas.microsoft.com/office/drawing/2014/main" id="{CA3A0CB9-7786-4BB4-B3BA-CDDF251EFA54}"/>
            </a:ext>
          </a:extLst>
        </xdr:cNvPr>
        <xdr:cNvSpPr/>
      </xdr:nvSpPr>
      <xdr:spPr>
        <a:xfrm>
          <a:off x="6217920" y="1280160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314325" cy="314325"/>
    <xdr:sp macro="" textlink="">
      <xdr:nvSpPr>
        <xdr:cNvPr id="55" name="Shape 4">
          <a:extLst>
            <a:ext uri="{FF2B5EF4-FFF2-40B4-BE49-F238E27FC236}">
              <a16:creationId xmlns:a16="http://schemas.microsoft.com/office/drawing/2014/main" id="{AA296D68-03CA-4138-A7C6-E5392957114C}"/>
            </a:ext>
          </a:extLst>
        </xdr:cNvPr>
        <xdr:cNvSpPr/>
      </xdr:nvSpPr>
      <xdr:spPr>
        <a:xfrm>
          <a:off x="6217920" y="129844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70</xdr:row>
      <xdr:rowOff>0</xdr:rowOff>
    </xdr:from>
    <xdr:ext cx="304800" cy="295275"/>
    <xdr:sp macro="" textlink="">
      <xdr:nvSpPr>
        <xdr:cNvPr id="56" name="Shape 5">
          <a:extLst>
            <a:ext uri="{FF2B5EF4-FFF2-40B4-BE49-F238E27FC236}">
              <a16:creationId xmlns:a16="http://schemas.microsoft.com/office/drawing/2014/main" id="{34DC23AB-3EBC-415A-9D89-B84F7C6BA7A7}"/>
            </a:ext>
          </a:extLst>
        </xdr:cNvPr>
        <xdr:cNvSpPr/>
      </xdr:nvSpPr>
      <xdr:spPr>
        <a:xfrm>
          <a:off x="6217920" y="1280160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314325" cy="314325"/>
    <xdr:sp macro="" textlink="">
      <xdr:nvSpPr>
        <xdr:cNvPr id="57" name="Shape 4">
          <a:extLst>
            <a:ext uri="{FF2B5EF4-FFF2-40B4-BE49-F238E27FC236}">
              <a16:creationId xmlns:a16="http://schemas.microsoft.com/office/drawing/2014/main" id="{F0D22614-96F4-4967-B405-3F2FB38230BE}"/>
            </a:ext>
          </a:extLst>
        </xdr:cNvPr>
        <xdr:cNvSpPr/>
      </xdr:nvSpPr>
      <xdr:spPr>
        <a:xfrm>
          <a:off x="6217920" y="129844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70</xdr:row>
      <xdr:rowOff>0</xdr:rowOff>
    </xdr:from>
    <xdr:ext cx="314325" cy="314325"/>
    <xdr:sp macro="" textlink="">
      <xdr:nvSpPr>
        <xdr:cNvPr id="58" name="Shape 4">
          <a:extLst>
            <a:ext uri="{FF2B5EF4-FFF2-40B4-BE49-F238E27FC236}">
              <a16:creationId xmlns:a16="http://schemas.microsoft.com/office/drawing/2014/main" id="{B3D5EF95-9E92-481F-90B2-450F11C09766}"/>
            </a:ext>
          </a:extLst>
        </xdr:cNvPr>
        <xdr:cNvSpPr/>
      </xdr:nvSpPr>
      <xdr:spPr>
        <a:xfrm>
          <a:off x="6217920" y="12801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70</xdr:row>
      <xdr:rowOff>0</xdr:rowOff>
    </xdr:from>
    <xdr:ext cx="314325" cy="314325"/>
    <xdr:sp macro="" textlink="">
      <xdr:nvSpPr>
        <xdr:cNvPr id="59" name="Shape 4">
          <a:extLst>
            <a:ext uri="{FF2B5EF4-FFF2-40B4-BE49-F238E27FC236}">
              <a16:creationId xmlns:a16="http://schemas.microsoft.com/office/drawing/2014/main" id="{0D2D5AE5-BB1C-452E-A1E4-6A023650B1F1}"/>
            </a:ext>
          </a:extLst>
        </xdr:cNvPr>
        <xdr:cNvSpPr/>
      </xdr:nvSpPr>
      <xdr:spPr>
        <a:xfrm>
          <a:off x="6217920" y="12801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304800" cy="295275"/>
    <xdr:sp macro="" textlink="">
      <xdr:nvSpPr>
        <xdr:cNvPr id="60" name="Shape 3">
          <a:extLst>
            <a:ext uri="{FF2B5EF4-FFF2-40B4-BE49-F238E27FC236}">
              <a16:creationId xmlns:a16="http://schemas.microsoft.com/office/drawing/2014/main" id="{9FB9C3A6-4A76-4F39-BCA5-46E14A6C689B}"/>
            </a:ext>
          </a:extLst>
        </xdr:cNvPr>
        <xdr:cNvSpPr/>
      </xdr:nvSpPr>
      <xdr:spPr>
        <a:xfrm>
          <a:off x="6217920" y="129844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72</xdr:row>
      <xdr:rowOff>0</xdr:rowOff>
    </xdr:from>
    <xdr:ext cx="314325" cy="314325"/>
    <xdr:sp macro="" textlink="">
      <xdr:nvSpPr>
        <xdr:cNvPr id="61" name="Shape 4">
          <a:extLst>
            <a:ext uri="{FF2B5EF4-FFF2-40B4-BE49-F238E27FC236}">
              <a16:creationId xmlns:a16="http://schemas.microsoft.com/office/drawing/2014/main" id="{15AC025F-3B82-453C-89A1-CE6411643270}"/>
            </a:ext>
          </a:extLst>
        </xdr:cNvPr>
        <xdr:cNvSpPr/>
      </xdr:nvSpPr>
      <xdr:spPr>
        <a:xfrm>
          <a:off x="6217920" y="131673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304800" cy="295275"/>
    <xdr:sp macro="" textlink="">
      <xdr:nvSpPr>
        <xdr:cNvPr id="62" name="Shape 5">
          <a:extLst>
            <a:ext uri="{FF2B5EF4-FFF2-40B4-BE49-F238E27FC236}">
              <a16:creationId xmlns:a16="http://schemas.microsoft.com/office/drawing/2014/main" id="{239B6AC2-B766-471A-88FE-40BB4ACBE639}"/>
            </a:ext>
          </a:extLst>
        </xdr:cNvPr>
        <xdr:cNvSpPr/>
      </xdr:nvSpPr>
      <xdr:spPr>
        <a:xfrm>
          <a:off x="6217920" y="129844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72</xdr:row>
      <xdr:rowOff>0</xdr:rowOff>
    </xdr:from>
    <xdr:ext cx="314325" cy="314325"/>
    <xdr:sp macro="" textlink="">
      <xdr:nvSpPr>
        <xdr:cNvPr id="63" name="Shape 4">
          <a:extLst>
            <a:ext uri="{FF2B5EF4-FFF2-40B4-BE49-F238E27FC236}">
              <a16:creationId xmlns:a16="http://schemas.microsoft.com/office/drawing/2014/main" id="{5582A753-5222-42C1-8870-67DB8BB30CE7}"/>
            </a:ext>
          </a:extLst>
        </xdr:cNvPr>
        <xdr:cNvSpPr/>
      </xdr:nvSpPr>
      <xdr:spPr>
        <a:xfrm>
          <a:off x="6217920" y="131673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314325" cy="314325"/>
    <xdr:sp macro="" textlink="">
      <xdr:nvSpPr>
        <xdr:cNvPr id="64" name="Shape 4">
          <a:extLst>
            <a:ext uri="{FF2B5EF4-FFF2-40B4-BE49-F238E27FC236}">
              <a16:creationId xmlns:a16="http://schemas.microsoft.com/office/drawing/2014/main" id="{0A26FE2D-997A-4336-8463-4797C3627750}"/>
            </a:ext>
          </a:extLst>
        </xdr:cNvPr>
        <xdr:cNvSpPr/>
      </xdr:nvSpPr>
      <xdr:spPr>
        <a:xfrm>
          <a:off x="6217920" y="129844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71</xdr:row>
      <xdr:rowOff>0</xdr:rowOff>
    </xdr:from>
    <xdr:ext cx="314325" cy="314325"/>
    <xdr:sp macro="" textlink="">
      <xdr:nvSpPr>
        <xdr:cNvPr id="65" name="Shape 4">
          <a:extLst>
            <a:ext uri="{FF2B5EF4-FFF2-40B4-BE49-F238E27FC236}">
              <a16:creationId xmlns:a16="http://schemas.microsoft.com/office/drawing/2014/main" id="{B0BCA963-836E-4719-8C44-5F99F5FE1260}"/>
            </a:ext>
          </a:extLst>
        </xdr:cNvPr>
        <xdr:cNvSpPr/>
      </xdr:nvSpPr>
      <xdr:spPr>
        <a:xfrm>
          <a:off x="6217920" y="129844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72</xdr:row>
      <xdr:rowOff>0</xdr:rowOff>
    </xdr:from>
    <xdr:ext cx="304800" cy="295275"/>
    <xdr:sp macro="" textlink="">
      <xdr:nvSpPr>
        <xdr:cNvPr id="66" name="Shape 3">
          <a:extLst>
            <a:ext uri="{FF2B5EF4-FFF2-40B4-BE49-F238E27FC236}">
              <a16:creationId xmlns:a16="http://schemas.microsoft.com/office/drawing/2014/main" id="{6819B2A2-FC5D-44B0-90D9-C49CCABA957B}"/>
            </a:ext>
          </a:extLst>
        </xdr:cNvPr>
        <xdr:cNvSpPr/>
      </xdr:nvSpPr>
      <xdr:spPr>
        <a:xfrm>
          <a:off x="6217920" y="131673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72</xdr:row>
      <xdr:rowOff>0</xdr:rowOff>
    </xdr:from>
    <xdr:ext cx="304800" cy="295275"/>
    <xdr:sp macro="" textlink="">
      <xdr:nvSpPr>
        <xdr:cNvPr id="67" name="Shape 5">
          <a:extLst>
            <a:ext uri="{FF2B5EF4-FFF2-40B4-BE49-F238E27FC236}">
              <a16:creationId xmlns:a16="http://schemas.microsoft.com/office/drawing/2014/main" id="{8B23230F-1FD6-432E-8C81-A42F157E5D81}"/>
            </a:ext>
          </a:extLst>
        </xdr:cNvPr>
        <xdr:cNvSpPr/>
      </xdr:nvSpPr>
      <xdr:spPr>
        <a:xfrm>
          <a:off x="6217920" y="131673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72</xdr:row>
      <xdr:rowOff>0</xdr:rowOff>
    </xdr:from>
    <xdr:ext cx="314325" cy="314325"/>
    <xdr:sp macro="" textlink="">
      <xdr:nvSpPr>
        <xdr:cNvPr id="68" name="Shape 4">
          <a:extLst>
            <a:ext uri="{FF2B5EF4-FFF2-40B4-BE49-F238E27FC236}">
              <a16:creationId xmlns:a16="http://schemas.microsoft.com/office/drawing/2014/main" id="{E4301616-C31E-41C2-A71D-CA4D4CAB9DC0}"/>
            </a:ext>
          </a:extLst>
        </xdr:cNvPr>
        <xdr:cNvSpPr/>
      </xdr:nvSpPr>
      <xdr:spPr>
        <a:xfrm>
          <a:off x="6217920" y="131673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72</xdr:row>
      <xdr:rowOff>0</xdr:rowOff>
    </xdr:from>
    <xdr:ext cx="314325" cy="314325"/>
    <xdr:sp macro="" textlink="">
      <xdr:nvSpPr>
        <xdr:cNvPr id="69" name="Shape 4">
          <a:extLst>
            <a:ext uri="{FF2B5EF4-FFF2-40B4-BE49-F238E27FC236}">
              <a16:creationId xmlns:a16="http://schemas.microsoft.com/office/drawing/2014/main" id="{0820F7D4-E816-4CB0-A8C5-434B1C72A92E}"/>
            </a:ext>
          </a:extLst>
        </xdr:cNvPr>
        <xdr:cNvSpPr/>
      </xdr:nvSpPr>
      <xdr:spPr>
        <a:xfrm>
          <a:off x="6217920" y="131673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72</xdr:row>
      <xdr:rowOff>0</xdr:rowOff>
    </xdr:from>
    <xdr:ext cx="304800" cy="295275"/>
    <xdr:sp macro="" textlink="">
      <xdr:nvSpPr>
        <xdr:cNvPr id="70" name="Shape 3">
          <a:extLst>
            <a:ext uri="{FF2B5EF4-FFF2-40B4-BE49-F238E27FC236}">
              <a16:creationId xmlns:a16="http://schemas.microsoft.com/office/drawing/2014/main" id="{DDB553EB-5FC5-46AD-8633-BCF378ACC81B}"/>
            </a:ext>
          </a:extLst>
        </xdr:cNvPr>
        <xdr:cNvSpPr/>
      </xdr:nvSpPr>
      <xdr:spPr>
        <a:xfrm>
          <a:off x="6217920" y="131673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73</xdr:row>
      <xdr:rowOff>0</xdr:rowOff>
    </xdr:from>
    <xdr:ext cx="314325" cy="314325"/>
    <xdr:sp macro="" textlink="">
      <xdr:nvSpPr>
        <xdr:cNvPr id="71" name="Shape 4">
          <a:extLst>
            <a:ext uri="{FF2B5EF4-FFF2-40B4-BE49-F238E27FC236}">
              <a16:creationId xmlns:a16="http://schemas.microsoft.com/office/drawing/2014/main" id="{39C51FFF-34C4-4017-98D8-01A50B57956B}"/>
            </a:ext>
          </a:extLst>
        </xdr:cNvPr>
        <xdr:cNvSpPr/>
      </xdr:nvSpPr>
      <xdr:spPr>
        <a:xfrm>
          <a:off x="6217920" y="133502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72</xdr:row>
      <xdr:rowOff>0</xdr:rowOff>
    </xdr:from>
    <xdr:ext cx="304800" cy="295275"/>
    <xdr:sp macro="" textlink="">
      <xdr:nvSpPr>
        <xdr:cNvPr id="72" name="Shape 5">
          <a:extLst>
            <a:ext uri="{FF2B5EF4-FFF2-40B4-BE49-F238E27FC236}">
              <a16:creationId xmlns:a16="http://schemas.microsoft.com/office/drawing/2014/main" id="{7419B4FD-24A7-43BE-878B-508AEB090709}"/>
            </a:ext>
          </a:extLst>
        </xdr:cNvPr>
        <xdr:cNvSpPr/>
      </xdr:nvSpPr>
      <xdr:spPr>
        <a:xfrm>
          <a:off x="6217920" y="131673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73</xdr:row>
      <xdr:rowOff>0</xdr:rowOff>
    </xdr:from>
    <xdr:ext cx="314325" cy="314325"/>
    <xdr:sp macro="" textlink="">
      <xdr:nvSpPr>
        <xdr:cNvPr id="73" name="Shape 4">
          <a:extLst>
            <a:ext uri="{FF2B5EF4-FFF2-40B4-BE49-F238E27FC236}">
              <a16:creationId xmlns:a16="http://schemas.microsoft.com/office/drawing/2014/main" id="{ABBDABF2-9A74-4ECB-8684-FBC1D43960DC}"/>
            </a:ext>
          </a:extLst>
        </xdr:cNvPr>
        <xdr:cNvSpPr/>
      </xdr:nvSpPr>
      <xdr:spPr>
        <a:xfrm>
          <a:off x="6217920" y="133502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72</xdr:row>
      <xdr:rowOff>0</xdr:rowOff>
    </xdr:from>
    <xdr:ext cx="314325" cy="314325"/>
    <xdr:sp macro="" textlink="">
      <xdr:nvSpPr>
        <xdr:cNvPr id="74" name="Shape 4">
          <a:extLst>
            <a:ext uri="{FF2B5EF4-FFF2-40B4-BE49-F238E27FC236}">
              <a16:creationId xmlns:a16="http://schemas.microsoft.com/office/drawing/2014/main" id="{3699B6FD-1989-4DDC-A413-4BB16DEACFCA}"/>
            </a:ext>
          </a:extLst>
        </xdr:cNvPr>
        <xdr:cNvSpPr/>
      </xdr:nvSpPr>
      <xdr:spPr>
        <a:xfrm>
          <a:off x="6217920" y="131673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72</xdr:row>
      <xdr:rowOff>0</xdr:rowOff>
    </xdr:from>
    <xdr:ext cx="314325" cy="314325"/>
    <xdr:sp macro="" textlink="">
      <xdr:nvSpPr>
        <xdr:cNvPr id="75" name="Shape 4">
          <a:extLst>
            <a:ext uri="{FF2B5EF4-FFF2-40B4-BE49-F238E27FC236}">
              <a16:creationId xmlns:a16="http://schemas.microsoft.com/office/drawing/2014/main" id="{986CD2D4-52B9-475B-A95B-EF893997DD58}"/>
            </a:ext>
          </a:extLst>
        </xdr:cNvPr>
        <xdr:cNvSpPr/>
      </xdr:nvSpPr>
      <xdr:spPr>
        <a:xfrm>
          <a:off x="6217920" y="131673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73</xdr:row>
      <xdr:rowOff>0</xdr:rowOff>
    </xdr:from>
    <xdr:ext cx="304800" cy="295275"/>
    <xdr:sp macro="" textlink="">
      <xdr:nvSpPr>
        <xdr:cNvPr id="76" name="Shape 3">
          <a:extLst>
            <a:ext uri="{FF2B5EF4-FFF2-40B4-BE49-F238E27FC236}">
              <a16:creationId xmlns:a16="http://schemas.microsoft.com/office/drawing/2014/main" id="{41C35A1B-B9D0-42EC-912C-AA11D770C56F}"/>
            </a:ext>
          </a:extLst>
        </xdr:cNvPr>
        <xdr:cNvSpPr/>
      </xdr:nvSpPr>
      <xdr:spPr>
        <a:xfrm>
          <a:off x="6217920" y="133502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73</xdr:row>
      <xdr:rowOff>0</xdr:rowOff>
    </xdr:from>
    <xdr:ext cx="304800" cy="295275"/>
    <xdr:sp macro="" textlink="">
      <xdr:nvSpPr>
        <xdr:cNvPr id="77" name="Shape 5">
          <a:extLst>
            <a:ext uri="{FF2B5EF4-FFF2-40B4-BE49-F238E27FC236}">
              <a16:creationId xmlns:a16="http://schemas.microsoft.com/office/drawing/2014/main" id="{EC152217-91C2-48C1-8830-23805507A581}"/>
            </a:ext>
          </a:extLst>
        </xdr:cNvPr>
        <xdr:cNvSpPr/>
      </xdr:nvSpPr>
      <xdr:spPr>
        <a:xfrm>
          <a:off x="6217920" y="133502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73</xdr:row>
      <xdr:rowOff>0</xdr:rowOff>
    </xdr:from>
    <xdr:ext cx="314325" cy="314325"/>
    <xdr:sp macro="" textlink="">
      <xdr:nvSpPr>
        <xdr:cNvPr id="78" name="Shape 4">
          <a:extLst>
            <a:ext uri="{FF2B5EF4-FFF2-40B4-BE49-F238E27FC236}">
              <a16:creationId xmlns:a16="http://schemas.microsoft.com/office/drawing/2014/main" id="{0694061D-58E1-4E17-A705-8152A7417139}"/>
            </a:ext>
          </a:extLst>
        </xdr:cNvPr>
        <xdr:cNvSpPr/>
      </xdr:nvSpPr>
      <xdr:spPr>
        <a:xfrm>
          <a:off x="6217920" y="133502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73</xdr:row>
      <xdr:rowOff>0</xdr:rowOff>
    </xdr:from>
    <xdr:ext cx="314325" cy="314325"/>
    <xdr:sp macro="" textlink="">
      <xdr:nvSpPr>
        <xdr:cNvPr id="79" name="Shape 4">
          <a:extLst>
            <a:ext uri="{FF2B5EF4-FFF2-40B4-BE49-F238E27FC236}">
              <a16:creationId xmlns:a16="http://schemas.microsoft.com/office/drawing/2014/main" id="{7E306D41-6372-485D-84ED-F2895EA9E173}"/>
            </a:ext>
          </a:extLst>
        </xdr:cNvPr>
        <xdr:cNvSpPr/>
      </xdr:nvSpPr>
      <xdr:spPr>
        <a:xfrm>
          <a:off x="6217920" y="133502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73</xdr:row>
      <xdr:rowOff>0</xdr:rowOff>
    </xdr:from>
    <xdr:ext cx="304800" cy="295275"/>
    <xdr:sp macro="" textlink="">
      <xdr:nvSpPr>
        <xdr:cNvPr id="80" name="Shape 3">
          <a:extLst>
            <a:ext uri="{FF2B5EF4-FFF2-40B4-BE49-F238E27FC236}">
              <a16:creationId xmlns:a16="http://schemas.microsoft.com/office/drawing/2014/main" id="{41A7152D-7F0D-4D83-A557-B8E6F29AEC14}"/>
            </a:ext>
          </a:extLst>
        </xdr:cNvPr>
        <xdr:cNvSpPr/>
      </xdr:nvSpPr>
      <xdr:spPr>
        <a:xfrm>
          <a:off x="6217920" y="133502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74</xdr:row>
      <xdr:rowOff>0</xdr:rowOff>
    </xdr:from>
    <xdr:ext cx="314325" cy="314325"/>
    <xdr:sp macro="" textlink="">
      <xdr:nvSpPr>
        <xdr:cNvPr id="81" name="Shape 4">
          <a:extLst>
            <a:ext uri="{FF2B5EF4-FFF2-40B4-BE49-F238E27FC236}">
              <a16:creationId xmlns:a16="http://schemas.microsoft.com/office/drawing/2014/main" id="{FF6BFF5A-0CCB-43F2-B6CD-7113B700B1D4}"/>
            </a:ext>
          </a:extLst>
        </xdr:cNvPr>
        <xdr:cNvSpPr/>
      </xdr:nvSpPr>
      <xdr:spPr>
        <a:xfrm>
          <a:off x="6217920" y="135331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73</xdr:row>
      <xdr:rowOff>0</xdr:rowOff>
    </xdr:from>
    <xdr:ext cx="304800" cy="295275"/>
    <xdr:sp macro="" textlink="">
      <xdr:nvSpPr>
        <xdr:cNvPr id="82" name="Shape 5">
          <a:extLst>
            <a:ext uri="{FF2B5EF4-FFF2-40B4-BE49-F238E27FC236}">
              <a16:creationId xmlns:a16="http://schemas.microsoft.com/office/drawing/2014/main" id="{2B7BB973-F875-47FF-8C8A-A140971118DA}"/>
            </a:ext>
          </a:extLst>
        </xdr:cNvPr>
        <xdr:cNvSpPr/>
      </xdr:nvSpPr>
      <xdr:spPr>
        <a:xfrm>
          <a:off x="6217920" y="133502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74</xdr:row>
      <xdr:rowOff>0</xdr:rowOff>
    </xdr:from>
    <xdr:ext cx="314325" cy="314325"/>
    <xdr:sp macro="" textlink="">
      <xdr:nvSpPr>
        <xdr:cNvPr id="83" name="Shape 4">
          <a:extLst>
            <a:ext uri="{FF2B5EF4-FFF2-40B4-BE49-F238E27FC236}">
              <a16:creationId xmlns:a16="http://schemas.microsoft.com/office/drawing/2014/main" id="{7E554E7C-0FA8-49DF-8A6E-800CE5BABA3D}"/>
            </a:ext>
          </a:extLst>
        </xdr:cNvPr>
        <xdr:cNvSpPr/>
      </xdr:nvSpPr>
      <xdr:spPr>
        <a:xfrm>
          <a:off x="6217920" y="135331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73</xdr:row>
      <xdr:rowOff>0</xdr:rowOff>
    </xdr:from>
    <xdr:ext cx="314325" cy="314325"/>
    <xdr:sp macro="" textlink="">
      <xdr:nvSpPr>
        <xdr:cNvPr id="84" name="Shape 4">
          <a:extLst>
            <a:ext uri="{FF2B5EF4-FFF2-40B4-BE49-F238E27FC236}">
              <a16:creationId xmlns:a16="http://schemas.microsoft.com/office/drawing/2014/main" id="{D754A03E-65E6-47F4-8671-E0B233741C7F}"/>
            </a:ext>
          </a:extLst>
        </xdr:cNvPr>
        <xdr:cNvSpPr/>
      </xdr:nvSpPr>
      <xdr:spPr>
        <a:xfrm>
          <a:off x="6217920" y="133502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73</xdr:row>
      <xdr:rowOff>0</xdr:rowOff>
    </xdr:from>
    <xdr:ext cx="314325" cy="314325"/>
    <xdr:sp macro="" textlink="">
      <xdr:nvSpPr>
        <xdr:cNvPr id="85" name="Shape 4">
          <a:extLst>
            <a:ext uri="{FF2B5EF4-FFF2-40B4-BE49-F238E27FC236}">
              <a16:creationId xmlns:a16="http://schemas.microsoft.com/office/drawing/2014/main" id="{1D675D63-C352-44AB-AECE-2F574BF46D53}"/>
            </a:ext>
          </a:extLst>
        </xdr:cNvPr>
        <xdr:cNvSpPr/>
      </xdr:nvSpPr>
      <xdr:spPr>
        <a:xfrm>
          <a:off x="6217920" y="133502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74</xdr:row>
      <xdr:rowOff>0</xdr:rowOff>
    </xdr:from>
    <xdr:ext cx="304800" cy="295275"/>
    <xdr:sp macro="" textlink="">
      <xdr:nvSpPr>
        <xdr:cNvPr id="86" name="Shape 3">
          <a:extLst>
            <a:ext uri="{FF2B5EF4-FFF2-40B4-BE49-F238E27FC236}">
              <a16:creationId xmlns:a16="http://schemas.microsoft.com/office/drawing/2014/main" id="{70AD53FE-10AD-4C27-ACD4-301399FB0429}"/>
            </a:ext>
          </a:extLst>
        </xdr:cNvPr>
        <xdr:cNvSpPr/>
      </xdr:nvSpPr>
      <xdr:spPr>
        <a:xfrm>
          <a:off x="6217920" y="135331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74</xdr:row>
      <xdr:rowOff>0</xdr:rowOff>
    </xdr:from>
    <xdr:ext cx="304800" cy="295275"/>
    <xdr:sp macro="" textlink="">
      <xdr:nvSpPr>
        <xdr:cNvPr id="87" name="Shape 5">
          <a:extLst>
            <a:ext uri="{FF2B5EF4-FFF2-40B4-BE49-F238E27FC236}">
              <a16:creationId xmlns:a16="http://schemas.microsoft.com/office/drawing/2014/main" id="{B32BC64D-3A5D-4BF7-BA0B-70DDF761098E}"/>
            </a:ext>
          </a:extLst>
        </xdr:cNvPr>
        <xdr:cNvSpPr/>
      </xdr:nvSpPr>
      <xdr:spPr>
        <a:xfrm>
          <a:off x="6217920" y="135331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74</xdr:row>
      <xdr:rowOff>0</xdr:rowOff>
    </xdr:from>
    <xdr:ext cx="314325" cy="314325"/>
    <xdr:sp macro="" textlink="">
      <xdr:nvSpPr>
        <xdr:cNvPr id="88" name="Shape 4">
          <a:extLst>
            <a:ext uri="{FF2B5EF4-FFF2-40B4-BE49-F238E27FC236}">
              <a16:creationId xmlns:a16="http://schemas.microsoft.com/office/drawing/2014/main" id="{FA8FE41B-E703-4F25-A24B-7F211B4CD942}"/>
            </a:ext>
          </a:extLst>
        </xdr:cNvPr>
        <xdr:cNvSpPr/>
      </xdr:nvSpPr>
      <xdr:spPr>
        <a:xfrm>
          <a:off x="6217920" y="135331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74</xdr:row>
      <xdr:rowOff>0</xdr:rowOff>
    </xdr:from>
    <xdr:ext cx="314325" cy="314325"/>
    <xdr:sp macro="" textlink="">
      <xdr:nvSpPr>
        <xdr:cNvPr id="89" name="Shape 4">
          <a:extLst>
            <a:ext uri="{FF2B5EF4-FFF2-40B4-BE49-F238E27FC236}">
              <a16:creationId xmlns:a16="http://schemas.microsoft.com/office/drawing/2014/main" id="{425E6FFA-A205-4F7E-9446-1CE20512E0CE}"/>
            </a:ext>
          </a:extLst>
        </xdr:cNvPr>
        <xdr:cNvSpPr/>
      </xdr:nvSpPr>
      <xdr:spPr>
        <a:xfrm>
          <a:off x="6217920" y="135331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77</xdr:row>
      <xdr:rowOff>0</xdr:rowOff>
    </xdr:from>
    <xdr:ext cx="314325" cy="314325"/>
    <xdr:sp macro="" textlink="">
      <xdr:nvSpPr>
        <xdr:cNvPr id="90" name="Shape 4">
          <a:extLst>
            <a:ext uri="{FF2B5EF4-FFF2-40B4-BE49-F238E27FC236}">
              <a16:creationId xmlns:a16="http://schemas.microsoft.com/office/drawing/2014/main" id="{86BD99DA-13E8-4AC9-8C1E-27340FC0FCCE}"/>
            </a:ext>
          </a:extLst>
        </xdr:cNvPr>
        <xdr:cNvSpPr/>
      </xdr:nvSpPr>
      <xdr:spPr>
        <a:xfrm>
          <a:off x="6217920" y="140817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77</xdr:row>
      <xdr:rowOff>0</xdr:rowOff>
    </xdr:from>
    <xdr:ext cx="314325" cy="314325"/>
    <xdr:sp macro="" textlink="">
      <xdr:nvSpPr>
        <xdr:cNvPr id="91" name="Shape 4">
          <a:extLst>
            <a:ext uri="{FF2B5EF4-FFF2-40B4-BE49-F238E27FC236}">
              <a16:creationId xmlns:a16="http://schemas.microsoft.com/office/drawing/2014/main" id="{0B7F42AD-7016-49A4-8526-8D16D6B601AA}"/>
            </a:ext>
          </a:extLst>
        </xdr:cNvPr>
        <xdr:cNvSpPr/>
      </xdr:nvSpPr>
      <xdr:spPr>
        <a:xfrm>
          <a:off x="6217920" y="140817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77</xdr:row>
      <xdr:rowOff>0</xdr:rowOff>
    </xdr:from>
    <xdr:ext cx="304800" cy="295275"/>
    <xdr:sp macro="" textlink="">
      <xdr:nvSpPr>
        <xdr:cNvPr id="92" name="Shape 3">
          <a:extLst>
            <a:ext uri="{FF2B5EF4-FFF2-40B4-BE49-F238E27FC236}">
              <a16:creationId xmlns:a16="http://schemas.microsoft.com/office/drawing/2014/main" id="{14CDCE7C-C074-4EFD-AB6E-696A7A2B072E}"/>
            </a:ext>
          </a:extLst>
        </xdr:cNvPr>
        <xdr:cNvSpPr/>
      </xdr:nvSpPr>
      <xdr:spPr>
        <a:xfrm>
          <a:off x="6217920" y="140817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77</xdr:row>
      <xdr:rowOff>0</xdr:rowOff>
    </xdr:from>
    <xdr:ext cx="304800" cy="295275"/>
    <xdr:sp macro="" textlink="">
      <xdr:nvSpPr>
        <xdr:cNvPr id="93" name="Shape 5">
          <a:extLst>
            <a:ext uri="{FF2B5EF4-FFF2-40B4-BE49-F238E27FC236}">
              <a16:creationId xmlns:a16="http://schemas.microsoft.com/office/drawing/2014/main" id="{48113326-5B80-4D09-BC83-37073F7D621A}"/>
            </a:ext>
          </a:extLst>
        </xdr:cNvPr>
        <xdr:cNvSpPr/>
      </xdr:nvSpPr>
      <xdr:spPr>
        <a:xfrm>
          <a:off x="6217920" y="140817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77</xdr:row>
      <xdr:rowOff>0</xdr:rowOff>
    </xdr:from>
    <xdr:ext cx="314325" cy="314325"/>
    <xdr:sp macro="" textlink="">
      <xdr:nvSpPr>
        <xdr:cNvPr id="94" name="Shape 4">
          <a:extLst>
            <a:ext uri="{FF2B5EF4-FFF2-40B4-BE49-F238E27FC236}">
              <a16:creationId xmlns:a16="http://schemas.microsoft.com/office/drawing/2014/main" id="{C335ECE2-BAAA-4ECE-A069-F4D6535398B4}"/>
            </a:ext>
          </a:extLst>
        </xdr:cNvPr>
        <xdr:cNvSpPr/>
      </xdr:nvSpPr>
      <xdr:spPr>
        <a:xfrm>
          <a:off x="6217920" y="140817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77</xdr:row>
      <xdr:rowOff>0</xdr:rowOff>
    </xdr:from>
    <xdr:ext cx="314325" cy="314325"/>
    <xdr:sp macro="" textlink="">
      <xdr:nvSpPr>
        <xdr:cNvPr id="95" name="Shape 4">
          <a:extLst>
            <a:ext uri="{FF2B5EF4-FFF2-40B4-BE49-F238E27FC236}">
              <a16:creationId xmlns:a16="http://schemas.microsoft.com/office/drawing/2014/main" id="{DE38D4A7-3E2C-47BC-AF09-BB93B1992D28}"/>
            </a:ext>
          </a:extLst>
        </xdr:cNvPr>
        <xdr:cNvSpPr/>
      </xdr:nvSpPr>
      <xdr:spPr>
        <a:xfrm>
          <a:off x="6217920" y="140817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78</xdr:row>
      <xdr:rowOff>0</xdr:rowOff>
    </xdr:from>
    <xdr:ext cx="314325" cy="314325"/>
    <xdr:sp macro="" textlink="">
      <xdr:nvSpPr>
        <xdr:cNvPr id="96" name="Shape 4">
          <a:extLst>
            <a:ext uri="{FF2B5EF4-FFF2-40B4-BE49-F238E27FC236}">
              <a16:creationId xmlns:a16="http://schemas.microsoft.com/office/drawing/2014/main" id="{32C2734F-E1A8-49AA-82F5-B2B32059DB76}"/>
            </a:ext>
          </a:extLst>
        </xdr:cNvPr>
        <xdr:cNvSpPr/>
      </xdr:nvSpPr>
      <xdr:spPr>
        <a:xfrm>
          <a:off x="6217920" y="142646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78</xdr:row>
      <xdr:rowOff>0</xdr:rowOff>
    </xdr:from>
    <xdr:ext cx="314325" cy="314325"/>
    <xdr:sp macro="" textlink="">
      <xdr:nvSpPr>
        <xdr:cNvPr id="97" name="Shape 4">
          <a:extLst>
            <a:ext uri="{FF2B5EF4-FFF2-40B4-BE49-F238E27FC236}">
              <a16:creationId xmlns:a16="http://schemas.microsoft.com/office/drawing/2014/main" id="{26D6F41B-E215-4C34-9748-F8FAE27D70A7}"/>
            </a:ext>
          </a:extLst>
        </xdr:cNvPr>
        <xdr:cNvSpPr/>
      </xdr:nvSpPr>
      <xdr:spPr>
        <a:xfrm>
          <a:off x="6217920" y="142646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78</xdr:row>
      <xdr:rowOff>0</xdr:rowOff>
    </xdr:from>
    <xdr:ext cx="304800" cy="295275"/>
    <xdr:sp macro="" textlink="">
      <xdr:nvSpPr>
        <xdr:cNvPr id="98" name="Shape 3">
          <a:extLst>
            <a:ext uri="{FF2B5EF4-FFF2-40B4-BE49-F238E27FC236}">
              <a16:creationId xmlns:a16="http://schemas.microsoft.com/office/drawing/2014/main" id="{4827D9C3-6B0D-4E15-8255-314309E336C4}"/>
            </a:ext>
          </a:extLst>
        </xdr:cNvPr>
        <xdr:cNvSpPr/>
      </xdr:nvSpPr>
      <xdr:spPr>
        <a:xfrm>
          <a:off x="6217920" y="142646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78</xdr:row>
      <xdr:rowOff>0</xdr:rowOff>
    </xdr:from>
    <xdr:ext cx="304800" cy="295275"/>
    <xdr:sp macro="" textlink="">
      <xdr:nvSpPr>
        <xdr:cNvPr id="99" name="Shape 5">
          <a:extLst>
            <a:ext uri="{FF2B5EF4-FFF2-40B4-BE49-F238E27FC236}">
              <a16:creationId xmlns:a16="http://schemas.microsoft.com/office/drawing/2014/main" id="{EAB9BA8F-2139-4BD9-A39B-544EE203FD89}"/>
            </a:ext>
          </a:extLst>
        </xdr:cNvPr>
        <xdr:cNvSpPr/>
      </xdr:nvSpPr>
      <xdr:spPr>
        <a:xfrm>
          <a:off x="6217920" y="142646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78</xdr:row>
      <xdr:rowOff>0</xdr:rowOff>
    </xdr:from>
    <xdr:ext cx="314325" cy="314325"/>
    <xdr:sp macro="" textlink="">
      <xdr:nvSpPr>
        <xdr:cNvPr id="100" name="Shape 4">
          <a:extLst>
            <a:ext uri="{FF2B5EF4-FFF2-40B4-BE49-F238E27FC236}">
              <a16:creationId xmlns:a16="http://schemas.microsoft.com/office/drawing/2014/main" id="{22200DC2-4DD3-4C8D-9C40-1F140E9B27B8}"/>
            </a:ext>
          </a:extLst>
        </xdr:cNvPr>
        <xdr:cNvSpPr/>
      </xdr:nvSpPr>
      <xdr:spPr>
        <a:xfrm>
          <a:off x="6217920" y="142646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78</xdr:row>
      <xdr:rowOff>0</xdr:rowOff>
    </xdr:from>
    <xdr:ext cx="314325" cy="314325"/>
    <xdr:sp macro="" textlink="">
      <xdr:nvSpPr>
        <xdr:cNvPr id="101" name="Shape 4">
          <a:extLst>
            <a:ext uri="{FF2B5EF4-FFF2-40B4-BE49-F238E27FC236}">
              <a16:creationId xmlns:a16="http://schemas.microsoft.com/office/drawing/2014/main" id="{FE682281-CE6F-468F-B012-588F57243E19}"/>
            </a:ext>
          </a:extLst>
        </xdr:cNvPr>
        <xdr:cNvSpPr/>
      </xdr:nvSpPr>
      <xdr:spPr>
        <a:xfrm>
          <a:off x="6217920" y="142646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79</xdr:row>
      <xdr:rowOff>0</xdr:rowOff>
    </xdr:from>
    <xdr:ext cx="314325" cy="314325"/>
    <xdr:sp macro="" textlink="">
      <xdr:nvSpPr>
        <xdr:cNvPr id="102" name="Shape 4">
          <a:extLst>
            <a:ext uri="{FF2B5EF4-FFF2-40B4-BE49-F238E27FC236}">
              <a16:creationId xmlns:a16="http://schemas.microsoft.com/office/drawing/2014/main" id="{A946315A-4A09-4787-B0BF-6129668A92A2}"/>
            </a:ext>
          </a:extLst>
        </xdr:cNvPr>
        <xdr:cNvSpPr/>
      </xdr:nvSpPr>
      <xdr:spPr>
        <a:xfrm>
          <a:off x="6217920" y="144475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79</xdr:row>
      <xdr:rowOff>0</xdr:rowOff>
    </xdr:from>
    <xdr:ext cx="314325" cy="314325"/>
    <xdr:sp macro="" textlink="">
      <xdr:nvSpPr>
        <xdr:cNvPr id="103" name="Shape 4">
          <a:extLst>
            <a:ext uri="{FF2B5EF4-FFF2-40B4-BE49-F238E27FC236}">
              <a16:creationId xmlns:a16="http://schemas.microsoft.com/office/drawing/2014/main" id="{D381A03F-5978-4369-A922-DF99959C880A}"/>
            </a:ext>
          </a:extLst>
        </xdr:cNvPr>
        <xdr:cNvSpPr/>
      </xdr:nvSpPr>
      <xdr:spPr>
        <a:xfrm>
          <a:off x="6217920" y="144475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79</xdr:row>
      <xdr:rowOff>0</xdr:rowOff>
    </xdr:from>
    <xdr:ext cx="304800" cy="295275"/>
    <xdr:sp macro="" textlink="">
      <xdr:nvSpPr>
        <xdr:cNvPr id="104" name="Shape 3">
          <a:extLst>
            <a:ext uri="{FF2B5EF4-FFF2-40B4-BE49-F238E27FC236}">
              <a16:creationId xmlns:a16="http://schemas.microsoft.com/office/drawing/2014/main" id="{B2CA63D8-478A-4867-B7FB-783A1EC7B17A}"/>
            </a:ext>
          </a:extLst>
        </xdr:cNvPr>
        <xdr:cNvSpPr/>
      </xdr:nvSpPr>
      <xdr:spPr>
        <a:xfrm>
          <a:off x="6217920" y="144475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79</xdr:row>
      <xdr:rowOff>0</xdr:rowOff>
    </xdr:from>
    <xdr:ext cx="304800" cy="295275"/>
    <xdr:sp macro="" textlink="">
      <xdr:nvSpPr>
        <xdr:cNvPr id="105" name="Shape 5">
          <a:extLst>
            <a:ext uri="{FF2B5EF4-FFF2-40B4-BE49-F238E27FC236}">
              <a16:creationId xmlns:a16="http://schemas.microsoft.com/office/drawing/2014/main" id="{1A092261-8A2A-4466-A81D-366D58577575}"/>
            </a:ext>
          </a:extLst>
        </xdr:cNvPr>
        <xdr:cNvSpPr/>
      </xdr:nvSpPr>
      <xdr:spPr>
        <a:xfrm>
          <a:off x="6217920" y="144475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79</xdr:row>
      <xdr:rowOff>0</xdr:rowOff>
    </xdr:from>
    <xdr:ext cx="314325" cy="314325"/>
    <xdr:sp macro="" textlink="">
      <xdr:nvSpPr>
        <xdr:cNvPr id="106" name="Shape 4">
          <a:extLst>
            <a:ext uri="{FF2B5EF4-FFF2-40B4-BE49-F238E27FC236}">
              <a16:creationId xmlns:a16="http://schemas.microsoft.com/office/drawing/2014/main" id="{5F06D846-A924-46AE-927F-806696FA7988}"/>
            </a:ext>
          </a:extLst>
        </xdr:cNvPr>
        <xdr:cNvSpPr/>
      </xdr:nvSpPr>
      <xdr:spPr>
        <a:xfrm>
          <a:off x="6217920" y="144475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79</xdr:row>
      <xdr:rowOff>0</xdr:rowOff>
    </xdr:from>
    <xdr:ext cx="314325" cy="314325"/>
    <xdr:sp macro="" textlink="">
      <xdr:nvSpPr>
        <xdr:cNvPr id="107" name="Shape 4">
          <a:extLst>
            <a:ext uri="{FF2B5EF4-FFF2-40B4-BE49-F238E27FC236}">
              <a16:creationId xmlns:a16="http://schemas.microsoft.com/office/drawing/2014/main" id="{3982500C-3BC3-46CD-BDC9-38277DA90021}"/>
            </a:ext>
          </a:extLst>
        </xdr:cNvPr>
        <xdr:cNvSpPr/>
      </xdr:nvSpPr>
      <xdr:spPr>
        <a:xfrm>
          <a:off x="6217920" y="144475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79</xdr:row>
      <xdr:rowOff>0</xdr:rowOff>
    </xdr:from>
    <xdr:ext cx="314325" cy="314325"/>
    <xdr:sp macro="" textlink="">
      <xdr:nvSpPr>
        <xdr:cNvPr id="108" name="Shape 4">
          <a:extLst>
            <a:ext uri="{FF2B5EF4-FFF2-40B4-BE49-F238E27FC236}">
              <a16:creationId xmlns:a16="http://schemas.microsoft.com/office/drawing/2014/main" id="{0761DC45-99C7-4C65-8EF1-D1387C1E4CA7}"/>
            </a:ext>
          </a:extLst>
        </xdr:cNvPr>
        <xdr:cNvSpPr/>
      </xdr:nvSpPr>
      <xdr:spPr>
        <a:xfrm>
          <a:off x="6217920" y="144475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79</xdr:row>
      <xdr:rowOff>0</xdr:rowOff>
    </xdr:from>
    <xdr:ext cx="314325" cy="314325"/>
    <xdr:sp macro="" textlink="">
      <xdr:nvSpPr>
        <xdr:cNvPr id="109" name="Shape 4">
          <a:extLst>
            <a:ext uri="{FF2B5EF4-FFF2-40B4-BE49-F238E27FC236}">
              <a16:creationId xmlns:a16="http://schemas.microsoft.com/office/drawing/2014/main" id="{1E839FC9-BED2-4374-BCAC-4AFFBEAB9F9D}"/>
            </a:ext>
          </a:extLst>
        </xdr:cNvPr>
        <xdr:cNvSpPr/>
      </xdr:nvSpPr>
      <xdr:spPr>
        <a:xfrm>
          <a:off x="6217920" y="144475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79</xdr:row>
      <xdr:rowOff>0</xdr:rowOff>
    </xdr:from>
    <xdr:ext cx="304800" cy="295275"/>
    <xdr:sp macro="" textlink="">
      <xdr:nvSpPr>
        <xdr:cNvPr id="110" name="Shape 3">
          <a:extLst>
            <a:ext uri="{FF2B5EF4-FFF2-40B4-BE49-F238E27FC236}">
              <a16:creationId xmlns:a16="http://schemas.microsoft.com/office/drawing/2014/main" id="{8579B07B-CD59-4E80-9C4C-95ABEBEB96D7}"/>
            </a:ext>
          </a:extLst>
        </xdr:cNvPr>
        <xdr:cNvSpPr/>
      </xdr:nvSpPr>
      <xdr:spPr>
        <a:xfrm>
          <a:off x="6217920" y="144475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79</xdr:row>
      <xdr:rowOff>0</xdr:rowOff>
    </xdr:from>
    <xdr:ext cx="304800" cy="295275"/>
    <xdr:sp macro="" textlink="">
      <xdr:nvSpPr>
        <xdr:cNvPr id="111" name="Shape 5">
          <a:extLst>
            <a:ext uri="{FF2B5EF4-FFF2-40B4-BE49-F238E27FC236}">
              <a16:creationId xmlns:a16="http://schemas.microsoft.com/office/drawing/2014/main" id="{F279E4E9-CCB4-4C09-BD94-E3C922A502BB}"/>
            </a:ext>
          </a:extLst>
        </xdr:cNvPr>
        <xdr:cNvSpPr/>
      </xdr:nvSpPr>
      <xdr:spPr>
        <a:xfrm>
          <a:off x="6217920" y="144475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79</xdr:row>
      <xdr:rowOff>0</xdr:rowOff>
    </xdr:from>
    <xdr:ext cx="314325" cy="314325"/>
    <xdr:sp macro="" textlink="">
      <xdr:nvSpPr>
        <xdr:cNvPr id="112" name="Shape 4">
          <a:extLst>
            <a:ext uri="{FF2B5EF4-FFF2-40B4-BE49-F238E27FC236}">
              <a16:creationId xmlns:a16="http://schemas.microsoft.com/office/drawing/2014/main" id="{A1D0FB50-5F90-4CFE-BE2F-073A2D233E7E}"/>
            </a:ext>
          </a:extLst>
        </xdr:cNvPr>
        <xdr:cNvSpPr/>
      </xdr:nvSpPr>
      <xdr:spPr>
        <a:xfrm>
          <a:off x="6217920" y="144475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79</xdr:row>
      <xdr:rowOff>0</xdr:rowOff>
    </xdr:from>
    <xdr:ext cx="314325" cy="314325"/>
    <xdr:sp macro="" textlink="">
      <xdr:nvSpPr>
        <xdr:cNvPr id="113" name="Shape 4">
          <a:extLst>
            <a:ext uri="{FF2B5EF4-FFF2-40B4-BE49-F238E27FC236}">
              <a16:creationId xmlns:a16="http://schemas.microsoft.com/office/drawing/2014/main" id="{40DBCC2A-FF2A-48C2-8423-8D904CA42972}"/>
            </a:ext>
          </a:extLst>
        </xdr:cNvPr>
        <xdr:cNvSpPr/>
      </xdr:nvSpPr>
      <xdr:spPr>
        <a:xfrm>
          <a:off x="6217920" y="144475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80</xdr:row>
      <xdr:rowOff>0</xdr:rowOff>
    </xdr:from>
    <xdr:ext cx="314325" cy="314325"/>
    <xdr:sp macro="" textlink="">
      <xdr:nvSpPr>
        <xdr:cNvPr id="114" name="Shape 4">
          <a:extLst>
            <a:ext uri="{FF2B5EF4-FFF2-40B4-BE49-F238E27FC236}">
              <a16:creationId xmlns:a16="http://schemas.microsoft.com/office/drawing/2014/main" id="{748A512B-9749-4CEC-994B-9AC3C0983A10}"/>
            </a:ext>
          </a:extLst>
        </xdr:cNvPr>
        <xdr:cNvSpPr/>
      </xdr:nvSpPr>
      <xdr:spPr>
        <a:xfrm>
          <a:off x="6217920" y="146304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80</xdr:row>
      <xdr:rowOff>0</xdr:rowOff>
    </xdr:from>
    <xdr:ext cx="314325" cy="314325"/>
    <xdr:sp macro="" textlink="">
      <xdr:nvSpPr>
        <xdr:cNvPr id="115" name="Shape 4">
          <a:extLst>
            <a:ext uri="{FF2B5EF4-FFF2-40B4-BE49-F238E27FC236}">
              <a16:creationId xmlns:a16="http://schemas.microsoft.com/office/drawing/2014/main" id="{96A789FF-FDAF-4C83-B1AE-C216389F9C87}"/>
            </a:ext>
          </a:extLst>
        </xdr:cNvPr>
        <xdr:cNvSpPr/>
      </xdr:nvSpPr>
      <xdr:spPr>
        <a:xfrm>
          <a:off x="6217920" y="146304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80</xdr:row>
      <xdr:rowOff>0</xdr:rowOff>
    </xdr:from>
    <xdr:ext cx="304800" cy="295275"/>
    <xdr:sp macro="" textlink="">
      <xdr:nvSpPr>
        <xdr:cNvPr id="116" name="Shape 3">
          <a:extLst>
            <a:ext uri="{FF2B5EF4-FFF2-40B4-BE49-F238E27FC236}">
              <a16:creationId xmlns:a16="http://schemas.microsoft.com/office/drawing/2014/main" id="{14AA089A-5503-4450-86FD-33CE00FAA182}"/>
            </a:ext>
          </a:extLst>
        </xdr:cNvPr>
        <xdr:cNvSpPr/>
      </xdr:nvSpPr>
      <xdr:spPr>
        <a:xfrm>
          <a:off x="6217920" y="1463040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80</xdr:row>
      <xdr:rowOff>0</xdr:rowOff>
    </xdr:from>
    <xdr:ext cx="304800" cy="295275"/>
    <xdr:sp macro="" textlink="">
      <xdr:nvSpPr>
        <xdr:cNvPr id="117" name="Shape 5">
          <a:extLst>
            <a:ext uri="{FF2B5EF4-FFF2-40B4-BE49-F238E27FC236}">
              <a16:creationId xmlns:a16="http://schemas.microsoft.com/office/drawing/2014/main" id="{D53CC15F-8850-4B05-865C-3CE1C5989E2C}"/>
            </a:ext>
          </a:extLst>
        </xdr:cNvPr>
        <xdr:cNvSpPr/>
      </xdr:nvSpPr>
      <xdr:spPr>
        <a:xfrm>
          <a:off x="6217920" y="1463040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80</xdr:row>
      <xdr:rowOff>0</xdr:rowOff>
    </xdr:from>
    <xdr:ext cx="314325" cy="314325"/>
    <xdr:sp macro="" textlink="">
      <xdr:nvSpPr>
        <xdr:cNvPr id="118" name="Shape 4">
          <a:extLst>
            <a:ext uri="{FF2B5EF4-FFF2-40B4-BE49-F238E27FC236}">
              <a16:creationId xmlns:a16="http://schemas.microsoft.com/office/drawing/2014/main" id="{7C9641D2-1B75-40BF-A08D-B1EBC764A9AD}"/>
            </a:ext>
          </a:extLst>
        </xdr:cNvPr>
        <xdr:cNvSpPr/>
      </xdr:nvSpPr>
      <xdr:spPr>
        <a:xfrm>
          <a:off x="6217920" y="146304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80</xdr:row>
      <xdr:rowOff>0</xdr:rowOff>
    </xdr:from>
    <xdr:ext cx="314325" cy="314325"/>
    <xdr:sp macro="" textlink="">
      <xdr:nvSpPr>
        <xdr:cNvPr id="119" name="Shape 4">
          <a:extLst>
            <a:ext uri="{FF2B5EF4-FFF2-40B4-BE49-F238E27FC236}">
              <a16:creationId xmlns:a16="http://schemas.microsoft.com/office/drawing/2014/main" id="{B6A80CA2-8885-40D0-9062-0D7E4A2CA8A5}"/>
            </a:ext>
          </a:extLst>
        </xdr:cNvPr>
        <xdr:cNvSpPr/>
      </xdr:nvSpPr>
      <xdr:spPr>
        <a:xfrm>
          <a:off x="6217920" y="146304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80</xdr:row>
      <xdr:rowOff>0</xdr:rowOff>
    </xdr:from>
    <xdr:ext cx="314325" cy="314325"/>
    <xdr:sp macro="" textlink="">
      <xdr:nvSpPr>
        <xdr:cNvPr id="120" name="Shape 4">
          <a:extLst>
            <a:ext uri="{FF2B5EF4-FFF2-40B4-BE49-F238E27FC236}">
              <a16:creationId xmlns:a16="http://schemas.microsoft.com/office/drawing/2014/main" id="{790F8BCB-4936-413D-BB2B-CAC0389C3D0E}"/>
            </a:ext>
          </a:extLst>
        </xdr:cNvPr>
        <xdr:cNvSpPr/>
      </xdr:nvSpPr>
      <xdr:spPr>
        <a:xfrm>
          <a:off x="6217920" y="146304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80</xdr:row>
      <xdr:rowOff>0</xdr:rowOff>
    </xdr:from>
    <xdr:ext cx="314325" cy="314325"/>
    <xdr:sp macro="" textlink="">
      <xdr:nvSpPr>
        <xdr:cNvPr id="121" name="Shape 4">
          <a:extLst>
            <a:ext uri="{FF2B5EF4-FFF2-40B4-BE49-F238E27FC236}">
              <a16:creationId xmlns:a16="http://schemas.microsoft.com/office/drawing/2014/main" id="{5A878DF2-E4B1-481A-9C07-4ECD5A1B1E1F}"/>
            </a:ext>
          </a:extLst>
        </xdr:cNvPr>
        <xdr:cNvSpPr/>
      </xdr:nvSpPr>
      <xdr:spPr>
        <a:xfrm>
          <a:off x="6217920" y="146304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80</xdr:row>
      <xdr:rowOff>0</xdr:rowOff>
    </xdr:from>
    <xdr:ext cx="304800" cy="295275"/>
    <xdr:sp macro="" textlink="">
      <xdr:nvSpPr>
        <xdr:cNvPr id="122" name="Shape 3">
          <a:extLst>
            <a:ext uri="{FF2B5EF4-FFF2-40B4-BE49-F238E27FC236}">
              <a16:creationId xmlns:a16="http://schemas.microsoft.com/office/drawing/2014/main" id="{B0F340F2-FCF4-40A7-9D5E-18029859DCA8}"/>
            </a:ext>
          </a:extLst>
        </xdr:cNvPr>
        <xdr:cNvSpPr/>
      </xdr:nvSpPr>
      <xdr:spPr>
        <a:xfrm>
          <a:off x="6217920" y="1463040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80</xdr:row>
      <xdr:rowOff>0</xdr:rowOff>
    </xdr:from>
    <xdr:ext cx="304800" cy="295275"/>
    <xdr:sp macro="" textlink="">
      <xdr:nvSpPr>
        <xdr:cNvPr id="123" name="Shape 5">
          <a:extLst>
            <a:ext uri="{FF2B5EF4-FFF2-40B4-BE49-F238E27FC236}">
              <a16:creationId xmlns:a16="http://schemas.microsoft.com/office/drawing/2014/main" id="{D30F339D-5B04-4DDA-99CF-E146429A8BFE}"/>
            </a:ext>
          </a:extLst>
        </xdr:cNvPr>
        <xdr:cNvSpPr/>
      </xdr:nvSpPr>
      <xdr:spPr>
        <a:xfrm>
          <a:off x="6217920" y="1463040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80</xdr:row>
      <xdr:rowOff>0</xdr:rowOff>
    </xdr:from>
    <xdr:ext cx="314325" cy="314325"/>
    <xdr:sp macro="" textlink="">
      <xdr:nvSpPr>
        <xdr:cNvPr id="124" name="Shape 4">
          <a:extLst>
            <a:ext uri="{FF2B5EF4-FFF2-40B4-BE49-F238E27FC236}">
              <a16:creationId xmlns:a16="http://schemas.microsoft.com/office/drawing/2014/main" id="{678FC1F6-09D1-40AF-A24C-8799FF91A84E}"/>
            </a:ext>
          </a:extLst>
        </xdr:cNvPr>
        <xdr:cNvSpPr/>
      </xdr:nvSpPr>
      <xdr:spPr>
        <a:xfrm>
          <a:off x="6217920" y="146304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80</xdr:row>
      <xdr:rowOff>0</xdr:rowOff>
    </xdr:from>
    <xdr:ext cx="314325" cy="314325"/>
    <xdr:sp macro="" textlink="">
      <xdr:nvSpPr>
        <xdr:cNvPr id="125" name="Shape 4">
          <a:extLst>
            <a:ext uri="{FF2B5EF4-FFF2-40B4-BE49-F238E27FC236}">
              <a16:creationId xmlns:a16="http://schemas.microsoft.com/office/drawing/2014/main" id="{D34AC772-3668-4863-9FB9-97408D1438AC}"/>
            </a:ext>
          </a:extLst>
        </xdr:cNvPr>
        <xdr:cNvSpPr/>
      </xdr:nvSpPr>
      <xdr:spPr>
        <a:xfrm>
          <a:off x="6217920" y="146304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81</xdr:row>
      <xdr:rowOff>0</xdr:rowOff>
    </xdr:from>
    <xdr:ext cx="314325" cy="314325"/>
    <xdr:sp macro="" textlink="">
      <xdr:nvSpPr>
        <xdr:cNvPr id="126" name="Shape 4">
          <a:extLst>
            <a:ext uri="{FF2B5EF4-FFF2-40B4-BE49-F238E27FC236}">
              <a16:creationId xmlns:a16="http://schemas.microsoft.com/office/drawing/2014/main" id="{B682B8AB-9DA0-456D-9BEB-02AD3B65B31D}"/>
            </a:ext>
          </a:extLst>
        </xdr:cNvPr>
        <xdr:cNvSpPr/>
      </xdr:nvSpPr>
      <xdr:spPr>
        <a:xfrm>
          <a:off x="6217920" y="148132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81</xdr:row>
      <xdr:rowOff>0</xdr:rowOff>
    </xdr:from>
    <xdr:ext cx="314325" cy="314325"/>
    <xdr:sp macro="" textlink="">
      <xdr:nvSpPr>
        <xdr:cNvPr id="127" name="Shape 4">
          <a:extLst>
            <a:ext uri="{FF2B5EF4-FFF2-40B4-BE49-F238E27FC236}">
              <a16:creationId xmlns:a16="http://schemas.microsoft.com/office/drawing/2014/main" id="{7E956551-47FE-47BB-9A14-3C08FF85638F}"/>
            </a:ext>
          </a:extLst>
        </xdr:cNvPr>
        <xdr:cNvSpPr/>
      </xdr:nvSpPr>
      <xdr:spPr>
        <a:xfrm>
          <a:off x="6217920" y="148132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81</xdr:row>
      <xdr:rowOff>0</xdr:rowOff>
    </xdr:from>
    <xdr:ext cx="304800" cy="295275"/>
    <xdr:sp macro="" textlink="">
      <xdr:nvSpPr>
        <xdr:cNvPr id="128" name="Shape 3">
          <a:extLst>
            <a:ext uri="{FF2B5EF4-FFF2-40B4-BE49-F238E27FC236}">
              <a16:creationId xmlns:a16="http://schemas.microsoft.com/office/drawing/2014/main" id="{C8913069-420B-490E-BCF0-0ED14B5DC8E4}"/>
            </a:ext>
          </a:extLst>
        </xdr:cNvPr>
        <xdr:cNvSpPr/>
      </xdr:nvSpPr>
      <xdr:spPr>
        <a:xfrm>
          <a:off x="6217920" y="148132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81</xdr:row>
      <xdr:rowOff>0</xdr:rowOff>
    </xdr:from>
    <xdr:ext cx="304800" cy="295275"/>
    <xdr:sp macro="" textlink="">
      <xdr:nvSpPr>
        <xdr:cNvPr id="129" name="Shape 5">
          <a:extLst>
            <a:ext uri="{FF2B5EF4-FFF2-40B4-BE49-F238E27FC236}">
              <a16:creationId xmlns:a16="http://schemas.microsoft.com/office/drawing/2014/main" id="{1AC2C9D2-FBBD-4D40-829B-BB0B7630D548}"/>
            </a:ext>
          </a:extLst>
        </xdr:cNvPr>
        <xdr:cNvSpPr/>
      </xdr:nvSpPr>
      <xdr:spPr>
        <a:xfrm>
          <a:off x="6217920" y="148132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81</xdr:row>
      <xdr:rowOff>0</xdr:rowOff>
    </xdr:from>
    <xdr:ext cx="314325" cy="314325"/>
    <xdr:sp macro="" textlink="">
      <xdr:nvSpPr>
        <xdr:cNvPr id="130" name="Shape 4">
          <a:extLst>
            <a:ext uri="{FF2B5EF4-FFF2-40B4-BE49-F238E27FC236}">
              <a16:creationId xmlns:a16="http://schemas.microsoft.com/office/drawing/2014/main" id="{D1131E84-2BDD-4F9E-9623-3C749645B354}"/>
            </a:ext>
          </a:extLst>
        </xdr:cNvPr>
        <xdr:cNvSpPr/>
      </xdr:nvSpPr>
      <xdr:spPr>
        <a:xfrm>
          <a:off x="6217920" y="148132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81</xdr:row>
      <xdr:rowOff>0</xdr:rowOff>
    </xdr:from>
    <xdr:ext cx="314325" cy="314325"/>
    <xdr:sp macro="" textlink="">
      <xdr:nvSpPr>
        <xdr:cNvPr id="131" name="Shape 4">
          <a:extLst>
            <a:ext uri="{FF2B5EF4-FFF2-40B4-BE49-F238E27FC236}">
              <a16:creationId xmlns:a16="http://schemas.microsoft.com/office/drawing/2014/main" id="{283EDCF4-84A4-47D6-9D8A-7761C35D59AD}"/>
            </a:ext>
          </a:extLst>
        </xdr:cNvPr>
        <xdr:cNvSpPr/>
      </xdr:nvSpPr>
      <xdr:spPr>
        <a:xfrm>
          <a:off x="6217920" y="148132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81</xdr:row>
      <xdr:rowOff>0</xdr:rowOff>
    </xdr:from>
    <xdr:ext cx="314325" cy="314325"/>
    <xdr:sp macro="" textlink="">
      <xdr:nvSpPr>
        <xdr:cNvPr id="132" name="Shape 4">
          <a:extLst>
            <a:ext uri="{FF2B5EF4-FFF2-40B4-BE49-F238E27FC236}">
              <a16:creationId xmlns:a16="http://schemas.microsoft.com/office/drawing/2014/main" id="{1DE16576-6262-455B-91AB-A42BD76D719A}"/>
            </a:ext>
          </a:extLst>
        </xdr:cNvPr>
        <xdr:cNvSpPr/>
      </xdr:nvSpPr>
      <xdr:spPr>
        <a:xfrm>
          <a:off x="6217920" y="148132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81</xdr:row>
      <xdr:rowOff>0</xdr:rowOff>
    </xdr:from>
    <xdr:ext cx="314325" cy="314325"/>
    <xdr:sp macro="" textlink="">
      <xdr:nvSpPr>
        <xdr:cNvPr id="133" name="Shape 4">
          <a:extLst>
            <a:ext uri="{FF2B5EF4-FFF2-40B4-BE49-F238E27FC236}">
              <a16:creationId xmlns:a16="http://schemas.microsoft.com/office/drawing/2014/main" id="{B0E448E5-050E-4CF3-A267-A82AC0497DEF}"/>
            </a:ext>
          </a:extLst>
        </xdr:cNvPr>
        <xdr:cNvSpPr/>
      </xdr:nvSpPr>
      <xdr:spPr>
        <a:xfrm>
          <a:off x="6217920" y="148132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81</xdr:row>
      <xdr:rowOff>0</xdr:rowOff>
    </xdr:from>
    <xdr:ext cx="304800" cy="295275"/>
    <xdr:sp macro="" textlink="">
      <xdr:nvSpPr>
        <xdr:cNvPr id="134" name="Shape 3">
          <a:extLst>
            <a:ext uri="{FF2B5EF4-FFF2-40B4-BE49-F238E27FC236}">
              <a16:creationId xmlns:a16="http://schemas.microsoft.com/office/drawing/2014/main" id="{B9C4A25A-6EE7-49C2-A950-5663F98D57AC}"/>
            </a:ext>
          </a:extLst>
        </xdr:cNvPr>
        <xdr:cNvSpPr/>
      </xdr:nvSpPr>
      <xdr:spPr>
        <a:xfrm>
          <a:off x="6217920" y="148132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81</xdr:row>
      <xdr:rowOff>0</xdr:rowOff>
    </xdr:from>
    <xdr:ext cx="304800" cy="295275"/>
    <xdr:sp macro="" textlink="">
      <xdr:nvSpPr>
        <xdr:cNvPr id="135" name="Shape 5">
          <a:extLst>
            <a:ext uri="{FF2B5EF4-FFF2-40B4-BE49-F238E27FC236}">
              <a16:creationId xmlns:a16="http://schemas.microsoft.com/office/drawing/2014/main" id="{F5E0D2D5-12A5-4C55-B8B6-918B241184D7}"/>
            </a:ext>
          </a:extLst>
        </xdr:cNvPr>
        <xdr:cNvSpPr/>
      </xdr:nvSpPr>
      <xdr:spPr>
        <a:xfrm>
          <a:off x="6217920" y="148132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81</xdr:row>
      <xdr:rowOff>0</xdr:rowOff>
    </xdr:from>
    <xdr:ext cx="314325" cy="314325"/>
    <xdr:sp macro="" textlink="">
      <xdr:nvSpPr>
        <xdr:cNvPr id="136" name="Shape 4">
          <a:extLst>
            <a:ext uri="{FF2B5EF4-FFF2-40B4-BE49-F238E27FC236}">
              <a16:creationId xmlns:a16="http://schemas.microsoft.com/office/drawing/2014/main" id="{E425C284-3FD5-4624-A740-3FCC0B768D1C}"/>
            </a:ext>
          </a:extLst>
        </xdr:cNvPr>
        <xdr:cNvSpPr/>
      </xdr:nvSpPr>
      <xdr:spPr>
        <a:xfrm>
          <a:off x="6217920" y="148132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81</xdr:row>
      <xdr:rowOff>0</xdr:rowOff>
    </xdr:from>
    <xdr:ext cx="314325" cy="314325"/>
    <xdr:sp macro="" textlink="">
      <xdr:nvSpPr>
        <xdr:cNvPr id="137" name="Shape 4">
          <a:extLst>
            <a:ext uri="{FF2B5EF4-FFF2-40B4-BE49-F238E27FC236}">
              <a16:creationId xmlns:a16="http://schemas.microsoft.com/office/drawing/2014/main" id="{31BA71AB-0726-42A6-93CA-28D45071E341}"/>
            </a:ext>
          </a:extLst>
        </xdr:cNvPr>
        <xdr:cNvSpPr/>
      </xdr:nvSpPr>
      <xdr:spPr>
        <a:xfrm>
          <a:off x="6217920" y="148132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82</xdr:row>
      <xdr:rowOff>0</xdr:rowOff>
    </xdr:from>
    <xdr:ext cx="314325" cy="314325"/>
    <xdr:sp macro="" textlink="">
      <xdr:nvSpPr>
        <xdr:cNvPr id="138" name="Shape 4">
          <a:extLst>
            <a:ext uri="{FF2B5EF4-FFF2-40B4-BE49-F238E27FC236}">
              <a16:creationId xmlns:a16="http://schemas.microsoft.com/office/drawing/2014/main" id="{9FD94CA4-EECD-4E3F-AC95-8FD72AA32204}"/>
            </a:ext>
          </a:extLst>
        </xdr:cNvPr>
        <xdr:cNvSpPr/>
      </xdr:nvSpPr>
      <xdr:spPr>
        <a:xfrm>
          <a:off x="6217920" y="149961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82</xdr:row>
      <xdr:rowOff>0</xdr:rowOff>
    </xdr:from>
    <xdr:ext cx="314325" cy="314325"/>
    <xdr:sp macro="" textlink="">
      <xdr:nvSpPr>
        <xdr:cNvPr id="139" name="Shape 4">
          <a:extLst>
            <a:ext uri="{FF2B5EF4-FFF2-40B4-BE49-F238E27FC236}">
              <a16:creationId xmlns:a16="http://schemas.microsoft.com/office/drawing/2014/main" id="{7889970C-E5D7-49C1-97F2-B75DD04F174E}"/>
            </a:ext>
          </a:extLst>
        </xdr:cNvPr>
        <xdr:cNvSpPr/>
      </xdr:nvSpPr>
      <xdr:spPr>
        <a:xfrm>
          <a:off x="6217920" y="149961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82</xdr:row>
      <xdr:rowOff>0</xdr:rowOff>
    </xdr:from>
    <xdr:ext cx="304800" cy="295275"/>
    <xdr:sp macro="" textlink="">
      <xdr:nvSpPr>
        <xdr:cNvPr id="140" name="Shape 3">
          <a:extLst>
            <a:ext uri="{FF2B5EF4-FFF2-40B4-BE49-F238E27FC236}">
              <a16:creationId xmlns:a16="http://schemas.microsoft.com/office/drawing/2014/main" id="{F2ECE16F-91B3-401F-A458-69058A65EA81}"/>
            </a:ext>
          </a:extLst>
        </xdr:cNvPr>
        <xdr:cNvSpPr/>
      </xdr:nvSpPr>
      <xdr:spPr>
        <a:xfrm>
          <a:off x="6217920" y="149961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82</xdr:row>
      <xdr:rowOff>0</xdr:rowOff>
    </xdr:from>
    <xdr:ext cx="304800" cy="295275"/>
    <xdr:sp macro="" textlink="">
      <xdr:nvSpPr>
        <xdr:cNvPr id="141" name="Shape 5">
          <a:extLst>
            <a:ext uri="{FF2B5EF4-FFF2-40B4-BE49-F238E27FC236}">
              <a16:creationId xmlns:a16="http://schemas.microsoft.com/office/drawing/2014/main" id="{5D0B8B06-7CB0-4892-AD59-96DA0E82F41E}"/>
            </a:ext>
          </a:extLst>
        </xdr:cNvPr>
        <xdr:cNvSpPr/>
      </xdr:nvSpPr>
      <xdr:spPr>
        <a:xfrm>
          <a:off x="6217920" y="149961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82</xdr:row>
      <xdr:rowOff>0</xdr:rowOff>
    </xdr:from>
    <xdr:ext cx="314325" cy="314325"/>
    <xdr:sp macro="" textlink="">
      <xdr:nvSpPr>
        <xdr:cNvPr id="142" name="Shape 4">
          <a:extLst>
            <a:ext uri="{FF2B5EF4-FFF2-40B4-BE49-F238E27FC236}">
              <a16:creationId xmlns:a16="http://schemas.microsoft.com/office/drawing/2014/main" id="{7691FDC3-6755-47E3-96C8-EE9378A7EF92}"/>
            </a:ext>
          </a:extLst>
        </xdr:cNvPr>
        <xdr:cNvSpPr/>
      </xdr:nvSpPr>
      <xdr:spPr>
        <a:xfrm>
          <a:off x="6217920" y="149961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82</xdr:row>
      <xdr:rowOff>0</xdr:rowOff>
    </xdr:from>
    <xdr:ext cx="314325" cy="314325"/>
    <xdr:sp macro="" textlink="">
      <xdr:nvSpPr>
        <xdr:cNvPr id="143" name="Shape 4">
          <a:extLst>
            <a:ext uri="{FF2B5EF4-FFF2-40B4-BE49-F238E27FC236}">
              <a16:creationId xmlns:a16="http://schemas.microsoft.com/office/drawing/2014/main" id="{7CC790C1-34BA-46D1-965A-49DCE533A002}"/>
            </a:ext>
          </a:extLst>
        </xdr:cNvPr>
        <xdr:cNvSpPr/>
      </xdr:nvSpPr>
      <xdr:spPr>
        <a:xfrm>
          <a:off x="6217920" y="149961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82</xdr:row>
      <xdr:rowOff>0</xdr:rowOff>
    </xdr:from>
    <xdr:ext cx="314325" cy="314325"/>
    <xdr:sp macro="" textlink="">
      <xdr:nvSpPr>
        <xdr:cNvPr id="144" name="Shape 4">
          <a:extLst>
            <a:ext uri="{FF2B5EF4-FFF2-40B4-BE49-F238E27FC236}">
              <a16:creationId xmlns:a16="http://schemas.microsoft.com/office/drawing/2014/main" id="{0AEE58B0-0F36-4662-A5EF-0B3372632989}"/>
            </a:ext>
          </a:extLst>
        </xdr:cNvPr>
        <xdr:cNvSpPr/>
      </xdr:nvSpPr>
      <xdr:spPr>
        <a:xfrm>
          <a:off x="6217920" y="149961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82</xdr:row>
      <xdr:rowOff>0</xdr:rowOff>
    </xdr:from>
    <xdr:ext cx="314325" cy="314325"/>
    <xdr:sp macro="" textlink="">
      <xdr:nvSpPr>
        <xdr:cNvPr id="145" name="Shape 4">
          <a:extLst>
            <a:ext uri="{FF2B5EF4-FFF2-40B4-BE49-F238E27FC236}">
              <a16:creationId xmlns:a16="http://schemas.microsoft.com/office/drawing/2014/main" id="{71795A83-F4D0-4B97-B758-DA3D3DA63CB1}"/>
            </a:ext>
          </a:extLst>
        </xdr:cNvPr>
        <xdr:cNvSpPr/>
      </xdr:nvSpPr>
      <xdr:spPr>
        <a:xfrm>
          <a:off x="6217920" y="149961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82</xdr:row>
      <xdr:rowOff>0</xdr:rowOff>
    </xdr:from>
    <xdr:ext cx="304800" cy="295275"/>
    <xdr:sp macro="" textlink="">
      <xdr:nvSpPr>
        <xdr:cNvPr id="146" name="Shape 3">
          <a:extLst>
            <a:ext uri="{FF2B5EF4-FFF2-40B4-BE49-F238E27FC236}">
              <a16:creationId xmlns:a16="http://schemas.microsoft.com/office/drawing/2014/main" id="{508EC8FE-190C-4472-9017-BABE207CBCAA}"/>
            </a:ext>
          </a:extLst>
        </xdr:cNvPr>
        <xdr:cNvSpPr/>
      </xdr:nvSpPr>
      <xdr:spPr>
        <a:xfrm>
          <a:off x="6217920" y="149961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82</xdr:row>
      <xdr:rowOff>0</xdr:rowOff>
    </xdr:from>
    <xdr:ext cx="304800" cy="295275"/>
    <xdr:sp macro="" textlink="">
      <xdr:nvSpPr>
        <xdr:cNvPr id="147" name="Shape 5">
          <a:extLst>
            <a:ext uri="{FF2B5EF4-FFF2-40B4-BE49-F238E27FC236}">
              <a16:creationId xmlns:a16="http://schemas.microsoft.com/office/drawing/2014/main" id="{47F713CF-1369-4E76-B01C-AC7AFF7BD45D}"/>
            </a:ext>
          </a:extLst>
        </xdr:cNvPr>
        <xdr:cNvSpPr/>
      </xdr:nvSpPr>
      <xdr:spPr>
        <a:xfrm>
          <a:off x="6217920" y="149961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82</xdr:row>
      <xdr:rowOff>0</xdr:rowOff>
    </xdr:from>
    <xdr:ext cx="314325" cy="314325"/>
    <xdr:sp macro="" textlink="">
      <xdr:nvSpPr>
        <xdr:cNvPr id="148" name="Shape 4">
          <a:extLst>
            <a:ext uri="{FF2B5EF4-FFF2-40B4-BE49-F238E27FC236}">
              <a16:creationId xmlns:a16="http://schemas.microsoft.com/office/drawing/2014/main" id="{88F6FE3A-93DB-4DD0-89EC-C5709A4E73E3}"/>
            </a:ext>
          </a:extLst>
        </xdr:cNvPr>
        <xdr:cNvSpPr/>
      </xdr:nvSpPr>
      <xdr:spPr>
        <a:xfrm>
          <a:off x="6217920" y="149961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82</xdr:row>
      <xdr:rowOff>0</xdr:rowOff>
    </xdr:from>
    <xdr:ext cx="314325" cy="314325"/>
    <xdr:sp macro="" textlink="">
      <xdr:nvSpPr>
        <xdr:cNvPr id="149" name="Shape 4">
          <a:extLst>
            <a:ext uri="{FF2B5EF4-FFF2-40B4-BE49-F238E27FC236}">
              <a16:creationId xmlns:a16="http://schemas.microsoft.com/office/drawing/2014/main" id="{2C05D0AE-9B52-4542-AC34-2A8056652775}"/>
            </a:ext>
          </a:extLst>
        </xdr:cNvPr>
        <xdr:cNvSpPr/>
      </xdr:nvSpPr>
      <xdr:spPr>
        <a:xfrm>
          <a:off x="6217920" y="149961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83</xdr:row>
      <xdr:rowOff>0</xdr:rowOff>
    </xdr:from>
    <xdr:ext cx="314325" cy="314325"/>
    <xdr:sp macro="" textlink="">
      <xdr:nvSpPr>
        <xdr:cNvPr id="150" name="Shape 4">
          <a:extLst>
            <a:ext uri="{FF2B5EF4-FFF2-40B4-BE49-F238E27FC236}">
              <a16:creationId xmlns:a16="http://schemas.microsoft.com/office/drawing/2014/main" id="{366CB0C0-924B-417F-881D-AAC532218AAE}"/>
            </a:ext>
          </a:extLst>
        </xdr:cNvPr>
        <xdr:cNvSpPr/>
      </xdr:nvSpPr>
      <xdr:spPr>
        <a:xfrm>
          <a:off x="6217920" y="151790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83</xdr:row>
      <xdr:rowOff>0</xdr:rowOff>
    </xdr:from>
    <xdr:ext cx="314325" cy="314325"/>
    <xdr:sp macro="" textlink="">
      <xdr:nvSpPr>
        <xdr:cNvPr id="151" name="Shape 4">
          <a:extLst>
            <a:ext uri="{FF2B5EF4-FFF2-40B4-BE49-F238E27FC236}">
              <a16:creationId xmlns:a16="http://schemas.microsoft.com/office/drawing/2014/main" id="{54F35980-2D61-441C-8965-609B1155E8B9}"/>
            </a:ext>
          </a:extLst>
        </xdr:cNvPr>
        <xdr:cNvSpPr/>
      </xdr:nvSpPr>
      <xdr:spPr>
        <a:xfrm>
          <a:off x="6217920" y="151790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83</xdr:row>
      <xdr:rowOff>0</xdr:rowOff>
    </xdr:from>
    <xdr:ext cx="304800" cy="295275"/>
    <xdr:sp macro="" textlink="">
      <xdr:nvSpPr>
        <xdr:cNvPr id="152" name="Shape 3">
          <a:extLst>
            <a:ext uri="{FF2B5EF4-FFF2-40B4-BE49-F238E27FC236}">
              <a16:creationId xmlns:a16="http://schemas.microsoft.com/office/drawing/2014/main" id="{8440AB6F-2DED-4E06-A3A4-605CFCE0CF33}"/>
            </a:ext>
          </a:extLst>
        </xdr:cNvPr>
        <xdr:cNvSpPr/>
      </xdr:nvSpPr>
      <xdr:spPr>
        <a:xfrm>
          <a:off x="6217920" y="151790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83</xdr:row>
      <xdr:rowOff>0</xdr:rowOff>
    </xdr:from>
    <xdr:ext cx="304800" cy="295275"/>
    <xdr:sp macro="" textlink="">
      <xdr:nvSpPr>
        <xdr:cNvPr id="153" name="Shape 5">
          <a:extLst>
            <a:ext uri="{FF2B5EF4-FFF2-40B4-BE49-F238E27FC236}">
              <a16:creationId xmlns:a16="http://schemas.microsoft.com/office/drawing/2014/main" id="{E095DC4F-4A68-464A-8F7A-52149E4E1D43}"/>
            </a:ext>
          </a:extLst>
        </xdr:cNvPr>
        <xdr:cNvSpPr/>
      </xdr:nvSpPr>
      <xdr:spPr>
        <a:xfrm>
          <a:off x="6217920" y="151790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83</xdr:row>
      <xdr:rowOff>0</xdr:rowOff>
    </xdr:from>
    <xdr:ext cx="314325" cy="314325"/>
    <xdr:sp macro="" textlink="">
      <xdr:nvSpPr>
        <xdr:cNvPr id="154" name="Shape 4">
          <a:extLst>
            <a:ext uri="{FF2B5EF4-FFF2-40B4-BE49-F238E27FC236}">
              <a16:creationId xmlns:a16="http://schemas.microsoft.com/office/drawing/2014/main" id="{98397598-2B62-4284-B3E0-B1766D6F72B7}"/>
            </a:ext>
          </a:extLst>
        </xdr:cNvPr>
        <xdr:cNvSpPr/>
      </xdr:nvSpPr>
      <xdr:spPr>
        <a:xfrm>
          <a:off x="6217920" y="151790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83</xdr:row>
      <xdr:rowOff>0</xdr:rowOff>
    </xdr:from>
    <xdr:ext cx="314325" cy="314325"/>
    <xdr:sp macro="" textlink="">
      <xdr:nvSpPr>
        <xdr:cNvPr id="155" name="Shape 4">
          <a:extLst>
            <a:ext uri="{FF2B5EF4-FFF2-40B4-BE49-F238E27FC236}">
              <a16:creationId xmlns:a16="http://schemas.microsoft.com/office/drawing/2014/main" id="{B6CE8F70-4F06-47AC-883A-7B24E132E1AD}"/>
            </a:ext>
          </a:extLst>
        </xdr:cNvPr>
        <xdr:cNvSpPr/>
      </xdr:nvSpPr>
      <xdr:spPr>
        <a:xfrm>
          <a:off x="6217920" y="151790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83</xdr:row>
      <xdr:rowOff>0</xdr:rowOff>
    </xdr:from>
    <xdr:ext cx="314325" cy="314325"/>
    <xdr:sp macro="" textlink="">
      <xdr:nvSpPr>
        <xdr:cNvPr id="156" name="Shape 4">
          <a:extLst>
            <a:ext uri="{FF2B5EF4-FFF2-40B4-BE49-F238E27FC236}">
              <a16:creationId xmlns:a16="http://schemas.microsoft.com/office/drawing/2014/main" id="{BE1AB614-0458-46BD-898B-9D0A68F84333}"/>
            </a:ext>
          </a:extLst>
        </xdr:cNvPr>
        <xdr:cNvSpPr/>
      </xdr:nvSpPr>
      <xdr:spPr>
        <a:xfrm>
          <a:off x="6217920" y="151790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83</xdr:row>
      <xdr:rowOff>0</xdr:rowOff>
    </xdr:from>
    <xdr:ext cx="314325" cy="314325"/>
    <xdr:sp macro="" textlink="">
      <xdr:nvSpPr>
        <xdr:cNvPr id="157" name="Shape 4">
          <a:extLst>
            <a:ext uri="{FF2B5EF4-FFF2-40B4-BE49-F238E27FC236}">
              <a16:creationId xmlns:a16="http://schemas.microsoft.com/office/drawing/2014/main" id="{F5CB4927-FBEF-446B-9324-20AD362DC17B}"/>
            </a:ext>
          </a:extLst>
        </xdr:cNvPr>
        <xdr:cNvSpPr/>
      </xdr:nvSpPr>
      <xdr:spPr>
        <a:xfrm>
          <a:off x="6217920" y="151790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83</xdr:row>
      <xdr:rowOff>0</xdr:rowOff>
    </xdr:from>
    <xdr:ext cx="304800" cy="295275"/>
    <xdr:sp macro="" textlink="">
      <xdr:nvSpPr>
        <xdr:cNvPr id="158" name="Shape 3">
          <a:extLst>
            <a:ext uri="{FF2B5EF4-FFF2-40B4-BE49-F238E27FC236}">
              <a16:creationId xmlns:a16="http://schemas.microsoft.com/office/drawing/2014/main" id="{EADA6FA3-E377-4F67-868D-8E5ABD4E9DB1}"/>
            </a:ext>
          </a:extLst>
        </xdr:cNvPr>
        <xdr:cNvSpPr/>
      </xdr:nvSpPr>
      <xdr:spPr>
        <a:xfrm>
          <a:off x="6217920" y="151790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83</xdr:row>
      <xdr:rowOff>0</xdr:rowOff>
    </xdr:from>
    <xdr:ext cx="304800" cy="295275"/>
    <xdr:sp macro="" textlink="">
      <xdr:nvSpPr>
        <xdr:cNvPr id="159" name="Shape 5">
          <a:extLst>
            <a:ext uri="{FF2B5EF4-FFF2-40B4-BE49-F238E27FC236}">
              <a16:creationId xmlns:a16="http://schemas.microsoft.com/office/drawing/2014/main" id="{6DA5C0E9-8EB6-4FB1-91B4-5C39F719546A}"/>
            </a:ext>
          </a:extLst>
        </xdr:cNvPr>
        <xdr:cNvSpPr/>
      </xdr:nvSpPr>
      <xdr:spPr>
        <a:xfrm>
          <a:off x="6217920" y="151790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83</xdr:row>
      <xdr:rowOff>0</xdr:rowOff>
    </xdr:from>
    <xdr:ext cx="314325" cy="314325"/>
    <xdr:sp macro="" textlink="">
      <xdr:nvSpPr>
        <xdr:cNvPr id="160" name="Shape 4">
          <a:extLst>
            <a:ext uri="{FF2B5EF4-FFF2-40B4-BE49-F238E27FC236}">
              <a16:creationId xmlns:a16="http://schemas.microsoft.com/office/drawing/2014/main" id="{10998771-CB86-4D74-BC74-7315BAF65E4B}"/>
            </a:ext>
          </a:extLst>
        </xdr:cNvPr>
        <xdr:cNvSpPr/>
      </xdr:nvSpPr>
      <xdr:spPr>
        <a:xfrm>
          <a:off x="6217920" y="151790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83</xdr:row>
      <xdr:rowOff>0</xdr:rowOff>
    </xdr:from>
    <xdr:ext cx="314325" cy="314325"/>
    <xdr:sp macro="" textlink="">
      <xdr:nvSpPr>
        <xdr:cNvPr id="161" name="Shape 4">
          <a:extLst>
            <a:ext uri="{FF2B5EF4-FFF2-40B4-BE49-F238E27FC236}">
              <a16:creationId xmlns:a16="http://schemas.microsoft.com/office/drawing/2014/main" id="{52E76487-417F-4610-98BE-05F801010EDA}"/>
            </a:ext>
          </a:extLst>
        </xdr:cNvPr>
        <xdr:cNvSpPr/>
      </xdr:nvSpPr>
      <xdr:spPr>
        <a:xfrm>
          <a:off x="6217920" y="151790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84</xdr:row>
      <xdr:rowOff>0</xdr:rowOff>
    </xdr:from>
    <xdr:ext cx="314325" cy="314325"/>
    <xdr:sp macro="" textlink="">
      <xdr:nvSpPr>
        <xdr:cNvPr id="162" name="Shape 4">
          <a:extLst>
            <a:ext uri="{FF2B5EF4-FFF2-40B4-BE49-F238E27FC236}">
              <a16:creationId xmlns:a16="http://schemas.microsoft.com/office/drawing/2014/main" id="{D6DA51B2-E637-4F01-A83E-B7AB978611EA}"/>
            </a:ext>
          </a:extLst>
        </xdr:cNvPr>
        <xdr:cNvSpPr/>
      </xdr:nvSpPr>
      <xdr:spPr>
        <a:xfrm>
          <a:off x="6217920" y="153619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84</xdr:row>
      <xdr:rowOff>0</xdr:rowOff>
    </xdr:from>
    <xdr:ext cx="314325" cy="314325"/>
    <xdr:sp macro="" textlink="">
      <xdr:nvSpPr>
        <xdr:cNvPr id="163" name="Shape 4">
          <a:extLst>
            <a:ext uri="{FF2B5EF4-FFF2-40B4-BE49-F238E27FC236}">
              <a16:creationId xmlns:a16="http://schemas.microsoft.com/office/drawing/2014/main" id="{CED025DA-C41D-490F-A2E8-B6EEA24F222F}"/>
            </a:ext>
          </a:extLst>
        </xdr:cNvPr>
        <xdr:cNvSpPr/>
      </xdr:nvSpPr>
      <xdr:spPr>
        <a:xfrm>
          <a:off x="6217920" y="153619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84</xdr:row>
      <xdr:rowOff>0</xdr:rowOff>
    </xdr:from>
    <xdr:ext cx="304800" cy="295275"/>
    <xdr:sp macro="" textlink="">
      <xdr:nvSpPr>
        <xdr:cNvPr id="164" name="Shape 3">
          <a:extLst>
            <a:ext uri="{FF2B5EF4-FFF2-40B4-BE49-F238E27FC236}">
              <a16:creationId xmlns:a16="http://schemas.microsoft.com/office/drawing/2014/main" id="{9E15ACDB-5265-4FF0-BAD4-66F62B9729DE}"/>
            </a:ext>
          </a:extLst>
        </xdr:cNvPr>
        <xdr:cNvSpPr/>
      </xdr:nvSpPr>
      <xdr:spPr>
        <a:xfrm>
          <a:off x="6217920" y="153619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84</xdr:row>
      <xdr:rowOff>0</xdr:rowOff>
    </xdr:from>
    <xdr:ext cx="304800" cy="295275"/>
    <xdr:sp macro="" textlink="">
      <xdr:nvSpPr>
        <xdr:cNvPr id="165" name="Shape 5">
          <a:extLst>
            <a:ext uri="{FF2B5EF4-FFF2-40B4-BE49-F238E27FC236}">
              <a16:creationId xmlns:a16="http://schemas.microsoft.com/office/drawing/2014/main" id="{AA80955A-8E9A-4744-A020-72959C3856DF}"/>
            </a:ext>
          </a:extLst>
        </xdr:cNvPr>
        <xdr:cNvSpPr/>
      </xdr:nvSpPr>
      <xdr:spPr>
        <a:xfrm>
          <a:off x="6217920" y="153619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84</xdr:row>
      <xdr:rowOff>0</xdr:rowOff>
    </xdr:from>
    <xdr:ext cx="314325" cy="314325"/>
    <xdr:sp macro="" textlink="">
      <xdr:nvSpPr>
        <xdr:cNvPr id="166" name="Shape 4">
          <a:extLst>
            <a:ext uri="{FF2B5EF4-FFF2-40B4-BE49-F238E27FC236}">
              <a16:creationId xmlns:a16="http://schemas.microsoft.com/office/drawing/2014/main" id="{F21B8E7F-2376-424E-8F3E-86272682CB10}"/>
            </a:ext>
          </a:extLst>
        </xdr:cNvPr>
        <xdr:cNvSpPr/>
      </xdr:nvSpPr>
      <xdr:spPr>
        <a:xfrm>
          <a:off x="6217920" y="153619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84</xdr:row>
      <xdr:rowOff>0</xdr:rowOff>
    </xdr:from>
    <xdr:ext cx="314325" cy="314325"/>
    <xdr:sp macro="" textlink="">
      <xdr:nvSpPr>
        <xdr:cNvPr id="167" name="Shape 4">
          <a:extLst>
            <a:ext uri="{FF2B5EF4-FFF2-40B4-BE49-F238E27FC236}">
              <a16:creationId xmlns:a16="http://schemas.microsoft.com/office/drawing/2014/main" id="{8509CA89-BE98-4C79-826C-3F6B897126C4}"/>
            </a:ext>
          </a:extLst>
        </xdr:cNvPr>
        <xdr:cNvSpPr/>
      </xdr:nvSpPr>
      <xdr:spPr>
        <a:xfrm>
          <a:off x="6217920" y="153619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84</xdr:row>
      <xdr:rowOff>0</xdr:rowOff>
    </xdr:from>
    <xdr:ext cx="314325" cy="314325"/>
    <xdr:sp macro="" textlink="">
      <xdr:nvSpPr>
        <xdr:cNvPr id="168" name="Shape 4">
          <a:extLst>
            <a:ext uri="{FF2B5EF4-FFF2-40B4-BE49-F238E27FC236}">
              <a16:creationId xmlns:a16="http://schemas.microsoft.com/office/drawing/2014/main" id="{29CA5AB9-9638-4066-84E2-DD31A6467D04}"/>
            </a:ext>
          </a:extLst>
        </xdr:cNvPr>
        <xdr:cNvSpPr/>
      </xdr:nvSpPr>
      <xdr:spPr>
        <a:xfrm>
          <a:off x="6217920" y="153619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84</xdr:row>
      <xdr:rowOff>0</xdr:rowOff>
    </xdr:from>
    <xdr:ext cx="314325" cy="314325"/>
    <xdr:sp macro="" textlink="">
      <xdr:nvSpPr>
        <xdr:cNvPr id="169" name="Shape 4">
          <a:extLst>
            <a:ext uri="{FF2B5EF4-FFF2-40B4-BE49-F238E27FC236}">
              <a16:creationId xmlns:a16="http://schemas.microsoft.com/office/drawing/2014/main" id="{B9D86DFA-8EC2-4E97-8374-D7DC199A0C80}"/>
            </a:ext>
          </a:extLst>
        </xdr:cNvPr>
        <xdr:cNvSpPr/>
      </xdr:nvSpPr>
      <xdr:spPr>
        <a:xfrm>
          <a:off x="6217920" y="153619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84</xdr:row>
      <xdr:rowOff>0</xdr:rowOff>
    </xdr:from>
    <xdr:ext cx="304800" cy="295275"/>
    <xdr:sp macro="" textlink="">
      <xdr:nvSpPr>
        <xdr:cNvPr id="170" name="Shape 3">
          <a:extLst>
            <a:ext uri="{FF2B5EF4-FFF2-40B4-BE49-F238E27FC236}">
              <a16:creationId xmlns:a16="http://schemas.microsoft.com/office/drawing/2014/main" id="{703BFB93-0A80-4875-8CC7-E290D736EAD0}"/>
            </a:ext>
          </a:extLst>
        </xdr:cNvPr>
        <xdr:cNvSpPr/>
      </xdr:nvSpPr>
      <xdr:spPr>
        <a:xfrm>
          <a:off x="6217920" y="153619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84</xdr:row>
      <xdr:rowOff>0</xdr:rowOff>
    </xdr:from>
    <xdr:ext cx="304800" cy="295275"/>
    <xdr:sp macro="" textlink="">
      <xdr:nvSpPr>
        <xdr:cNvPr id="171" name="Shape 5">
          <a:extLst>
            <a:ext uri="{FF2B5EF4-FFF2-40B4-BE49-F238E27FC236}">
              <a16:creationId xmlns:a16="http://schemas.microsoft.com/office/drawing/2014/main" id="{DC01F649-66A0-4689-A602-D9DB45EC1BFA}"/>
            </a:ext>
          </a:extLst>
        </xdr:cNvPr>
        <xdr:cNvSpPr/>
      </xdr:nvSpPr>
      <xdr:spPr>
        <a:xfrm>
          <a:off x="6217920" y="153619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84</xdr:row>
      <xdr:rowOff>0</xdr:rowOff>
    </xdr:from>
    <xdr:ext cx="314325" cy="314325"/>
    <xdr:sp macro="" textlink="">
      <xdr:nvSpPr>
        <xdr:cNvPr id="172" name="Shape 4">
          <a:extLst>
            <a:ext uri="{FF2B5EF4-FFF2-40B4-BE49-F238E27FC236}">
              <a16:creationId xmlns:a16="http://schemas.microsoft.com/office/drawing/2014/main" id="{DBF1F4B7-B439-4F42-869D-24801B0DD3BD}"/>
            </a:ext>
          </a:extLst>
        </xdr:cNvPr>
        <xdr:cNvSpPr/>
      </xdr:nvSpPr>
      <xdr:spPr>
        <a:xfrm>
          <a:off x="6217920" y="153619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84</xdr:row>
      <xdr:rowOff>0</xdr:rowOff>
    </xdr:from>
    <xdr:ext cx="314325" cy="314325"/>
    <xdr:sp macro="" textlink="">
      <xdr:nvSpPr>
        <xdr:cNvPr id="173" name="Shape 4">
          <a:extLst>
            <a:ext uri="{FF2B5EF4-FFF2-40B4-BE49-F238E27FC236}">
              <a16:creationId xmlns:a16="http://schemas.microsoft.com/office/drawing/2014/main" id="{F26055E4-90F5-4221-AE9F-92F7C9BD1CDE}"/>
            </a:ext>
          </a:extLst>
        </xdr:cNvPr>
        <xdr:cNvSpPr/>
      </xdr:nvSpPr>
      <xdr:spPr>
        <a:xfrm>
          <a:off x="6217920" y="153619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84</xdr:row>
      <xdr:rowOff>0</xdr:rowOff>
    </xdr:from>
    <xdr:ext cx="314325" cy="314325"/>
    <xdr:sp macro="" textlink="">
      <xdr:nvSpPr>
        <xdr:cNvPr id="174" name="Shape 4">
          <a:extLst>
            <a:ext uri="{FF2B5EF4-FFF2-40B4-BE49-F238E27FC236}">
              <a16:creationId xmlns:a16="http://schemas.microsoft.com/office/drawing/2014/main" id="{4140356B-8C6C-4103-ACDE-A7B79044B05D}"/>
            </a:ext>
          </a:extLst>
        </xdr:cNvPr>
        <xdr:cNvSpPr/>
      </xdr:nvSpPr>
      <xdr:spPr>
        <a:xfrm>
          <a:off x="6217920" y="153619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84</xdr:row>
      <xdr:rowOff>0</xdr:rowOff>
    </xdr:from>
    <xdr:ext cx="314325" cy="314325"/>
    <xdr:sp macro="" textlink="">
      <xdr:nvSpPr>
        <xdr:cNvPr id="175" name="Shape 4">
          <a:extLst>
            <a:ext uri="{FF2B5EF4-FFF2-40B4-BE49-F238E27FC236}">
              <a16:creationId xmlns:a16="http://schemas.microsoft.com/office/drawing/2014/main" id="{B4CCC049-2B62-45E3-9332-D3984FA63899}"/>
            </a:ext>
          </a:extLst>
        </xdr:cNvPr>
        <xdr:cNvSpPr/>
      </xdr:nvSpPr>
      <xdr:spPr>
        <a:xfrm>
          <a:off x="6217920" y="153619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84</xdr:row>
      <xdr:rowOff>0</xdr:rowOff>
    </xdr:from>
    <xdr:ext cx="304800" cy="295275"/>
    <xdr:sp macro="" textlink="">
      <xdr:nvSpPr>
        <xdr:cNvPr id="176" name="Shape 3">
          <a:extLst>
            <a:ext uri="{FF2B5EF4-FFF2-40B4-BE49-F238E27FC236}">
              <a16:creationId xmlns:a16="http://schemas.microsoft.com/office/drawing/2014/main" id="{33BEC272-129C-4C3F-9B4F-D4967729B2D3}"/>
            </a:ext>
          </a:extLst>
        </xdr:cNvPr>
        <xdr:cNvSpPr/>
      </xdr:nvSpPr>
      <xdr:spPr>
        <a:xfrm>
          <a:off x="6217920" y="153619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84</xdr:row>
      <xdr:rowOff>0</xdr:rowOff>
    </xdr:from>
    <xdr:ext cx="304800" cy="295275"/>
    <xdr:sp macro="" textlink="">
      <xdr:nvSpPr>
        <xdr:cNvPr id="177" name="Shape 5">
          <a:extLst>
            <a:ext uri="{FF2B5EF4-FFF2-40B4-BE49-F238E27FC236}">
              <a16:creationId xmlns:a16="http://schemas.microsoft.com/office/drawing/2014/main" id="{4676CED5-6A10-444C-9DDC-721A46B54D71}"/>
            </a:ext>
          </a:extLst>
        </xdr:cNvPr>
        <xdr:cNvSpPr/>
      </xdr:nvSpPr>
      <xdr:spPr>
        <a:xfrm>
          <a:off x="6217920" y="153619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84</xdr:row>
      <xdr:rowOff>0</xdr:rowOff>
    </xdr:from>
    <xdr:ext cx="314325" cy="314325"/>
    <xdr:sp macro="" textlink="">
      <xdr:nvSpPr>
        <xdr:cNvPr id="178" name="Shape 4">
          <a:extLst>
            <a:ext uri="{FF2B5EF4-FFF2-40B4-BE49-F238E27FC236}">
              <a16:creationId xmlns:a16="http://schemas.microsoft.com/office/drawing/2014/main" id="{515D1017-426C-4A9E-9228-9141FC69078D}"/>
            </a:ext>
          </a:extLst>
        </xdr:cNvPr>
        <xdr:cNvSpPr/>
      </xdr:nvSpPr>
      <xdr:spPr>
        <a:xfrm>
          <a:off x="6217920" y="153619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84</xdr:row>
      <xdr:rowOff>0</xdr:rowOff>
    </xdr:from>
    <xdr:ext cx="314325" cy="314325"/>
    <xdr:sp macro="" textlink="">
      <xdr:nvSpPr>
        <xdr:cNvPr id="179" name="Shape 4">
          <a:extLst>
            <a:ext uri="{FF2B5EF4-FFF2-40B4-BE49-F238E27FC236}">
              <a16:creationId xmlns:a16="http://schemas.microsoft.com/office/drawing/2014/main" id="{25C0B7B9-767E-4AF3-9AAD-4C51879B01BE}"/>
            </a:ext>
          </a:extLst>
        </xdr:cNvPr>
        <xdr:cNvSpPr/>
      </xdr:nvSpPr>
      <xdr:spPr>
        <a:xfrm>
          <a:off x="6217920" y="153619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14325" cy="314325"/>
    <xdr:sp macro="" textlink="">
      <xdr:nvSpPr>
        <xdr:cNvPr id="180" name="Shape 4">
          <a:extLst>
            <a:ext uri="{FF2B5EF4-FFF2-40B4-BE49-F238E27FC236}">
              <a16:creationId xmlns:a16="http://schemas.microsoft.com/office/drawing/2014/main" id="{FF7AC919-ECD1-4582-AF66-9B8283E98658}"/>
            </a:ext>
          </a:extLst>
        </xdr:cNvPr>
        <xdr:cNvSpPr/>
      </xdr:nvSpPr>
      <xdr:spPr>
        <a:xfrm>
          <a:off x="6217920" y="155448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14325" cy="314325"/>
    <xdr:sp macro="" textlink="">
      <xdr:nvSpPr>
        <xdr:cNvPr id="181" name="Shape 4">
          <a:extLst>
            <a:ext uri="{FF2B5EF4-FFF2-40B4-BE49-F238E27FC236}">
              <a16:creationId xmlns:a16="http://schemas.microsoft.com/office/drawing/2014/main" id="{6866BFCE-A20E-47BB-BF2F-02281F6DFDDD}"/>
            </a:ext>
          </a:extLst>
        </xdr:cNvPr>
        <xdr:cNvSpPr/>
      </xdr:nvSpPr>
      <xdr:spPr>
        <a:xfrm>
          <a:off x="6217920" y="155448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04800" cy="295275"/>
    <xdr:sp macro="" textlink="">
      <xdr:nvSpPr>
        <xdr:cNvPr id="182" name="Shape 3">
          <a:extLst>
            <a:ext uri="{FF2B5EF4-FFF2-40B4-BE49-F238E27FC236}">
              <a16:creationId xmlns:a16="http://schemas.microsoft.com/office/drawing/2014/main" id="{51C6E8F8-AB34-4E6C-954F-BDAE24837CFC}"/>
            </a:ext>
          </a:extLst>
        </xdr:cNvPr>
        <xdr:cNvSpPr/>
      </xdr:nvSpPr>
      <xdr:spPr>
        <a:xfrm>
          <a:off x="6217920" y="1554480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04800" cy="295275"/>
    <xdr:sp macro="" textlink="">
      <xdr:nvSpPr>
        <xdr:cNvPr id="183" name="Shape 5">
          <a:extLst>
            <a:ext uri="{FF2B5EF4-FFF2-40B4-BE49-F238E27FC236}">
              <a16:creationId xmlns:a16="http://schemas.microsoft.com/office/drawing/2014/main" id="{3404C592-4910-4ECF-B457-D9C6C37AA33F}"/>
            </a:ext>
          </a:extLst>
        </xdr:cNvPr>
        <xdr:cNvSpPr/>
      </xdr:nvSpPr>
      <xdr:spPr>
        <a:xfrm>
          <a:off x="6217920" y="1554480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14325" cy="314325"/>
    <xdr:sp macro="" textlink="">
      <xdr:nvSpPr>
        <xdr:cNvPr id="184" name="Shape 4">
          <a:extLst>
            <a:ext uri="{FF2B5EF4-FFF2-40B4-BE49-F238E27FC236}">
              <a16:creationId xmlns:a16="http://schemas.microsoft.com/office/drawing/2014/main" id="{4147B6AA-2BCC-4946-8190-D7D0B8021199}"/>
            </a:ext>
          </a:extLst>
        </xdr:cNvPr>
        <xdr:cNvSpPr/>
      </xdr:nvSpPr>
      <xdr:spPr>
        <a:xfrm>
          <a:off x="6217920" y="155448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14325" cy="314325"/>
    <xdr:sp macro="" textlink="">
      <xdr:nvSpPr>
        <xdr:cNvPr id="185" name="Shape 4">
          <a:extLst>
            <a:ext uri="{FF2B5EF4-FFF2-40B4-BE49-F238E27FC236}">
              <a16:creationId xmlns:a16="http://schemas.microsoft.com/office/drawing/2014/main" id="{9316CB88-F0EB-46BE-BACB-A69EA378A355}"/>
            </a:ext>
          </a:extLst>
        </xdr:cNvPr>
        <xdr:cNvSpPr/>
      </xdr:nvSpPr>
      <xdr:spPr>
        <a:xfrm>
          <a:off x="6217920" y="155448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14325" cy="314325"/>
    <xdr:sp macro="" textlink="">
      <xdr:nvSpPr>
        <xdr:cNvPr id="186" name="Shape 4">
          <a:extLst>
            <a:ext uri="{FF2B5EF4-FFF2-40B4-BE49-F238E27FC236}">
              <a16:creationId xmlns:a16="http://schemas.microsoft.com/office/drawing/2014/main" id="{51CACB90-8406-44B8-93FF-663CF8311C57}"/>
            </a:ext>
          </a:extLst>
        </xdr:cNvPr>
        <xdr:cNvSpPr/>
      </xdr:nvSpPr>
      <xdr:spPr>
        <a:xfrm>
          <a:off x="6217920" y="155448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14325" cy="314325"/>
    <xdr:sp macro="" textlink="">
      <xdr:nvSpPr>
        <xdr:cNvPr id="187" name="Shape 4">
          <a:extLst>
            <a:ext uri="{FF2B5EF4-FFF2-40B4-BE49-F238E27FC236}">
              <a16:creationId xmlns:a16="http://schemas.microsoft.com/office/drawing/2014/main" id="{01417749-D672-466C-BD9A-BF9C5BF0A993}"/>
            </a:ext>
          </a:extLst>
        </xdr:cNvPr>
        <xdr:cNvSpPr/>
      </xdr:nvSpPr>
      <xdr:spPr>
        <a:xfrm>
          <a:off x="6217920" y="155448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04800" cy="295275"/>
    <xdr:sp macro="" textlink="">
      <xdr:nvSpPr>
        <xdr:cNvPr id="188" name="Shape 3">
          <a:extLst>
            <a:ext uri="{FF2B5EF4-FFF2-40B4-BE49-F238E27FC236}">
              <a16:creationId xmlns:a16="http://schemas.microsoft.com/office/drawing/2014/main" id="{6523D345-641C-47B3-ADAD-8196291FAD82}"/>
            </a:ext>
          </a:extLst>
        </xdr:cNvPr>
        <xdr:cNvSpPr/>
      </xdr:nvSpPr>
      <xdr:spPr>
        <a:xfrm>
          <a:off x="6217920" y="1554480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04800" cy="295275"/>
    <xdr:sp macro="" textlink="">
      <xdr:nvSpPr>
        <xdr:cNvPr id="189" name="Shape 5">
          <a:extLst>
            <a:ext uri="{FF2B5EF4-FFF2-40B4-BE49-F238E27FC236}">
              <a16:creationId xmlns:a16="http://schemas.microsoft.com/office/drawing/2014/main" id="{828BC4D7-701B-4119-AA7D-9FAD224469A1}"/>
            </a:ext>
          </a:extLst>
        </xdr:cNvPr>
        <xdr:cNvSpPr/>
      </xdr:nvSpPr>
      <xdr:spPr>
        <a:xfrm>
          <a:off x="6217920" y="1554480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14325" cy="314325"/>
    <xdr:sp macro="" textlink="">
      <xdr:nvSpPr>
        <xdr:cNvPr id="190" name="Shape 4">
          <a:extLst>
            <a:ext uri="{FF2B5EF4-FFF2-40B4-BE49-F238E27FC236}">
              <a16:creationId xmlns:a16="http://schemas.microsoft.com/office/drawing/2014/main" id="{47E5C07C-0E82-4AC9-8E2F-575C083E09C1}"/>
            </a:ext>
          </a:extLst>
        </xdr:cNvPr>
        <xdr:cNvSpPr/>
      </xdr:nvSpPr>
      <xdr:spPr>
        <a:xfrm>
          <a:off x="6217920" y="155448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14325" cy="314325"/>
    <xdr:sp macro="" textlink="">
      <xdr:nvSpPr>
        <xdr:cNvPr id="191" name="Shape 4">
          <a:extLst>
            <a:ext uri="{FF2B5EF4-FFF2-40B4-BE49-F238E27FC236}">
              <a16:creationId xmlns:a16="http://schemas.microsoft.com/office/drawing/2014/main" id="{87ECCAC2-FEF9-4BCD-BF18-07AD86068F07}"/>
            </a:ext>
          </a:extLst>
        </xdr:cNvPr>
        <xdr:cNvSpPr/>
      </xdr:nvSpPr>
      <xdr:spPr>
        <a:xfrm>
          <a:off x="6217920" y="155448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14325" cy="314325"/>
    <xdr:sp macro="" textlink="">
      <xdr:nvSpPr>
        <xdr:cNvPr id="192" name="Shape 4">
          <a:extLst>
            <a:ext uri="{FF2B5EF4-FFF2-40B4-BE49-F238E27FC236}">
              <a16:creationId xmlns:a16="http://schemas.microsoft.com/office/drawing/2014/main" id="{30F6DBE4-A0E8-407D-9F58-537E694B05E9}"/>
            </a:ext>
          </a:extLst>
        </xdr:cNvPr>
        <xdr:cNvSpPr/>
      </xdr:nvSpPr>
      <xdr:spPr>
        <a:xfrm>
          <a:off x="6217920" y="155448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14325" cy="314325"/>
    <xdr:sp macro="" textlink="">
      <xdr:nvSpPr>
        <xdr:cNvPr id="193" name="Shape 4">
          <a:extLst>
            <a:ext uri="{FF2B5EF4-FFF2-40B4-BE49-F238E27FC236}">
              <a16:creationId xmlns:a16="http://schemas.microsoft.com/office/drawing/2014/main" id="{600DEDD7-7BA2-45CD-BD00-141CBE10ADC0}"/>
            </a:ext>
          </a:extLst>
        </xdr:cNvPr>
        <xdr:cNvSpPr/>
      </xdr:nvSpPr>
      <xdr:spPr>
        <a:xfrm>
          <a:off x="6217920" y="155448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04800" cy="295275"/>
    <xdr:sp macro="" textlink="">
      <xdr:nvSpPr>
        <xdr:cNvPr id="194" name="Shape 3">
          <a:extLst>
            <a:ext uri="{FF2B5EF4-FFF2-40B4-BE49-F238E27FC236}">
              <a16:creationId xmlns:a16="http://schemas.microsoft.com/office/drawing/2014/main" id="{C5BFBFC6-FA7F-4CF2-A9FA-32217DDA0EFD}"/>
            </a:ext>
          </a:extLst>
        </xdr:cNvPr>
        <xdr:cNvSpPr/>
      </xdr:nvSpPr>
      <xdr:spPr>
        <a:xfrm>
          <a:off x="6217920" y="1554480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04800" cy="295275"/>
    <xdr:sp macro="" textlink="">
      <xdr:nvSpPr>
        <xdr:cNvPr id="195" name="Shape 5">
          <a:extLst>
            <a:ext uri="{FF2B5EF4-FFF2-40B4-BE49-F238E27FC236}">
              <a16:creationId xmlns:a16="http://schemas.microsoft.com/office/drawing/2014/main" id="{8E731C90-772D-434E-9DFB-174E82ED8F7E}"/>
            </a:ext>
          </a:extLst>
        </xdr:cNvPr>
        <xdr:cNvSpPr/>
      </xdr:nvSpPr>
      <xdr:spPr>
        <a:xfrm>
          <a:off x="6217920" y="1554480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14325" cy="314325"/>
    <xdr:sp macro="" textlink="">
      <xdr:nvSpPr>
        <xdr:cNvPr id="196" name="Shape 4">
          <a:extLst>
            <a:ext uri="{FF2B5EF4-FFF2-40B4-BE49-F238E27FC236}">
              <a16:creationId xmlns:a16="http://schemas.microsoft.com/office/drawing/2014/main" id="{FFE4D6CD-7712-4CD0-B351-D18C1ED293FC}"/>
            </a:ext>
          </a:extLst>
        </xdr:cNvPr>
        <xdr:cNvSpPr/>
      </xdr:nvSpPr>
      <xdr:spPr>
        <a:xfrm>
          <a:off x="6217920" y="155448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14325" cy="314325"/>
    <xdr:sp macro="" textlink="">
      <xdr:nvSpPr>
        <xdr:cNvPr id="197" name="Shape 4">
          <a:extLst>
            <a:ext uri="{FF2B5EF4-FFF2-40B4-BE49-F238E27FC236}">
              <a16:creationId xmlns:a16="http://schemas.microsoft.com/office/drawing/2014/main" id="{AB0608AC-5AD1-4FC8-9C3B-5A308AFCF6DC}"/>
            </a:ext>
          </a:extLst>
        </xdr:cNvPr>
        <xdr:cNvSpPr/>
      </xdr:nvSpPr>
      <xdr:spPr>
        <a:xfrm>
          <a:off x="6217920" y="155448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14325" cy="314325"/>
    <xdr:sp macro="" textlink="">
      <xdr:nvSpPr>
        <xdr:cNvPr id="198" name="Shape 4">
          <a:extLst>
            <a:ext uri="{FF2B5EF4-FFF2-40B4-BE49-F238E27FC236}">
              <a16:creationId xmlns:a16="http://schemas.microsoft.com/office/drawing/2014/main" id="{2B5A16D4-3E00-40D8-9C7A-C80448E4DFF1}"/>
            </a:ext>
          </a:extLst>
        </xdr:cNvPr>
        <xdr:cNvSpPr/>
      </xdr:nvSpPr>
      <xdr:spPr>
        <a:xfrm>
          <a:off x="6217920" y="155448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14325" cy="314325"/>
    <xdr:sp macro="" textlink="">
      <xdr:nvSpPr>
        <xdr:cNvPr id="199" name="Shape 4">
          <a:extLst>
            <a:ext uri="{FF2B5EF4-FFF2-40B4-BE49-F238E27FC236}">
              <a16:creationId xmlns:a16="http://schemas.microsoft.com/office/drawing/2014/main" id="{FB195E6B-CA21-4C40-AF62-8C459F5DF405}"/>
            </a:ext>
          </a:extLst>
        </xdr:cNvPr>
        <xdr:cNvSpPr/>
      </xdr:nvSpPr>
      <xdr:spPr>
        <a:xfrm>
          <a:off x="6217920" y="155448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04800" cy="295275"/>
    <xdr:sp macro="" textlink="">
      <xdr:nvSpPr>
        <xdr:cNvPr id="200" name="Shape 3">
          <a:extLst>
            <a:ext uri="{FF2B5EF4-FFF2-40B4-BE49-F238E27FC236}">
              <a16:creationId xmlns:a16="http://schemas.microsoft.com/office/drawing/2014/main" id="{08189918-03E9-4F6C-B39D-82C0D23C8E30}"/>
            </a:ext>
          </a:extLst>
        </xdr:cNvPr>
        <xdr:cNvSpPr/>
      </xdr:nvSpPr>
      <xdr:spPr>
        <a:xfrm>
          <a:off x="6217920" y="1554480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04800" cy="295275"/>
    <xdr:sp macro="" textlink="">
      <xdr:nvSpPr>
        <xdr:cNvPr id="201" name="Shape 5">
          <a:extLst>
            <a:ext uri="{FF2B5EF4-FFF2-40B4-BE49-F238E27FC236}">
              <a16:creationId xmlns:a16="http://schemas.microsoft.com/office/drawing/2014/main" id="{291E729B-7F4A-44AE-A82C-C371FAE37B02}"/>
            </a:ext>
          </a:extLst>
        </xdr:cNvPr>
        <xdr:cNvSpPr/>
      </xdr:nvSpPr>
      <xdr:spPr>
        <a:xfrm>
          <a:off x="6217920" y="1554480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14325" cy="314325"/>
    <xdr:sp macro="" textlink="">
      <xdr:nvSpPr>
        <xdr:cNvPr id="202" name="Shape 4">
          <a:extLst>
            <a:ext uri="{FF2B5EF4-FFF2-40B4-BE49-F238E27FC236}">
              <a16:creationId xmlns:a16="http://schemas.microsoft.com/office/drawing/2014/main" id="{55693393-85B6-4D43-B5F5-0546EECBA004}"/>
            </a:ext>
          </a:extLst>
        </xdr:cNvPr>
        <xdr:cNvSpPr/>
      </xdr:nvSpPr>
      <xdr:spPr>
        <a:xfrm>
          <a:off x="6217920" y="155448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85</xdr:row>
      <xdr:rowOff>0</xdr:rowOff>
    </xdr:from>
    <xdr:ext cx="314325" cy="314325"/>
    <xdr:sp macro="" textlink="">
      <xdr:nvSpPr>
        <xdr:cNvPr id="203" name="Shape 4">
          <a:extLst>
            <a:ext uri="{FF2B5EF4-FFF2-40B4-BE49-F238E27FC236}">
              <a16:creationId xmlns:a16="http://schemas.microsoft.com/office/drawing/2014/main" id="{53E44C2D-307E-451D-AD23-213269C99C69}"/>
            </a:ext>
          </a:extLst>
        </xdr:cNvPr>
        <xdr:cNvSpPr/>
      </xdr:nvSpPr>
      <xdr:spPr>
        <a:xfrm>
          <a:off x="6217920" y="155448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14325" cy="314325"/>
    <xdr:sp macro="" textlink="">
      <xdr:nvSpPr>
        <xdr:cNvPr id="204" name="Shape 4">
          <a:extLst>
            <a:ext uri="{FF2B5EF4-FFF2-40B4-BE49-F238E27FC236}">
              <a16:creationId xmlns:a16="http://schemas.microsoft.com/office/drawing/2014/main" id="{04794861-8601-4483-B3D7-D6B798809CBA}"/>
            </a:ext>
          </a:extLst>
        </xdr:cNvPr>
        <xdr:cNvSpPr/>
      </xdr:nvSpPr>
      <xdr:spPr>
        <a:xfrm>
          <a:off x="6217920" y="157276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14325" cy="314325"/>
    <xdr:sp macro="" textlink="">
      <xdr:nvSpPr>
        <xdr:cNvPr id="205" name="Shape 4">
          <a:extLst>
            <a:ext uri="{FF2B5EF4-FFF2-40B4-BE49-F238E27FC236}">
              <a16:creationId xmlns:a16="http://schemas.microsoft.com/office/drawing/2014/main" id="{ADCB496A-11FC-480C-9A82-35C003796D09}"/>
            </a:ext>
          </a:extLst>
        </xdr:cNvPr>
        <xdr:cNvSpPr/>
      </xdr:nvSpPr>
      <xdr:spPr>
        <a:xfrm>
          <a:off x="6217920" y="157276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04800" cy="295275"/>
    <xdr:sp macro="" textlink="">
      <xdr:nvSpPr>
        <xdr:cNvPr id="206" name="Shape 3">
          <a:extLst>
            <a:ext uri="{FF2B5EF4-FFF2-40B4-BE49-F238E27FC236}">
              <a16:creationId xmlns:a16="http://schemas.microsoft.com/office/drawing/2014/main" id="{36578E44-CD43-49C9-A538-2E3C69BEF099}"/>
            </a:ext>
          </a:extLst>
        </xdr:cNvPr>
        <xdr:cNvSpPr/>
      </xdr:nvSpPr>
      <xdr:spPr>
        <a:xfrm>
          <a:off x="6217920" y="157276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04800" cy="295275"/>
    <xdr:sp macro="" textlink="">
      <xdr:nvSpPr>
        <xdr:cNvPr id="207" name="Shape 5">
          <a:extLst>
            <a:ext uri="{FF2B5EF4-FFF2-40B4-BE49-F238E27FC236}">
              <a16:creationId xmlns:a16="http://schemas.microsoft.com/office/drawing/2014/main" id="{D6CDB07B-153D-4EFC-8756-189F6A88CAE3}"/>
            </a:ext>
          </a:extLst>
        </xdr:cNvPr>
        <xdr:cNvSpPr/>
      </xdr:nvSpPr>
      <xdr:spPr>
        <a:xfrm>
          <a:off x="6217920" y="157276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14325" cy="314325"/>
    <xdr:sp macro="" textlink="">
      <xdr:nvSpPr>
        <xdr:cNvPr id="208" name="Shape 4">
          <a:extLst>
            <a:ext uri="{FF2B5EF4-FFF2-40B4-BE49-F238E27FC236}">
              <a16:creationId xmlns:a16="http://schemas.microsoft.com/office/drawing/2014/main" id="{35227B16-91C0-47C4-AA28-41B8D11EF136}"/>
            </a:ext>
          </a:extLst>
        </xdr:cNvPr>
        <xdr:cNvSpPr/>
      </xdr:nvSpPr>
      <xdr:spPr>
        <a:xfrm>
          <a:off x="6217920" y="157276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14325" cy="314325"/>
    <xdr:sp macro="" textlink="">
      <xdr:nvSpPr>
        <xdr:cNvPr id="209" name="Shape 4">
          <a:extLst>
            <a:ext uri="{FF2B5EF4-FFF2-40B4-BE49-F238E27FC236}">
              <a16:creationId xmlns:a16="http://schemas.microsoft.com/office/drawing/2014/main" id="{409D6CAE-0F32-48C6-B329-A139D784C6AD}"/>
            </a:ext>
          </a:extLst>
        </xdr:cNvPr>
        <xdr:cNvSpPr/>
      </xdr:nvSpPr>
      <xdr:spPr>
        <a:xfrm>
          <a:off x="6217920" y="157276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14325" cy="314325"/>
    <xdr:sp macro="" textlink="">
      <xdr:nvSpPr>
        <xdr:cNvPr id="210" name="Shape 4">
          <a:extLst>
            <a:ext uri="{FF2B5EF4-FFF2-40B4-BE49-F238E27FC236}">
              <a16:creationId xmlns:a16="http://schemas.microsoft.com/office/drawing/2014/main" id="{1D6F6D1C-4B40-44EC-9D66-60F068F7D06F}"/>
            </a:ext>
          </a:extLst>
        </xdr:cNvPr>
        <xdr:cNvSpPr/>
      </xdr:nvSpPr>
      <xdr:spPr>
        <a:xfrm>
          <a:off x="6217920" y="157276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14325" cy="314325"/>
    <xdr:sp macro="" textlink="">
      <xdr:nvSpPr>
        <xdr:cNvPr id="211" name="Shape 4">
          <a:extLst>
            <a:ext uri="{FF2B5EF4-FFF2-40B4-BE49-F238E27FC236}">
              <a16:creationId xmlns:a16="http://schemas.microsoft.com/office/drawing/2014/main" id="{C182AC8D-BADA-4359-8468-94A1CAB95F3C}"/>
            </a:ext>
          </a:extLst>
        </xdr:cNvPr>
        <xdr:cNvSpPr/>
      </xdr:nvSpPr>
      <xdr:spPr>
        <a:xfrm>
          <a:off x="6217920" y="157276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04800" cy="295275"/>
    <xdr:sp macro="" textlink="">
      <xdr:nvSpPr>
        <xdr:cNvPr id="212" name="Shape 3">
          <a:extLst>
            <a:ext uri="{FF2B5EF4-FFF2-40B4-BE49-F238E27FC236}">
              <a16:creationId xmlns:a16="http://schemas.microsoft.com/office/drawing/2014/main" id="{1DC78E9D-FB0F-4E11-94C0-041C67EFD14D}"/>
            </a:ext>
          </a:extLst>
        </xdr:cNvPr>
        <xdr:cNvSpPr/>
      </xdr:nvSpPr>
      <xdr:spPr>
        <a:xfrm>
          <a:off x="6217920" y="157276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04800" cy="295275"/>
    <xdr:sp macro="" textlink="">
      <xdr:nvSpPr>
        <xdr:cNvPr id="213" name="Shape 5">
          <a:extLst>
            <a:ext uri="{FF2B5EF4-FFF2-40B4-BE49-F238E27FC236}">
              <a16:creationId xmlns:a16="http://schemas.microsoft.com/office/drawing/2014/main" id="{971E2A6E-CED3-4ABD-9A8A-119DCA45E901}"/>
            </a:ext>
          </a:extLst>
        </xdr:cNvPr>
        <xdr:cNvSpPr/>
      </xdr:nvSpPr>
      <xdr:spPr>
        <a:xfrm>
          <a:off x="6217920" y="157276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14325" cy="314325"/>
    <xdr:sp macro="" textlink="">
      <xdr:nvSpPr>
        <xdr:cNvPr id="214" name="Shape 4">
          <a:extLst>
            <a:ext uri="{FF2B5EF4-FFF2-40B4-BE49-F238E27FC236}">
              <a16:creationId xmlns:a16="http://schemas.microsoft.com/office/drawing/2014/main" id="{0E2B3855-2E67-4304-9334-9EFCB2550290}"/>
            </a:ext>
          </a:extLst>
        </xdr:cNvPr>
        <xdr:cNvSpPr/>
      </xdr:nvSpPr>
      <xdr:spPr>
        <a:xfrm>
          <a:off x="6217920" y="157276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14325" cy="314325"/>
    <xdr:sp macro="" textlink="">
      <xdr:nvSpPr>
        <xdr:cNvPr id="215" name="Shape 4">
          <a:extLst>
            <a:ext uri="{FF2B5EF4-FFF2-40B4-BE49-F238E27FC236}">
              <a16:creationId xmlns:a16="http://schemas.microsoft.com/office/drawing/2014/main" id="{60BE40E0-476B-4941-ABE8-E024EC9309FE}"/>
            </a:ext>
          </a:extLst>
        </xdr:cNvPr>
        <xdr:cNvSpPr/>
      </xdr:nvSpPr>
      <xdr:spPr>
        <a:xfrm>
          <a:off x="6217920" y="157276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14325" cy="314325"/>
    <xdr:sp macro="" textlink="">
      <xdr:nvSpPr>
        <xdr:cNvPr id="216" name="Shape 4">
          <a:extLst>
            <a:ext uri="{FF2B5EF4-FFF2-40B4-BE49-F238E27FC236}">
              <a16:creationId xmlns:a16="http://schemas.microsoft.com/office/drawing/2014/main" id="{D908B673-F5F6-49D1-8D83-D04B35246BB2}"/>
            </a:ext>
          </a:extLst>
        </xdr:cNvPr>
        <xdr:cNvSpPr/>
      </xdr:nvSpPr>
      <xdr:spPr>
        <a:xfrm>
          <a:off x="6217920" y="157276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14325" cy="314325"/>
    <xdr:sp macro="" textlink="">
      <xdr:nvSpPr>
        <xdr:cNvPr id="217" name="Shape 4">
          <a:extLst>
            <a:ext uri="{FF2B5EF4-FFF2-40B4-BE49-F238E27FC236}">
              <a16:creationId xmlns:a16="http://schemas.microsoft.com/office/drawing/2014/main" id="{14673AC2-B98A-4AFE-ABB9-133CB55DA4B1}"/>
            </a:ext>
          </a:extLst>
        </xdr:cNvPr>
        <xdr:cNvSpPr/>
      </xdr:nvSpPr>
      <xdr:spPr>
        <a:xfrm>
          <a:off x="6217920" y="157276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04800" cy="295275"/>
    <xdr:sp macro="" textlink="">
      <xdr:nvSpPr>
        <xdr:cNvPr id="218" name="Shape 3">
          <a:extLst>
            <a:ext uri="{FF2B5EF4-FFF2-40B4-BE49-F238E27FC236}">
              <a16:creationId xmlns:a16="http://schemas.microsoft.com/office/drawing/2014/main" id="{9923BCBC-0EAC-4AFD-B7F2-51F2A99E20D5}"/>
            </a:ext>
          </a:extLst>
        </xdr:cNvPr>
        <xdr:cNvSpPr/>
      </xdr:nvSpPr>
      <xdr:spPr>
        <a:xfrm>
          <a:off x="6217920" y="157276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04800" cy="295275"/>
    <xdr:sp macro="" textlink="">
      <xdr:nvSpPr>
        <xdr:cNvPr id="219" name="Shape 5">
          <a:extLst>
            <a:ext uri="{FF2B5EF4-FFF2-40B4-BE49-F238E27FC236}">
              <a16:creationId xmlns:a16="http://schemas.microsoft.com/office/drawing/2014/main" id="{A44C52C2-B5B3-4D46-A6DF-B7263CE81E9B}"/>
            </a:ext>
          </a:extLst>
        </xdr:cNvPr>
        <xdr:cNvSpPr/>
      </xdr:nvSpPr>
      <xdr:spPr>
        <a:xfrm>
          <a:off x="6217920" y="157276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14325" cy="314325"/>
    <xdr:sp macro="" textlink="">
      <xdr:nvSpPr>
        <xdr:cNvPr id="220" name="Shape 4">
          <a:extLst>
            <a:ext uri="{FF2B5EF4-FFF2-40B4-BE49-F238E27FC236}">
              <a16:creationId xmlns:a16="http://schemas.microsoft.com/office/drawing/2014/main" id="{EB9DB4A2-A75D-4281-B2EA-54FD082E6A65}"/>
            </a:ext>
          </a:extLst>
        </xdr:cNvPr>
        <xdr:cNvSpPr/>
      </xdr:nvSpPr>
      <xdr:spPr>
        <a:xfrm>
          <a:off x="6217920" y="157276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14325" cy="314325"/>
    <xdr:sp macro="" textlink="">
      <xdr:nvSpPr>
        <xdr:cNvPr id="221" name="Shape 4">
          <a:extLst>
            <a:ext uri="{FF2B5EF4-FFF2-40B4-BE49-F238E27FC236}">
              <a16:creationId xmlns:a16="http://schemas.microsoft.com/office/drawing/2014/main" id="{A24246C5-6923-455C-9833-8C277398897A}"/>
            </a:ext>
          </a:extLst>
        </xdr:cNvPr>
        <xdr:cNvSpPr/>
      </xdr:nvSpPr>
      <xdr:spPr>
        <a:xfrm>
          <a:off x="6217920" y="157276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14325" cy="314325"/>
    <xdr:sp macro="" textlink="">
      <xdr:nvSpPr>
        <xdr:cNvPr id="222" name="Shape 4">
          <a:extLst>
            <a:ext uri="{FF2B5EF4-FFF2-40B4-BE49-F238E27FC236}">
              <a16:creationId xmlns:a16="http://schemas.microsoft.com/office/drawing/2014/main" id="{02DDF3B7-593B-4A00-8ADA-C9F6172616F4}"/>
            </a:ext>
          </a:extLst>
        </xdr:cNvPr>
        <xdr:cNvSpPr/>
      </xdr:nvSpPr>
      <xdr:spPr>
        <a:xfrm>
          <a:off x="6217920" y="157276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14325" cy="314325"/>
    <xdr:sp macro="" textlink="">
      <xdr:nvSpPr>
        <xdr:cNvPr id="223" name="Shape 4">
          <a:extLst>
            <a:ext uri="{FF2B5EF4-FFF2-40B4-BE49-F238E27FC236}">
              <a16:creationId xmlns:a16="http://schemas.microsoft.com/office/drawing/2014/main" id="{79BAF25B-20E3-4BDB-9A35-A0DE30140C47}"/>
            </a:ext>
          </a:extLst>
        </xdr:cNvPr>
        <xdr:cNvSpPr/>
      </xdr:nvSpPr>
      <xdr:spPr>
        <a:xfrm>
          <a:off x="6217920" y="157276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04800" cy="295275"/>
    <xdr:sp macro="" textlink="">
      <xdr:nvSpPr>
        <xdr:cNvPr id="224" name="Shape 3">
          <a:extLst>
            <a:ext uri="{FF2B5EF4-FFF2-40B4-BE49-F238E27FC236}">
              <a16:creationId xmlns:a16="http://schemas.microsoft.com/office/drawing/2014/main" id="{6D300ED7-C2E2-442C-AABF-68EB4C84FE88}"/>
            </a:ext>
          </a:extLst>
        </xdr:cNvPr>
        <xdr:cNvSpPr/>
      </xdr:nvSpPr>
      <xdr:spPr>
        <a:xfrm>
          <a:off x="6217920" y="157276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04800" cy="295275"/>
    <xdr:sp macro="" textlink="">
      <xdr:nvSpPr>
        <xdr:cNvPr id="225" name="Shape 5">
          <a:extLst>
            <a:ext uri="{FF2B5EF4-FFF2-40B4-BE49-F238E27FC236}">
              <a16:creationId xmlns:a16="http://schemas.microsoft.com/office/drawing/2014/main" id="{ECDD6849-5060-47B7-9FB3-DE9F368C6E0C}"/>
            </a:ext>
          </a:extLst>
        </xdr:cNvPr>
        <xdr:cNvSpPr/>
      </xdr:nvSpPr>
      <xdr:spPr>
        <a:xfrm>
          <a:off x="6217920" y="157276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14325" cy="314325"/>
    <xdr:sp macro="" textlink="">
      <xdr:nvSpPr>
        <xdr:cNvPr id="226" name="Shape 4">
          <a:extLst>
            <a:ext uri="{FF2B5EF4-FFF2-40B4-BE49-F238E27FC236}">
              <a16:creationId xmlns:a16="http://schemas.microsoft.com/office/drawing/2014/main" id="{EA77F1E6-8DA4-4E54-8D67-C1543534B418}"/>
            </a:ext>
          </a:extLst>
        </xdr:cNvPr>
        <xdr:cNvSpPr/>
      </xdr:nvSpPr>
      <xdr:spPr>
        <a:xfrm>
          <a:off x="6217920" y="157276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14325" cy="314325"/>
    <xdr:sp macro="" textlink="">
      <xdr:nvSpPr>
        <xdr:cNvPr id="227" name="Shape 4">
          <a:extLst>
            <a:ext uri="{FF2B5EF4-FFF2-40B4-BE49-F238E27FC236}">
              <a16:creationId xmlns:a16="http://schemas.microsoft.com/office/drawing/2014/main" id="{F3EE3930-B11E-401B-8529-B1E931C8EA33}"/>
            </a:ext>
          </a:extLst>
        </xdr:cNvPr>
        <xdr:cNvSpPr/>
      </xdr:nvSpPr>
      <xdr:spPr>
        <a:xfrm>
          <a:off x="6217920" y="157276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14325" cy="314325"/>
    <xdr:sp macro="" textlink="">
      <xdr:nvSpPr>
        <xdr:cNvPr id="228" name="Shape 4">
          <a:extLst>
            <a:ext uri="{FF2B5EF4-FFF2-40B4-BE49-F238E27FC236}">
              <a16:creationId xmlns:a16="http://schemas.microsoft.com/office/drawing/2014/main" id="{3EBEA1E7-D0D3-4D85-B55E-487E1196CBEC}"/>
            </a:ext>
          </a:extLst>
        </xdr:cNvPr>
        <xdr:cNvSpPr/>
      </xdr:nvSpPr>
      <xdr:spPr>
        <a:xfrm>
          <a:off x="6217920" y="157276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14325" cy="314325"/>
    <xdr:sp macro="" textlink="">
      <xdr:nvSpPr>
        <xdr:cNvPr id="229" name="Shape 4">
          <a:extLst>
            <a:ext uri="{FF2B5EF4-FFF2-40B4-BE49-F238E27FC236}">
              <a16:creationId xmlns:a16="http://schemas.microsoft.com/office/drawing/2014/main" id="{CC8019DC-3DD4-4E97-91B9-2B7614D8B1C0}"/>
            </a:ext>
          </a:extLst>
        </xdr:cNvPr>
        <xdr:cNvSpPr/>
      </xdr:nvSpPr>
      <xdr:spPr>
        <a:xfrm>
          <a:off x="6217920" y="157276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04800" cy="295275"/>
    <xdr:sp macro="" textlink="">
      <xdr:nvSpPr>
        <xdr:cNvPr id="230" name="Shape 3">
          <a:extLst>
            <a:ext uri="{FF2B5EF4-FFF2-40B4-BE49-F238E27FC236}">
              <a16:creationId xmlns:a16="http://schemas.microsoft.com/office/drawing/2014/main" id="{832F4AFC-1A38-4BA5-AA10-9F6677A69AB4}"/>
            </a:ext>
          </a:extLst>
        </xdr:cNvPr>
        <xdr:cNvSpPr/>
      </xdr:nvSpPr>
      <xdr:spPr>
        <a:xfrm>
          <a:off x="6217920" y="157276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04800" cy="295275"/>
    <xdr:sp macro="" textlink="">
      <xdr:nvSpPr>
        <xdr:cNvPr id="231" name="Shape 5">
          <a:extLst>
            <a:ext uri="{FF2B5EF4-FFF2-40B4-BE49-F238E27FC236}">
              <a16:creationId xmlns:a16="http://schemas.microsoft.com/office/drawing/2014/main" id="{07B9931F-7F3B-4008-A90C-C8DE5DD0ECEA}"/>
            </a:ext>
          </a:extLst>
        </xdr:cNvPr>
        <xdr:cNvSpPr/>
      </xdr:nvSpPr>
      <xdr:spPr>
        <a:xfrm>
          <a:off x="6217920" y="157276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14325" cy="314325"/>
    <xdr:sp macro="" textlink="">
      <xdr:nvSpPr>
        <xdr:cNvPr id="232" name="Shape 4">
          <a:extLst>
            <a:ext uri="{FF2B5EF4-FFF2-40B4-BE49-F238E27FC236}">
              <a16:creationId xmlns:a16="http://schemas.microsoft.com/office/drawing/2014/main" id="{E42D0D57-73AB-4277-9C4B-A440140D4FFC}"/>
            </a:ext>
          </a:extLst>
        </xdr:cNvPr>
        <xdr:cNvSpPr/>
      </xdr:nvSpPr>
      <xdr:spPr>
        <a:xfrm>
          <a:off x="6217920" y="157276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86</xdr:row>
      <xdr:rowOff>0</xdr:rowOff>
    </xdr:from>
    <xdr:ext cx="314325" cy="314325"/>
    <xdr:sp macro="" textlink="">
      <xdr:nvSpPr>
        <xdr:cNvPr id="233" name="Shape 4">
          <a:extLst>
            <a:ext uri="{FF2B5EF4-FFF2-40B4-BE49-F238E27FC236}">
              <a16:creationId xmlns:a16="http://schemas.microsoft.com/office/drawing/2014/main" id="{BA612B22-45AD-4C10-B767-9CDD26C48CAE}"/>
            </a:ext>
          </a:extLst>
        </xdr:cNvPr>
        <xdr:cNvSpPr/>
      </xdr:nvSpPr>
      <xdr:spPr>
        <a:xfrm>
          <a:off x="6217920" y="157276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14325" cy="314325"/>
    <xdr:sp macro="" textlink="">
      <xdr:nvSpPr>
        <xdr:cNvPr id="234" name="Shape 4">
          <a:extLst>
            <a:ext uri="{FF2B5EF4-FFF2-40B4-BE49-F238E27FC236}">
              <a16:creationId xmlns:a16="http://schemas.microsoft.com/office/drawing/2014/main" id="{E67E25E4-EDB4-4D62-8C92-8B545E23BB25}"/>
            </a:ext>
          </a:extLst>
        </xdr:cNvPr>
        <xdr:cNvSpPr/>
      </xdr:nvSpPr>
      <xdr:spPr>
        <a:xfrm>
          <a:off x="6217920" y="159105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14325" cy="314325"/>
    <xdr:sp macro="" textlink="">
      <xdr:nvSpPr>
        <xdr:cNvPr id="235" name="Shape 4">
          <a:extLst>
            <a:ext uri="{FF2B5EF4-FFF2-40B4-BE49-F238E27FC236}">
              <a16:creationId xmlns:a16="http://schemas.microsoft.com/office/drawing/2014/main" id="{C68450DB-A9A2-443F-B4EA-C591840DFE52}"/>
            </a:ext>
          </a:extLst>
        </xdr:cNvPr>
        <xdr:cNvSpPr/>
      </xdr:nvSpPr>
      <xdr:spPr>
        <a:xfrm>
          <a:off x="6217920" y="159105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04800" cy="295275"/>
    <xdr:sp macro="" textlink="">
      <xdr:nvSpPr>
        <xdr:cNvPr id="236" name="Shape 3">
          <a:extLst>
            <a:ext uri="{FF2B5EF4-FFF2-40B4-BE49-F238E27FC236}">
              <a16:creationId xmlns:a16="http://schemas.microsoft.com/office/drawing/2014/main" id="{56879A97-661E-453A-A534-8255FA8B440B}"/>
            </a:ext>
          </a:extLst>
        </xdr:cNvPr>
        <xdr:cNvSpPr/>
      </xdr:nvSpPr>
      <xdr:spPr>
        <a:xfrm>
          <a:off x="6217920" y="159105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04800" cy="295275"/>
    <xdr:sp macro="" textlink="">
      <xdr:nvSpPr>
        <xdr:cNvPr id="237" name="Shape 5">
          <a:extLst>
            <a:ext uri="{FF2B5EF4-FFF2-40B4-BE49-F238E27FC236}">
              <a16:creationId xmlns:a16="http://schemas.microsoft.com/office/drawing/2014/main" id="{EC34D6A2-052B-4E1C-8A31-F06A4124DD59}"/>
            </a:ext>
          </a:extLst>
        </xdr:cNvPr>
        <xdr:cNvSpPr/>
      </xdr:nvSpPr>
      <xdr:spPr>
        <a:xfrm>
          <a:off x="6217920" y="159105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14325" cy="314325"/>
    <xdr:sp macro="" textlink="">
      <xdr:nvSpPr>
        <xdr:cNvPr id="238" name="Shape 4">
          <a:extLst>
            <a:ext uri="{FF2B5EF4-FFF2-40B4-BE49-F238E27FC236}">
              <a16:creationId xmlns:a16="http://schemas.microsoft.com/office/drawing/2014/main" id="{E71B75DF-BF67-4058-9877-74338F5D7280}"/>
            </a:ext>
          </a:extLst>
        </xdr:cNvPr>
        <xdr:cNvSpPr/>
      </xdr:nvSpPr>
      <xdr:spPr>
        <a:xfrm>
          <a:off x="6217920" y="159105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14325" cy="314325"/>
    <xdr:sp macro="" textlink="">
      <xdr:nvSpPr>
        <xdr:cNvPr id="239" name="Shape 4">
          <a:extLst>
            <a:ext uri="{FF2B5EF4-FFF2-40B4-BE49-F238E27FC236}">
              <a16:creationId xmlns:a16="http://schemas.microsoft.com/office/drawing/2014/main" id="{7BA4022C-4300-4AC7-90FB-6C6D6A530861}"/>
            </a:ext>
          </a:extLst>
        </xdr:cNvPr>
        <xdr:cNvSpPr/>
      </xdr:nvSpPr>
      <xdr:spPr>
        <a:xfrm>
          <a:off x="6217920" y="159105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14325" cy="314325"/>
    <xdr:sp macro="" textlink="">
      <xdr:nvSpPr>
        <xdr:cNvPr id="240" name="Shape 4">
          <a:extLst>
            <a:ext uri="{FF2B5EF4-FFF2-40B4-BE49-F238E27FC236}">
              <a16:creationId xmlns:a16="http://schemas.microsoft.com/office/drawing/2014/main" id="{6795B1C0-A015-41C2-8B44-A351410B983D}"/>
            </a:ext>
          </a:extLst>
        </xdr:cNvPr>
        <xdr:cNvSpPr/>
      </xdr:nvSpPr>
      <xdr:spPr>
        <a:xfrm>
          <a:off x="6217920" y="159105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14325" cy="314325"/>
    <xdr:sp macro="" textlink="">
      <xdr:nvSpPr>
        <xdr:cNvPr id="241" name="Shape 4">
          <a:extLst>
            <a:ext uri="{FF2B5EF4-FFF2-40B4-BE49-F238E27FC236}">
              <a16:creationId xmlns:a16="http://schemas.microsoft.com/office/drawing/2014/main" id="{68D5D284-33C8-4351-B692-DCC27C42D746}"/>
            </a:ext>
          </a:extLst>
        </xdr:cNvPr>
        <xdr:cNvSpPr/>
      </xdr:nvSpPr>
      <xdr:spPr>
        <a:xfrm>
          <a:off x="6217920" y="159105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04800" cy="295275"/>
    <xdr:sp macro="" textlink="">
      <xdr:nvSpPr>
        <xdr:cNvPr id="242" name="Shape 3">
          <a:extLst>
            <a:ext uri="{FF2B5EF4-FFF2-40B4-BE49-F238E27FC236}">
              <a16:creationId xmlns:a16="http://schemas.microsoft.com/office/drawing/2014/main" id="{2F914600-1A61-452C-A1AE-A0AD2DB5C6E6}"/>
            </a:ext>
          </a:extLst>
        </xdr:cNvPr>
        <xdr:cNvSpPr/>
      </xdr:nvSpPr>
      <xdr:spPr>
        <a:xfrm>
          <a:off x="6217920" y="159105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04800" cy="295275"/>
    <xdr:sp macro="" textlink="">
      <xdr:nvSpPr>
        <xdr:cNvPr id="243" name="Shape 5">
          <a:extLst>
            <a:ext uri="{FF2B5EF4-FFF2-40B4-BE49-F238E27FC236}">
              <a16:creationId xmlns:a16="http://schemas.microsoft.com/office/drawing/2014/main" id="{879A1B4F-0375-4FE4-8C0D-E3615B8C0263}"/>
            </a:ext>
          </a:extLst>
        </xdr:cNvPr>
        <xdr:cNvSpPr/>
      </xdr:nvSpPr>
      <xdr:spPr>
        <a:xfrm>
          <a:off x="6217920" y="159105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14325" cy="314325"/>
    <xdr:sp macro="" textlink="">
      <xdr:nvSpPr>
        <xdr:cNvPr id="244" name="Shape 4">
          <a:extLst>
            <a:ext uri="{FF2B5EF4-FFF2-40B4-BE49-F238E27FC236}">
              <a16:creationId xmlns:a16="http://schemas.microsoft.com/office/drawing/2014/main" id="{E43673BD-3C01-431F-A470-914B9EF8AC67}"/>
            </a:ext>
          </a:extLst>
        </xdr:cNvPr>
        <xdr:cNvSpPr/>
      </xdr:nvSpPr>
      <xdr:spPr>
        <a:xfrm>
          <a:off x="6217920" y="159105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14325" cy="314325"/>
    <xdr:sp macro="" textlink="">
      <xdr:nvSpPr>
        <xdr:cNvPr id="245" name="Shape 4">
          <a:extLst>
            <a:ext uri="{FF2B5EF4-FFF2-40B4-BE49-F238E27FC236}">
              <a16:creationId xmlns:a16="http://schemas.microsoft.com/office/drawing/2014/main" id="{A214E9FD-A947-4B73-8F3E-0A6A4F3CEFB1}"/>
            </a:ext>
          </a:extLst>
        </xdr:cNvPr>
        <xdr:cNvSpPr/>
      </xdr:nvSpPr>
      <xdr:spPr>
        <a:xfrm>
          <a:off x="6217920" y="159105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14325" cy="314325"/>
    <xdr:sp macro="" textlink="">
      <xdr:nvSpPr>
        <xdr:cNvPr id="246" name="Shape 4">
          <a:extLst>
            <a:ext uri="{FF2B5EF4-FFF2-40B4-BE49-F238E27FC236}">
              <a16:creationId xmlns:a16="http://schemas.microsoft.com/office/drawing/2014/main" id="{39DE4629-157F-4902-9C64-0DAD2A8CABFB}"/>
            </a:ext>
          </a:extLst>
        </xdr:cNvPr>
        <xdr:cNvSpPr/>
      </xdr:nvSpPr>
      <xdr:spPr>
        <a:xfrm>
          <a:off x="6217920" y="159105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14325" cy="314325"/>
    <xdr:sp macro="" textlink="">
      <xdr:nvSpPr>
        <xdr:cNvPr id="247" name="Shape 4">
          <a:extLst>
            <a:ext uri="{FF2B5EF4-FFF2-40B4-BE49-F238E27FC236}">
              <a16:creationId xmlns:a16="http://schemas.microsoft.com/office/drawing/2014/main" id="{0FFD59EE-8140-431E-89A7-D30BF9258E75}"/>
            </a:ext>
          </a:extLst>
        </xdr:cNvPr>
        <xdr:cNvSpPr/>
      </xdr:nvSpPr>
      <xdr:spPr>
        <a:xfrm>
          <a:off x="6217920" y="159105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04800" cy="295275"/>
    <xdr:sp macro="" textlink="">
      <xdr:nvSpPr>
        <xdr:cNvPr id="248" name="Shape 3">
          <a:extLst>
            <a:ext uri="{FF2B5EF4-FFF2-40B4-BE49-F238E27FC236}">
              <a16:creationId xmlns:a16="http://schemas.microsoft.com/office/drawing/2014/main" id="{DCB5684D-6C1D-4DD2-9657-68009C7C73F1}"/>
            </a:ext>
          </a:extLst>
        </xdr:cNvPr>
        <xdr:cNvSpPr/>
      </xdr:nvSpPr>
      <xdr:spPr>
        <a:xfrm>
          <a:off x="6217920" y="159105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04800" cy="295275"/>
    <xdr:sp macro="" textlink="">
      <xdr:nvSpPr>
        <xdr:cNvPr id="249" name="Shape 5">
          <a:extLst>
            <a:ext uri="{FF2B5EF4-FFF2-40B4-BE49-F238E27FC236}">
              <a16:creationId xmlns:a16="http://schemas.microsoft.com/office/drawing/2014/main" id="{9B26F7E7-DFA5-461C-AC64-A8B108DC94E8}"/>
            </a:ext>
          </a:extLst>
        </xdr:cNvPr>
        <xdr:cNvSpPr/>
      </xdr:nvSpPr>
      <xdr:spPr>
        <a:xfrm>
          <a:off x="6217920" y="159105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14325" cy="314325"/>
    <xdr:sp macro="" textlink="">
      <xdr:nvSpPr>
        <xdr:cNvPr id="250" name="Shape 4">
          <a:extLst>
            <a:ext uri="{FF2B5EF4-FFF2-40B4-BE49-F238E27FC236}">
              <a16:creationId xmlns:a16="http://schemas.microsoft.com/office/drawing/2014/main" id="{3C3DF86B-DDDC-4E89-B679-FC664C65EB80}"/>
            </a:ext>
          </a:extLst>
        </xdr:cNvPr>
        <xdr:cNvSpPr/>
      </xdr:nvSpPr>
      <xdr:spPr>
        <a:xfrm>
          <a:off x="6217920" y="159105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14325" cy="314325"/>
    <xdr:sp macro="" textlink="">
      <xdr:nvSpPr>
        <xdr:cNvPr id="251" name="Shape 4">
          <a:extLst>
            <a:ext uri="{FF2B5EF4-FFF2-40B4-BE49-F238E27FC236}">
              <a16:creationId xmlns:a16="http://schemas.microsoft.com/office/drawing/2014/main" id="{FB45B2FC-6361-4C2D-BB07-932349D79499}"/>
            </a:ext>
          </a:extLst>
        </xdr:cNvPr>
        <xdr:cNvSpPr/>
      </xdr:nvSpPr>
      <xdr:spPr>
        <a:xfrm>
          <a:off x="6217920" y="159105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14325" cy="314325"/>
    <xdr:sp macro="" textlink="">
      <xdr:nvSpPr>
        <xdr:cNvPr id="252" name="Shape 4">
          <a:extLst>
            <a:ext uri="{FF2B5EF4-FFF2-40B4-BE49-F238E27FC236}">
              <a16:creationId xmlns:a16="http://schemas.microsoft.com/office/drawing/2014/main" id="{DB68A69E-0585-4654-A1D9-B98B986854FD}"/>
            </a:ext>
          </a:extLst>
        </xdr:cNvPr>
        <xdr:cNvSpPr/>
      </xdr:nvSpPr>
      <xdr:spPr>
        <a:xfrm>
          <a:off x="6217920" y="159105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14325" cy="314325"/>
    <xdr:sp macro="" textlink="">
      <xdr:nvSpPr>
        <xdr:cNvPr id="253" name="Shape 4">
          <a:extLst>
            <a:ext uri="{FF2B5EF4-FFF2-40B4-BE49-F238E27FC236}">
              <a16:creationId xmlns:a16="http://schemas.microsoft.com/office/drawing/2014/main" id="{A09B83BB-25FC-44E5-BC4B-45F6483D6807}"/>
            </a:ext>
          </a:extLst>
        </xdr:cNvPr>
        <xdr:cNvSpPr/>
      </xdr:nvSpPr>
      <xdr:spPr>
        <a:xfrm>
          <a:off x="6217920" y="159105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04800" cy="295275"/>
    <xdr:sp macro="" textlink="">
      <xdr:nvSpPr>
        <xdr:cNvPr id="254" name="Shape 3">
          <a:extLst>
            <a:ext uri="{FF2B5EF4-FFF2-40B4-BE49-F238E27FC236}">
              <a16:creationId xmlns:a16="http://schemas.microsoft.com/office/drawing/2014/main" id="{3CAE08F6-A1F1-496D-A2AD-0BF1BD1A5BAE}"/>
            </a:ext>
          </a:extLst>
        </xdr:cNvPr>
        <xdr:cNvSpPr/>
      </xdr:nvSpPr>
      <xdr:spPr>
        <a:xfrm>
          <a:off x="6217920" y="159105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04800" cy="295275"/>
    <xdr:sp macro="" textlink="">
      <xdr:nvSpPr>
        <xdr:cNvPr id="255" name="Shape 5">
          <a:extLst>
            <a:ext uri="{FF2B5EF4-FFF2-40B4-BE49-F238E27FC236}">
              <a16:creationId xmlns:a16="http://schemas.microsoft.com/office/drawing/2014/main" id="{6C167E04-980F-40A4-AE65-D8319AF9EBE2}"/>
            </a:ext>
          </a:extLst>
        </xdr:cNvPr>
        <xdr:cNvSpPr/>
      </xdr:nvSpPr>
      <xdr:spPr>
        <a:xfrm>
          <a:off x="6217920" y="159105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14325" cy="314325"/>
    <xdr:sp macro="" textlink="">
      <xdr:nvSpPr>
        <xdr:cNvPr id="256" name="Shape 4">
          <a:extLst>
            <a:ext uri="{FF2B5EF4-FFF2-40B4-BE49-F238E27FC236}">
              <a16:creationId xmlns:a16="http://schemas.microsoft.com/office/drawing/2014/main" id="{B495DD2F-8580-4E52-8041-A32B2AE3A18E}"/>
            </a:ext>
          </a:extLst>
        </xdr:cNvPr>
        <xdr:cNvSpPr/>
      </xdr:nvSpPr>
      <xdr:spPr>
        <a:xfrm>
          <a:off x="6217920" y="159105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14325" cy="314325"/>
    <xdr:sp macro="" textlink="">
      <xdr:nvSpPr>
        <xdr:cNvPr id="257" name="Shape 4">
          <a:extLst>
            <a:ext uri="{FF2B5EF4-FFF2-40B4-BE49-F238E27FC236}">
              <a16:creationId xmlns:a16="http://schemas.microsoft.com/office/drawing/2014/main" id="{D3C667D0-1DC0-4B1E-B62B-F3F80F13C4D7}"/>
            </a:ext>
          </a:extLst>
        </xdr:cNvPr>
        <xdr:cNvSpPr/>
      </xdr:nvSpPr>
      <xdr:spPr>
        <a:xfrm>
          <a:off x="6217920" y="159105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14325" cy="314325"/>
    <xdr:sp macro="" textlink="">
      <xdr:nvSpPr>
        <xdr:cNvPr id="258" name="Shape 4">
          <a:extLst>
            <a:ext uri="{FF2B5EF4-FFF2-40B4-BE49-F238E27FC236}">
              <a16:creationId xmlns:a16="http://schemas.microsoft.com/office/drawing/2014/main" id="{151617FE-B068-45BE-8527-AE812B11025E}"/>
            </a:ext>
          </a:extLst>
        </xdr:cNvPr>
        <xdr:cNvSpPr/>
      </xdr:nvSpPr>
      <xdr:spPr>
        <a:xfrm>
          <a:off x="6217920" y="159105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14325" cy="314325"/>
    <xdr:sp macro="" textlink="">
      <xdr:nvSpPr>
        <xdr:cNvPr id="259" name="Shape 4">
          <a:extLst>
            <a:ext uri="{FF2B5EF4-FFF2-40B4-BE49-F238E27FC236}">
              <a16:creationId xmlns:a16="http://schemas.microsoft.com/office/drawing/2014/main" id="{36694FCB-598D-4A61-BF98-723AB0DED456}"/>
            </a:ext>
          </a:extLst>
        </xdr:cNvPr>
        <xdr:cNvSpPr/>
      </xdr:nvSpPr>
      <xdr:spPr>
        <a:xfrm>
          <a:off x="6217920" y="159105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04800" cy="295275"/>
    <xdr:sp macro="" textlink="">
      <xdr:nvSpPr>
        <xdr:cNvPr id="260" name="Shape 3">
          <a:extLst>
            <a:ext uri="{FF2B5EF4-FFF2-40B4-BE49-F238E27FC236}">
              <a16:creationId xmlns:a16="http://schemas.microsoft.com/office/drawing/2014/main" id="{8D3C40DE-8F81-4C34-B9DA-1351D8D8BEAF}"/>
            </a:ext>
          </a:extLst>
        </xdr:cNvPr>
        <xdr:cNvSpPr/>
      </xdr:nvSpPr>
      <xdr:spPr>
        <a:xfrm>
          <a:off x="6217920" y="159105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04800" cy="295275"/>
    <xdr:sp macro="" textlink="">
      <xdr:nvSpPr>
        <xdr:cNvPr id="261" name="Shape 5">
          <a:extLst>
            <a:ext uri="{FF2B5EF4-FFF2-40B4-BE49-F238E27FC236}">
              <a16:creationId xmlns:a16="http://schemas.microsoft.com/office/drawing/2014/main" id="{55F3C20C-B92A-4EE4-BC07-C4F22667ADE3}"/>
            </a:ext>
          </a:extLst>
        </xdr:cNvPr>
        <xdr:cNvSpPr/>
      </xdr:nvSpPr>
      <xdr:spPr>
        <a:xfrm>
          <a:off x="6217920" y="1591056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14325" cy="314325"/>
    <xdr:sp macro="" textlink="">
      <xdr:nvSpPr>
        <xdr:cNvPr id="262" name="Shape 4">
          <a:extLst>
            <a:ext uri="{FF2B5EF4-FFF2-40B4-BE49-F238E27FC236}">
              <a16:creationId xmlns:a16="http://schemas.microsoft.com/office/drawing/2014/main" id="{B6045DEE-B29F-436C-A948-8E44BBD9A58B}"/>
            </a:ext>
          </a:extLst>
        </xdr:cNvPr>
        <xdr:cNvSpPr/>
      </xdr:nvSpPr>
      <xdr:spPr>
        <a:xfrm>
          <a:off x="6217920" y="159105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87</xdr:row>
      <xdr:rowOff>0</xdr:rowOff>
    </xdr:from>
    <xdr:ext cx="314325" cy="314325"/>
    <xdr:sp macro="" textlink="">
      <xdr:nvSpPr>
        <xdr:cNvPr id="263" name="Shape 4">
          <a:extLst>
            <a:ext uri="{FF2B5EF4-FFF2-40B4-BE49-F238E27FC236}">
              <a16:creationId xmlns:a16="http://schemas.microsoft.com/office/drawing/2014/main" id="{643C1FF6-1131-4AD6-9DBB-02C35910CE3B}"/>
            </a:ext>
          </a:extLst>
        </xdr:cNvPr>
        <xdr:cNvSpPr/>
      </xdr:nvSpPr>
      <xdr:spPr>
        <a:xfrm>
          <a:off x="6217920" y="159105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64" name="Shape 4">
          <a:extLst>
            <a:ext uri="{FF2B5EF4-FFF2-40B4-BE49-F238E27FC236}">
              <a16:creationId xmlns:a16="http://schemas.microsoft.com/office/drawing/2014/main" id="{41CD6EAA-B9B8-431A-9933-07433B06B118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65" name="Shape 4">
          <a:extLst>
            <a:ext uri="{FF2B5EF4-FFF2-40B4-BE49-F238E27FC236}">
              <a16:creationId xmlns:a16="http://schemas.microsoft.com/office/drawing/2014/main" id="{88E99F19-BD8C-48FE-AB53-574BD6626E21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04800" cy="295275"/>
    <xdr:sp macro="" textlink="">
      <xdr:nvSpPr>
        <xdr:cNvPr id="266" name="Shape 3">
          <a:extLst>
            <a:ext uri="{FF2B5EF4-FFF2-40B4-BE49-F238E27FC236}">
              <a16:creationId xmlns:a16="http://schemas.microsoft.com/office/drawing/2014/main" id="{AAAB0343-00DE-4F47-9708-ADCE437F5F11}"/>
            </a:ext>
          </a:extLst>
        </xdr:cNvPr>
        <xdr:cNvSpPr/>
      </xdr:nvSpPr>
      <xdr:spPr>
        <a:xfrm>
          <a:off x="6217920" y="160934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04800" cy="295275"/>
    <xdr:sp macro="" textlink="">
      <xdr:nvSpPr>
        <xdr:cNvPr id="267" name="Shape 5">
          <a:extLst>
            <a:ext uri="{FF2B5EF4-FFF2-40B4-BE49-F238E27FC236}">
              <a16:creationId xmlns:a16="http://schemas.microsoft.com/office/drawing/2014/main" id="{D5B1A2D2-8443-4738-8183-943BC8FF57AF}"/>
            </a:ext>
          </a:extLst>
        </xdr:cNvPr>
        <xdr:cNvSpPr/>
      </xdr:nvSpPr>
      <xdr:spPr>
        <a:xfrm>
          <a:off x="6217920" y="160934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68" name="Shape 4">
          <a:extLst>
            <a:ext uri="{FF2B5EF4-FFF2-40B4-BE49-F238E27FC236}">
              <a16:creationId xmlns:a16="http://schemas.microsoft.com/office/drawing/2014/main" id="{DDF608D5-4A60-4115-9C2A-2F25EE9BADE8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69" name="Shape 4">
          <a:extLst>
            <a:ext uri="{FF2B5EF4-FFF2-40B4-BE49-F238E27FC236}">
              <a16:creationId xmlns:a16="http://schemas.microsoft.com/office/drawing/2014/main" id="{C3E93A08-6CC7-4C98-AA0F-906932E07120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70" name="Shape 4">
          <a:extLst>
            <a:ext uri="{FF2B5EF4-FFF2-40B4-BE49-F238E27FC236}">
              <a16:creationId xmlns:a16="http://schemas.microsoft.com/office/drawing/2014/main" id="{9CFB75A4-8F43-47CD-91CF-19FCA384DD2A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71" name="Shape 4">
          <a:extLst>
            <a:ext uri="{FF2B5EF4-FFF2-40B4-BE49-F238E27FC236}">
              <a16:creationId xmlns:a16="http://schemas.microsoft.com/office/drawing/2014/main" id="{EDB785EB-1654-4F02-8E84-D7FB8555528A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04800" cy="295275"/>
    <xdr:sp macro="" textlink="">
      <xdr:nvSpPr>
        <xdr:cNvPr id="272" name="Shape 3">
          <a:extLst>
            <a:ext uri="{FF2B5EF4-FFF2-40B4-BE49-F238E27FC236}">
              <a16:creationId xmlns:a16="http://schemas.microsoft.com/office/drawing/2014/main" id="{E287DF43-8A8B-44C5-AA2E-3DE593178E93}"/>
            </a:ext>
          </a:extLst>
        </xdr:cNvPr>
        <xdr:cNvSpPr/>
      </xdr:nvSpPr>
      <xdr:spPr>
        <a:xfrm>
          <a:off x="6217920" y="160934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04800" cy="295275"/>
    <xdr:sp macro="" textlink="">
      <xdr:nvSpPr>
        <xdr:cNvPr id="273" name="Shape 5">
          <a:extLst>
            <a:ext uri="{FF2B5EF4-FFF2-40B4-BE49-F238E27FC236}">
              <a16:creationId xmlns:a16="http://schemas.microsoft.com/office/drawing/2014/main" id="{13AD1B89-96E5-47D1-8F6E-15AA3993FD1A}"/>
            </a:ext>
          </a:extLst>
        </xdr:cNvPr>
        <xdr:cNvSpPr/>
      </xdr:nvSpPr>
      <xdr:spPr>
        <a:xfrm>
          <a:off x="6217920" y="160934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74" name="Shape 4">
          <a:extLst>
            <a:ext uri="{FF2B5EF4-FFF2-40B4-BE49-F238E27FC236}">
              <a16:creationId xmlns:a16="http://schemas.microsoft.com/office/drawing/2014/main" id="{3A78B4E8-D878-4BAD-A840-BF51C33D1778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75" name="Shape 4">
          <a:extLst>
            <a:ext uri="{FF2B5EF4-FFF2-40B4-BE49-F238E27FC236}">
              <a16:creationId xmlns:a16="http://schemas.microsoft.com/office/drawing/2014/main" id="{5FED8711-6858-490D-B075-8B4B5CFCFAAE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76" name="Shape 4">
          <a:extLst>
            <a:ext uri="{FF2B5EF4-FFF2-40B4-BE49-F238E27FC236}">
              <a16:creationId xmlns:a16="http://schemas.microsoft.com/office/drawing/2014/main" id="{6513B2D2-86C0-44BF-8D0F-8CD0F31241EA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77" name="Shape 4">
          <a:extLst>
            <a:ext uri="{FF2B5EF4-FFF2-40B4-BE49-F238E27FC236}">
              <a16:creationId xmlns:a16="http://schemas.microsoft.com/office/drawing/2014/main" id="{5A012B43-416D-462F-87C0-F3E99BAECB89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04800" cy="295275"/>
    <xdr:sp macro="" textlink="">
      <xdr:nvSpPr>
        <xdr:cNvPr id="278" name="Shape 3">
          <a:extLst>
            <a:ext uri="{FF2B5EF4-FFF2-40B4-BE49-F238E27FC236}">
              <a16:creationId xmlns:a16="http://schemas.microsoft.com/office/drawing/2014/main" id="{1C32EBDF-87C7-4141-AA7C-92380D9085CB}"/>
            </a:ext>
          </a:extLst>
        </xdr:cNvPr>
        <xdr:cNvSpPr/>
      </xdr:nvSpPr>
      <xdr:spPr>
        <a:xfrm>
          <a:off x="6217920" y="160934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04800" cy="295275"/>
    <xdr:sp macro="" textlink="">
      <xdr:nvSpPr>
        <xdr:cNvPr id="279" name="Shape 5">
          <a:extLst>
            <a:ext uri="{FF2B5EF4-FFF2-40B4-BE49-F238E27FC236}">
              <a16:creationId xmlns:a16="http://schemas.microsoft.com/office/drawing/2014/main" id="{E574E4D2-B7D2-415E-9B7D-E1229F060357}"/>
            </a:ext>
          </a:extLst>
        </xdr:cNvPr>
        <xdr:cNvSpPr/>
      </xdr:nvSpPr>
      <xdr:spPr>
        <a:xfrm>
          <a:off x="6217920" y="160934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80" name="Shape 4">
          <a:extLst>
            <a:ext uri="{FF2B5EF4-FFF2-40B4-BE49-F238E27FC236}">
              <a16:creationId xmlns:a16="http://schemas.microsoft.com/office/drawing/2014/main" id="{7FF557AC-DBF2-4EAF-9C01-9E618A2754C4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81" name="Shape 4">
          <a:extLst>
            <a:ext uri="{FF2B5EF4-FFF2-40B4-BE49-F238E27FC236}">
              <a16:creationId xmlns:a16="http://schemas.microsoft.com/office/drawing/2014/main" id="{652171C7-BFC6-4467-853A-E910B86058DB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82" name="Shape 4">
          <a:extLst>
            <a:ext uri="{FF2B5EF4-FFF2-40B4-BE49-F238E27FC236}">
              <a16:creationId xmlns:a16="http://schemas.microsoft.com/office/drawing/2014/main" id="{A44B63FA-8FD0-41AB-BC58-C4E76E0BC75A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83" name="Shape 4">
          <a:extLst>
            <a:ext uri="{FF2B5EF4-FFF2-40B4-BE49-F238E27FC236}">
              <a16:creationId xmlns:a16="http://schemas.microsoft.com/office/drawing/2014/main" id="{67DBB5E8-69CD-4A37-9A44-914B0A78708C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04800" cy="295275"/>
    <xdr:sp macro="" textlink="">
      <xdr:nvSpPr>
        <xdr:cNvPr id="284" name="Shape 3">
          <a:extLst>
            <a:ext uri="{FF2B5EF4-FFF2-40B4-BE49-F238E27FC236}">
              <a16:creationId xmlns:a16="http://schemas.microsoft.com/office/drawing/2014/main" id="{0D1ADBA1-523D-4359-8932-86C9B1652A5A}"/>
            </a:ext>
          </a:extLst>
        </xdr:cNvPr>
        <xdr:cNvSpPr/>
      </xdr:nvSpPr>
      <xdr:spPr>
        <a:xfrm>
          <a:off x="6217920" y="160934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04800" cy="295275"/>
    <xdr:sp macro="" textlink="">
      <xdr:nvSpPr>
        <xdr:cNvPr id="285" name="Shape 5">
          <a:extLst>
            <a:ext uri="{FF2B5EF4-FFF2-40B4-BE49-F238E27FC236}">
              <a16:creationId xmlns:a16="http://schemas.microsoft.com/office/drawing/2014/main" id="{F95E29D9-5549-49C8-88A2-23AF94BC663C}"/>
            </a:ext>
          </a:extLst>
        </xdr:cNvPr>
        <xdr:cNvSpPr/>
      </xdr:nvSpPr>
      <xdr:spPr>
        <a:xfrm>
          <a:off x="6217920" y="160934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86" name="Shape 4">
          <a:extLst>
            <a:ext uri="{FF2B5EF4-FFF2-40B4-BE49-F238E27FC236}">
              <a16:creationId xmlns:a16="http://schemas.microsoft.com/office/drawing/2014/main" id="{D1BD1338-7D97-44C2-97D8-F9F355EC4BDA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87" name="Shape 4">
          <a:extLst>
            <a:ext uri="{FF2B5EF4-FFF2-40B4-BE49-F238E27FC236}">
              <a16:creationId xmlns:a16="http://schemas.microsoft.com/office/drawing/2014/main" id="{00E21FDD-954D-4DC9-AD6A-2B190D9F6980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88" name="Shape 4">
          <a:extLst>
            <a:ext uri="{FF2B5EF4-FFF2-40B4-BE49-F238E27FC236}">
              <a16:creationId xmlns:a16="http://schemas.microsoft.com/office/drawing/2014/main" id="{D37E73D2-0959-49A5-A95D-B6D4B5A12949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89" name="Shape 4">
          <a:extLst>
            <a:ext uri="{FF2B5EF4-FFF2-40B4-BE49-F238E27FC236}">
              <a16:creationId xmlns:a16="http://schemas.microsoft.com/office/drawing/2014/main" id="{E6612011-9ED4-4690-B13C-87D713CF45AA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04800" cy="295275"/>
    <xdr:sp macro="" textlink="">
      <xdr:nvSpPr>
        <xdr:cNvPr id="290" name="Shape 3">
          <a:extLst>
            <a:ext uri="{FF2B5EF4-FFF2-40B4-BE49-F238E27FC236}">
              <a16:creationId xmlns:a16="http://schemas.microsoft.com/office/drawing/2014/main" id="{1943E127-81A2-48FD-BEB7-A28B6C13D7AC}"/>
            </a:ext>
          </a:extLst>
        </xdr:cNvPr>
        <xdr:cNvSpPr/>
      </xdr:nvSpPr>
      <xdr:spPr>
        <a:xfrm>
          <a:off x="6217920" y="160934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04800" cy="295275"/>
    <xdr:sp macro="" textlink="">
      <xdr:nvSpPr>
        <xdr:cNvPr id="291" name="Shape 5">
          <a:extLst>
            <a:ext uri="{FF2B5EF4-FFF2-40B4-BE49-F238E27FC236}">
              <a16:creationId xmlns:a16="http://schemas.microsoft.com/office/drawing/2014/main" id="{11FF978D-1667-48C0-962D-4BA1BC34F61E}"/>
            </a:ext>
          </a:extLst>
        </xdr:cNvPr>
        <xdr:cNvSpPr/>
      </xdr:nvSpPr>
      <xdr:spPr>
        <a:xfrm>
          <a:off x="6217920" y="160934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92" name="Shape 4">
          <a:extLst>
            <a:ext uri="{FF2B5EF4-FFF2-40B4-BE49-F238E27FC236}">
              <a16:creationId xmlns:a16="http://schemas.microsoft.com/office/drawing/2014/main" id="{BFF10ACC-EF4F-469F-94FF-B4E2BBD5E2BC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93" name="Shape 4">
          <a:extLst>
            <a:ext uri="{FF2B5EF4-FFF2-40B4-BE49-F238E27FC236}">
              <a16:creationId xmlns:a16="http://schemas.microsoft.com/office/drawing/2014/main" id="{BE0354CD-1E27-4278-BD80-7C7252AA5883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94" name="Shape 4">
          <a:extLst>
            <a:ext uri="{FF2B5EF4-FFF2-40B4-BE49-F238E27FC236}">
              <a16:creationId xmlns:a16="http://schemas.microsoft.com/office/drawing/2014/main" id="{A5D720EF-D4D8-4205-B376-CC039D565903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95" name="Shape 4">
          <a:extLst>
            <a:ext uri="{FF2B5EF4-FFF2-40B4-BE49-F238E27FC236}">
              <a16:creationId xmlns:a16="http://schemas.microsoft.com/office/drawing/2014/main" id="{E737A9BE-7587-4925-960F-CC71DA87EA46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04800" cy="295275"/>
    <xdr:sp macro="" textlink="">
      <xdr:nvSpPr>
        <xdr:cNvPr id="296" name="Shape 3">
          <a:extLst>
            <a:ext uri="{FF2B5EF4-FFF2-40B4-BE49-F238E27FC236}">
              <a16:creationId xmlns:a16="http://schemas.microsoft.com/office/drawing/2014/main" id="{72F280E8-AFEB-41C0-A20B-E58C090448F6}"/>
            </a:ext>
          </a:extLst>
        </xdr:cNvPr>
        <xdr:cNvSpPr/>
      </xdr:nvSpPr>
      <xdr:spPr>
        <a:xfrm>
          <a:off x="6217920" y="160934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04800" cy="295275"/>
    <xdr:sp macro="" textlink="">
      <xdr:nvSpPr>
        <xdr:cNvPr id="297" name="Shape 5">
          <a:extLst>
            <a:ext uri="{FF2B5EF4-FFF2-40B4-BE49-F238E27FC236}">
              <a16:creationId xmlns:a16="http://schemas.microsoft.com/office/drawing/2014/main" id="{67AFC77B-B8E2-476A-B938-2D5940311C5C}"/>
            </a:ext>
          </a:extLst>
        </xdr:cNvPr>
        <xdr:cNvSpPr/>
      </xdr:nvSpPr>
      <xdr:spPr>
        <a:xfrm>
          <a:off x="6217920" y="160934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98" name="Shape 4">
          <a:extLst>
            <a:ext uri="{FF2B5EF4-FFF2-40B4-BE49-F238E27FC236}">
              <a16:creationId xmlns:a16="http://schemas.microsoft.com/office/drawing/2014/main" id="{2F670BE0-697F-41EA-A6DE-EE9E66CFF10C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299" name="Shape 4">
          <a:extLst>
            <a:ext uri="{FF2B5EF4-FFF2-40B4-BE49-F238E27FC236}">
              <a16:creationId xmlns:a16="http://schemas.microsoft.com/office/drawing/2014/main" id="{59F71E1F-25D5-42E6-9CB9-30FE7BA8ED61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300" name="Shape 4">
          <a:extLst>
            <a:ext uri="{FF2B5EF4-FFF2-40B4-BE49-F238E27FC236}">
              <a16:creationId xmlns:a16="http://schemas.microsoft.com/office/drawing/2014/main" id="{009489F4-A421-4EC7-89E2-D884F0C666DD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301" name="Shape 4">
          <a:extLst>
            <a:ext uri="{FF2B5EF4-FFF2-40B4-BE49-F238E27FC236}">
              <a16:creationId xmlns:a16="http://schemas.microsoft.com/office/drawing/2014/main" id="{D2994EA4-BE54-4829-B101-066A33BD7EC3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04800" cy="295275"/>
    <xdr:sp macro="" textlink="">
      <xdr:nvSpPr>
        <xdr:cNvPr id="302" name="Shape 3">
          <a:extLst>
            <a:ext uri="{FF2B5EF4-FFF2-40B4-BE49-F238E27FC236}">
              <a16:creationId xmlns:a16="http://schemas.microsoft.com/office/drawing/2014/main" id="{08CD9D2F-3339-48B6-8EAC-2C45F756EAB5}"/>
            </a:ext>
          </a:extLst>
        </xdr:cNvPr>
        <xdr:cNvSpPr/>
      </xdr:nvSpPr>
      <xdr:spPr>
        <a:xfrm>
          <a:off x="6217920" y="160934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04800" cy="295275"/>
    <xdr:sp macro="" textlink="">
      <xdr:nvSpPr>
        <xdr:cNvPr id="303" name="Shape 5">
          <a:extLst>
            <a:ext uri="{FF2B5EF4-FFF2-40B4-BE49-F238E27FC236}">
              <a16:creationId xmlns:a16="http://schemas.microsoft.com/office/drawing/2014/main" id="{C7537CCB-5C06-4A66-9069-6D8B0821882E}"/>
            </a:ext>
          </a:extLst>
        </xdr:cNvPr>
        <xdr:cNvSpPr/>
      </xdr:nvSpPr>
      <xdr:spPr>
        <a:xfrm>
          <a:off x="6217920" y="160934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304" name="Shape 4">
          <a:extLst>
            <a:ext uri="{FF2B5EF4-FFF2-40B4-BE49-F238E27FC236}">
              <a16:creationId xmlns:a16="http://schemas.microsoft.com/office/drawing/2014/main" id="{0542F8E6-A33C-4E8B-B596-D6B1A8533314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305" name="Shape 4">
          <a:extLst>
            <a:ext uri="{FF2B5EF4-FFF2-40B4-BE49-F238E27FC236}">
              <a16:creationId xmlns:a16="http://schemas.microsoft.com/office/drawing/2014/main" id="{AB84D37D-22DA-4F60-915E-CF52BE3798F8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306" name="Shape 4">
          <a:extLst>
            <a:ext uri="{FF2B5EF4-FFF2-40B4-BE49-F238E27FC236}">
              <a16:creationId xmlns:a16="http://schemas.microsoft.com/office/drawing/2014/main" id="{6C355948-4090-41CE-B2EB-A641855D3FA1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307" name="Shape 4">
          <a:extLst>
            <a:ext uri="{FF2B5EF4-FFF2-40B4-BE49-F238E27FC236}">
              <a16:creationId xmlns:a16="http://schemas.microsoft.com/office/drawing/2014/main" id="{5098AF7D-37E1-4AED-BE9F-A8D2FEAB9992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04800" cy="295275"/>
    <xdr:sp macro="" textlink="">
      <xdr:nvSpPr>
        <xdr:cNvPr id="308" name="Shape 3">
          <a:extLst>
            <a:ext uri="{FF2B5EF4-FFF2-40B4-BE49-F238E27FC236}">
              <a16:creationId xmlns:a16="http://schemas.microsoft.com/office/drawing/2014/main" id="{B720581C-B1F8-4891-B48B-8E9248D75487}"/>
            </a:ext>
          </a:extLst>
        </xdr:cNvPr>
        <xdr:cNvSpPr/>
      </xdr:nvSpPr>
      <xdr:spPr>
        <a:xfrm>
          <a:off x="6217920" y="160934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04800" cy="295275"/>
    <xdr:sp macro="" textlink="">
      <xdr:nvSpPr>
        <xdr:cNvPr id="309" name="Shape 5">
          <a:extLst>
            <a:ext uri="{FF2B5EF4-FFF2-40B4-BE49-F238E27FC236}">
              <a16:creationId xmlns:a16="http://schemas.microsoft.com/office/drawing/2014/main" id="{31C8E7E7-8595-46F6-B104-E8830F554706}"/>
            </a:ext>
          </a:extLst>
        </xdr:cNvPr>
        <xdr:cNvSpPr/>
      </xdr:nvSpPr>
      <xdr:spPr>
        <a:xfrm>
          <a:off x="6217920" y="160934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310" name="Shape 4">
          <a:extLst>
            <a:ext uri="{FF2B5EF4-FFF2-40B4-BE49-F238E27FC236}">
              <a16:creationId xmlns:a16="http://schemas.microsoft.com/office/drawing/2014/main" id="{C7EA0C39-C9C6-42E6-9437-B8F19DF80F51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311" name="Shape 4">
          <a:extLst>
            <a:ext uri="{FF2B5EF4-FFF2-40B4-BE49-F238E27FC236}">
              <a16:creationId xmlns:a16="http://schemas.microsoft.com/office/drawing/2014/main" id="{F8F3D078-C4E8-4FC2-BF5F-B1EEC132B0F1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312" name="Shape 4">
          <a:extLst>
            <a:ext uri="{FF2B5EF4-FFF2-40B4-BE49-F238E27FC236}">
              <a16:creationId xmlns:a16="http://schemas.microsoft.com/office/drawing/2014/main" id="{1D30B142-1816-4929-9E3B-053DA298E5EB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313" name="Shape 4">
          <a:extLst>
            <a:ext uri="{FF2B5EF4-FFF2-40B4-BE49-F238E27FC236}">
              <a16:creationId xmlns:a16="http://schemas.microsoft.com/office/drawing/2014/main" id="{44C60A85-6C70-4CBB-9D04-D7B1047D4CE9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04800" cy="295275"/>
    <xdr:sp macro="" textlink="">
      <xdr:nvSpPr>
        <xdr:cNvPr id="314" name="Shape 3">
          <a:extLst>
            <a:ext uri="{FF2B5EF4-FFF2-40B4-BE49-F238E27FC236}">
              <a16:creationId xmlns:a16="http://schemas.microsoft.com/office/drawing/2014/main" id="{48245735-CF08-48CB-BFA0-00AA4A1F9374}"/>
            </a:ext>
          </a:extLst>
        </xdr:cNvPr>
        <xdr:cNvSpPr/>
      </xdr:nvSpPr>
      <xdr:spPr>
        <a:xfrm>
          <a:off x="6217920" y="160934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04800" cy="295275"/>
    <xdr:sp macro="" textlink="">
      <xdr:nvSpPr>
        <xdr:cNvPr id="315" name="Shape 5">
          <a:extLst>
            <a:ext uri="{FF2B5EF4-FFF2-40B4-BE49-F238E27FC236}">
              <a16:creationId xmlns:a16="http://schemas.microsoft.com/office/drawing/2014/main" id="{93A28A97-85E8-4495-BF9C-D79A999734BE}"/>
            </a:ext>
          </a:extLst>
        </xdr:cNvPr>
        <xdr:cNvSpPr/>
      </xdr:nvSpPr>
      <xdr:spPr>
        <a:xfrm>
          <a:off x="6217920" y="1609344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316" name="Shape 4">
          <a:extLst>
            <a:ext uri="{FF2B5EF4-FFF2-40B4-BE49-F238E27FC236}">
              <a16:creationId xmlns:a16="http://schemas.microsoft.com/office/drawing/2014/main" id="{AB0F3D2F-33F1-4662-8751-60FFA70BCCC9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88</xdr:row>
      <xdr:rowOff>0</xdr:rowOff>
    </xdr:from>
    <xdr:ext cx="314325" cy="314325"/>
    <xdr:sp macro="" textlink="">
      <xdr:nvSpPr>
        <xdr:cNvPr id="317" name="Shape 4">
          <a:extLst>
            <a:ext uri="{FF2B5EF4-FFF2-40B4-BE49-F238E27FC236}">
              <a16:creationId xmlns:a16="http://schemas.microsoft.com/office/drawing/2014/main" id="{4A83C509-E751-4CF7-AC13-5A2D6BF75E6B}"/>
            </a:ext>
          </a:extLst>
        </xdr:cNvPr>
        <xdr:cNvSpPr/>
      </xdr:nvSpPr>
      <xdr:spPr>
        <a:xfrm>
          <a:off x="6217920" y="160934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14325" cy="314325"/>
    <xdr:sp macro="" textlink="">
      <xdr:nvSpPr>
        <xdr:cNvPr id="318" name="Shape 4">
          <a:extLst>
            <a:ext uri="{FF2B5EF4-FFF2-40B4-BE49-F238E27FC236}">
              <a16:creationId xmlns:a16="http://schemas.microsoft.com/office/drawing/2014/main" id="{F7E657EB-D26A-425F-87B1-84A1E3E8AE50}"/>
            </a:ext>
          </a:extLst>
        </xdr:cNvPr>
        <xdr:cNvSpPr/>
      </xdr:nvSpPr>
      <xdr:spPr>
        <a:xfrm>
          <a:off x="6217920" y="162763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14325" cy="314325"/>
    <xdr:sp macro="" textlink="">
      <xdr:nvSpPr>
        <xdr:cNvPr id="319" name="Shape 4">
          <a:extLst>
            <a:ext uri="{FF2B5EF4-FFF2-40B4-BE49-F238E27FC236}">
              <a16:creationId xmlns:a16="http://schemas.microsoft.com/office/drawing/2014/main" id="{C6053F0F-3B28-46C3-9228-11680829D0F7}"/>
            </a:ext>
          </a:extLst>
        </xdr:cNvPr>
        <xdr:cNvSpPr/>
      </xdr:nvSpPr>
      <xdr:spPr>
        <a:xfrm>
          <a:off x="6217920" y="162763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04800" cy="295275"/>
    <xdr:sp macro="" textlink="">
      <xdr:nvSpPr>
        <xdr:cNvPr id="320" name="Shape 3">
          <a:extLst>
            <a:ext uri="{FF2B5EF4-FFF2-40B4-BE49-F238E27FC236}">
              <a16:creationId xmlns:a16="http://schemas.microsoft.com/office/drawing/2014/main" id="{6B4E3477-5594-446E-84A2-0EF2DA4A15B2}"/>
            </a:ext>
          </a:extLst>
        </xdr:cNvPr>
        <xdr:cNvSpPr/>
      </xdr:nvSpPr>
      <xdr:spPr>
        <a:xfrm>
          <a:off x="6217920" y="162763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04800" cy="295275"/>
    <xdr:sp macro="" textlink="">
      <xdr:nvSpPr>
        <xdr:cNvPr id="321" name="Shape 5">
          <a:extLst>
            <a:ext uri="{FF2B5EF4-FFF2-40B4-BE49-F238E27FC236}">
              <a16:creationId xmlns:a16="http://schemas.microsoft.com/office/drawing/2014/main" id="{76F2D396-ACF9-4486-9DB9-91043AB4554B}"/>
            </a:ext>
          </a:extLst>
        </xdr:cNvPr>
        <xdr:cNvSpPr/>
      </xdr:nvSpPr>
      <xdr:spPr>
        <a:xfrm>
          <a:off x="6217920" y="162763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14325" cy="314325"/>
    <xdr:sp macro="" textlink="">
      <xdr:nvSpPr>
        <xdr:cNvPr id="322" name="Shape 4">
          <a:extLst>
            <a:ext uri="{FF2B5EF4-FFF2-40B4-BE49-F238E27FC236}">
              <a16:creationId xmlns:a16="http://schemas.microsoft.com/office/drawing/2014/main" id="{8262626C-0C6F-49E8-B8EE-4DE8AA67872F}"/>
            </a:ext>
          </a:extLst>
        </xdr:cNvPr>
        <xdr:cNvSpPr/>
      </xdr:nvSpPr>
      <xdr:spPr>
        <a:xfrm>
          <a:off x="6217920" y="162763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14325" cy="314325"/>
    <xdr:sp macro="" textlink="">
      <xdr:nvSpPr>
        <xdr:cNvPr id="323" name="Shape 4">
          <a:extLst>
            <a:ext uri="{FF2B5EF4-FFF2-40B4-BE49-F238E27FC236}">
              <a16:creationId xmlns:a16="http://schemas.microsoft.com/office/drawing/2014/main" id="{66912256-9ABF-419E-88E1-8E793F9FB37D}"/>
            </a:ext>
          </a:extLst>
        </xdr:cNvPr>
        <xdr:cNvSpPr/>
      </xdr:nvSpPr>
      <xdr:spPr>
        <a:xfrm>
          <a:off x="6217920" y="162763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14325" cy="314325"/>
    <xdr:sp macro="" textlink="">
      <xdr:nvSpPr>
        <xdr:cNvPr id="324" name="Shape 4">
          <a:extLst>
            <a:ext uri="{FF2B5EF4-FFF2-40B4-BE49-F238E27FC236}">
              <a16:creationId xmlns:a16="http://schemas.microsoft.com/office/drawing/2014/main" id="{3A5ACB42-A82B-496B-A1D9-E0F2D2BABC54}"/>
            </a:ext>
          </a:extLst>
        </xdr:cNvPr>
        <xdr:cNvSpPr/>
      </xdr:nvSpPr>
      <xdr:spPr>
        <a:xfrm>
          <a:off x="6217920" y="162763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14325" cy="314325"/>
    <xdr:sp macro="" textlink="">
      <xdr:nvSpPr>
        <xdr:cNvPr id="325" name="Shape 4">
          <a:extLst>
            <a:ext uri="{FF2B5EF4-FFF2-40B4-BE49-F238E27FC236}">
              <a16:creationId xmlns:a16="http://schemas.microsoft.com/office/drawing/2014/main" id="{F9FF3731-1D79-4D3E-A921-BE3D74819651}"/>
            </a:ext>
          </a:extLst>
        </xdr:cNvPr>
        <xdr:cNvSpPr/>
      </xdr:nvSpPr>
      <xdr:spPr>
        <a:xfrm>
          <a:off x="6217920" y="162763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04800" cy="295275"/>
    <xdr:sp macro="" textlink="">
      <xdr:nvSpPr>
        <xdr:cNvPr id="326" name="Shape 3">
          <a:extLst>
            <a:ext uri="{FF2B5EF4-FFF2-40B4-BE49-F238E27FC236}">
              <a16:creationId xmlns:a16="http://schemas.microsoft.com/office/drawing/2014/main" id="{4D218BA9-E200-4F34-924A-0BFB0019FD9B}"/>
            </a:ext>
          </a:extLst>
        </xdr:cNvPr>
        <xdr:cNvSpPr/>
      </xdr:nvSpPr>
      <xdr:spPr>
        <a:xfrm>
          <a:off x="6217920" y="162763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04800" cy="295275"/>
    <xdr:sp macro="" textlink="">
      <xdr:nvSpPr>
        <xdr:cNvPr id="327" name="Shape 5">
          <a:extLst>
            <a:ext uri="{FF2B5EF4-FFF2-40B4-BE49-F238E27FC236}">
              <a16:creationId xmlns:a16="http://schemas.microsoft.com/office/drawing/2014/main" id="{28D9D012-0BE3-4B66-BDD6-D33A53C43ADC}"/>
            </a:ext>
          </a:extLst>
        </xdr:cNvPr>
        <xdr:cNvSpPr/>
      </xdr:nvSpPr>
      <xdr:spPr>
        <a:xfrm>
          <a:off x="6217920" y="162763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14325" cy="314325"/>
    <xdr:sp macro="" textlink="">
      <xdr:nvSpPr>
        <xdr:cNvPr id="328" name="Shape 4">
          <a:extLst>
            <a:ext uri="{FF2B5EF4-FFF2-40B4-BE49-F238E27FC236}">
              <a16:creationId xmlns:a16="http://schemas.microsoft.com/office/drawing/2014/main" id="{A5392175-6F10-4A03-8F20-D78F7C9112E0}"/>
            </a:ext>
          </a:extLst>
        </xdr:cNvPr>
        <xdr:cNvSpPr/>
      </xdr:nvSpPr>
      <xdr:spPr>
        <a:xfrm>
          <a:off x="6217920" y="162763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14325" cy="314325"/>
    <xdr:sp macro="" textlink="">
      <xdr:nvSpPr>
        <xdr:cNvPr id="329" name="Shape 4">
          <a:extLst>
            <a:ext uri="{FF2B5EF4-FFF2-40B4-BE49-F238E27FC236}">
              <a16:creationId xmlns:a16="http://schemas.microsoft.com/office/drawing/2014/main" id="{B630CFEB-3469-410F-9EFA-673092D03033}"/>
            </a:ext>
          </a:extLst>
        </xdr:cNvPr>
        <xdr:cNvSpPr/>
      </xdr:nvSpPr>
      <xdr:spPr>
        <a:xfrm>
          <a:off x="6217920" y="162763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14325" cy="314325"/>
    <xdr:sp macro="" textlink="">
      <xdr:nvSpPr>
        <xdr:cNvPr id="330" name="Shape 4">
          <a:extLst>
            <a:ext uri="{FF2B5EF4-FFF2-40B4-BE49-F238E27FC236}">
              <a16:creationId xmlns:a16="http://schemas.microsoft.com/office/drawing/2014/main" id="{C719FA3E-8C2E-4BE6-A1C5-26616C64A79C}"/>
            </a:ext>
          </a:extLst>
        </xdr:cNvPr>
        <xdr:cNvSpPr/>
      </xdr:nvSpPr>
      <xdr:spPr>
        <a:xfrm>
          <a:off x="6217920" y="162763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14325" cy="314325"/>
    <xdr:sp macro="" textlink="">
      <xdr:nvSpPr>
        <xdr:cNvPr id="331" name="Shape 4">
          <a:extLst>
            <a:ext uri="{FF2B5EF4-FFF2-40B4-BE49-F238E27FC236}">
              <a16:creationId xmlns:a16="http://schemas.microsoft.com/office/drawing/2014/main" id="{9204BC0E-4ADF-49B2-8DB1-F6F8A8A8B8CD}"/>
            </a:ext>
          </a:extLst>
        </xdr:cNvPr>
        <xdr:cNvSpPr/>
      </xdr:nvSpPr>
      <xdr:spPr>
        <a:xfrm>
          <a:off x="6217920" y="162763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04800" cy="295275"/>
    <xdr:sp macro="" textlink="">
      <xdr:nvSpPr>
        <xdr:cNvPr id="332" name="Shape 3">
          <a:extLst>
            <a:ext uri="{FF2B5EF4-FFF2-40B4-BE49-F238E27FC236}">
              <a16:creationId xmlns:a16="http://schemas.microsoft.com/office/drawing/2014/main" id="{965C0F41-63B5-4395-891E-0F26C841DA48}"/>
            </a:ext>
          </a:extLst>
        </xdr:cNvPr>
        <xdr:cNvSpPr/>
      </xdr:nvSpPr>
      <xdr:spPr>
        <a:xfrm>
          <a:off x="6217920" y="162763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04800" cy="295275"/>
    <xdr:sp macro="" textlink="">
      <xdr:nvSpPr>
        <xdr:cNvPr id="333" name="Shape 5">
          <a:extLst>
            <a:ext uri="{FF2B5EF4-FFF2-40B4-BE49-F238E27FC236}">
              <a16:creationId xmlns:a16="http://schemas.microsoft.com/office/drawing/2014/main" id="{E0F1E335-9928-49BD-BEA1-53EBFE66AE8E}"/>
            </a:ext>
          </a:extLst>
        </xdr:cNvPr>
        <xdr:cNvSpPr/>
      </xdr:nvSpPr>
      <xdr:spPr>
        <a:xfrm>
          <a:off x="6217920" y="162763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14325" cy="314325"/>
    <xdr:sp macro="" textlink="">
      <xdr:nvSpPr>
        <xdr:cNvPr id="334" name="Shape 4">
          <a:extLst>
            <a:ext uri="{FF2B5EF4-FFF2-40B4-BE49-F238E27FC236}">
              <a16:creationId xmlns:a16="http://schemas.microsoft.com/office/drawing/2014/main" id="{6E22DC69-2227-4408-8D7D-273E83B39945}"/>
            </a:ext>
          </a:extLst>
        </xdr:cNvPr>
        <xdr:cNvSpPr/>
      </xdr:nvSpPr>
      <xdr:spPr>
        <a:xfrm>
          <a:off x="6217920" y="162763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14325" cy="314325"/>
    <xdr:sp macro="" textlink="">
      <xdr:nvSpPr>
        <xdr:cNvPr id="335" name="Shape 4">
          <a:extLst>
            <a:ext uri="{FF2B5EF4-FFF2-40B4-BE49-F238E27FC236}">
              <a16:creationId xmlns:a16="http://schemas.microsoft.com/office/drawing/2014/main" id="{5D73276A-C8BB-4EE9-A5CF-8A3644272271}"/>
            </a:ext>
          </a:extLst>
        </xdr:cNvPr>
        <xdr:cNvSpPr/>
      </xdr:nvSpPr>
      <xdr:spPr>
        <a:xfrm>
          <a:off x="6217920" y="162763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14325" cy="314325"/>
    <xdr:sp macro="" textlink="">
      <xdr:nvSpPr>
        <xdr:cNvPr id="336" name="Shape 4">
          <a:extLst>
            <a:ext uri="{FF2B5EF4-FFF2-40B4-BE49-F238E27FC236}">
              <a16:creationId xmlns:a16="http://schemas.microsoft.com/office/drawing/2014/main" id="{D0939076-0831-4F1C-9C3B-05EEF80F512E}"/>
            </a:ext>
          </a:extLst>
        </xdr:cNvPr>
        <xdr:cNvSpPr/>
      </xdr:nvSpPr>
      <xdr:spPr>
        <a:xfrm>
          <a:off x="6217920" y="162763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14325" cy="314325"/>
    <xdr:sp macro="" textlink="">
      <xdr:nvSpPr>
        <xdr:cNvPr id="337" name="Shape 4">
          <a:extLst>
            <a:ext uri="{FF2B5EF4-FFF2-40B4-BE49-F238E27FC236}">
              <a16:creationId xmlns:a16="http://schemas.microsoft.com/office/drawing/2014/main" id="{30F2FB29-A13F-46B0-8257-B2D5525C6EAA}"/>
            </a:ext>
          </a:extLst>
        </xdr:cNvPr>
        <xdr:cNvSpPr/>
      </xdr:nvSpPr>
      <xdr:spPr>
        <a:xfrm>
          <a:off x="6217920" y="162763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04800" cy="295275"/>
    <xdr:sp macro="" textlink="">
      <xdr:nvSpPr>
        <xdr:cNvPr id="338" name="Shape 3">
          <a:extLst>
            <a:ext uri="{FF2B5EF4-FFF2-40B4-BE49-F238E27FC236}">
              <a16:creationId xmlns:a16="http://schemas.microsoft.com/office/drawing/2014/main" id="{803A9D84-3F13-4140-8A28-61B3F93A4C83}"/>
            </a:ext>
          </a:extLst>
        </xdr:cNvPr>
        <xdr:cNvSpPr/>
      </xdr:nvSpPr>
      <xdr:spPr>
        <a:xfrm>
          <a:off x="6217920" y="162763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04800" cy="295275"/>
    <xdr:sp macro="" textlink="">
      <xdr:nvSpPr>
        <xdr:cNvPr id="339" name="Shape 5">
          <a:extLst>
            <a:ext uri="{FF2B5EF4-FFF2-40B4-BE49-F238E27FC236}">
              <a16:creationId xmlns:a16="http://schemas.microsoft.com/office/drawing/2014/main" id="{09653874-2AC9-4F45-9A6A-15C2E7034D7C}"/>
            </a:ext>
          </a:extLst>
        </xdr:cNvPr>
        <xdr:cNvSpPr/>
      </xdr:nvSpPr>
      <xdr:spPr>
        <a:xfrm>
          <a:off x="6217920" y="162763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14325" cy="314325"/>
    <xdr:sp macro="" textlink="">
      <xdr:nvSpPr>
        <xdr:cNvPr id="340" name="Shape 4">
          <a:extLst>
            <a:ext uri="{FF2B5EF4-FFF2-40B4-BE49-F238E27FC236}">
              <a16:creationId xmlns:a16="http://schemas.microsoft.com/office/drawing/2014/main" id="{27FDC9E1-D868-48A0-B1BD-9746EDA4B451}"/>
            </a:ext>
          </a:extLst>
        </xdr:cNvPr>
        <xdr:cNvSpPr/>
      </xdr:nvSpPr>
      <xdr:spPr>
        <a:xfrm>
          <a:off x="6217920" y="162763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14325" cy="314325"/>
    <xdr:sp macro="" textlink="">
      <xdr:nvSpPr>
        <xdr:cNvPr id="341" name="Shape 4">
          <a:extLst>
            <a:ext uri="{FF2B5EF4-FFF2-40B4-BE49-F238E27FC236}">
              <a16:creationId xmlns:a16="http://schemas.microsoft.com/office/drawing/2014/main" id="{52990531-A68A-47E7-A822-68B35DB16BDF}"/>
            </a:ext>
          </a:extLst>
        </xdr:cNvPr>
        <xdr:cNvSpPr/>
      </xdr:nvSpPr>
      <xdr:spPr>
        <a:xfrm>
          <a:off x="6217920" y="162763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14325" cy="314325"/>
    <xdr:sp macro="" textlink="">
      <xdr:nvSpPr>
        <xdr:cNvPr id="342" name="Shape 4">
          <a:extLst>
            <a:ext uri="{FF2B5EF4-FFF2-40B4-BE49-F238E27FC236}">
              <a16:creationId xmlns:a16="http://schemas.microsoft.com/office/drawing/2014/main" id="{44D43186-A303-42D9-A4C5-33BA16185486}"/>
            </a:ext>
          </a:extLst>
        </xdr:cNvPr>
        <xdr:cNvSpPr/>
      </xdr:nvSpPr>
      <xdr:spPr>
        <a:xfrm>
          <a:off x="6217920" y="162763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14325" cy="314325"/>
    <xdr:sp macro="" textlink="">
      <xdr:nvSpPr>
        <xdr:cNvPr id="343" name="Shape 4">
          <a:extLst>
            <a:ext uri="{FF2B5EF4-FFF2-40B4-BE49-F238E27FC236}">
              <a16:creationId xmlns:a16="http://schemas.microsoft.com/office/drawing/2014/main" id="{A50932AD-C9F4-44F1-B3C3-32253A3F81D7}"/>
            </a:ext>
          </a:extLst>
        </xdr:cNvPr>
        <xdr:cNvSpPr/>
      </xdr:nvSpPr>
      <xdr:spPr>
        <a:xfrm>
          <a:off x="6217920" y="162763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04800" cy="295275"/>
    <xdr:sp macro="" textlink="">
      <xdr:nvSpPr>
        <xdr:cNvPr id="344" name="Shape 3">
          <a:extLst>
            <a:ext uri="{FF2B5EF4-FFF2-40B4-BE49-F238E27FC236}">
              <a16:creationId xmlns:a16="http://schemas.microsoft.com/office/drawing/2014/main" id="{78684807-3846-459B-B13C-9D34AB376669}"/>
            </a:ext>
          </a:extLst>
        </xdr:cNvPr>
        <xdr:cNvSpPr/>
      </xdr:nvSpPr>
      <xdr:spPr>
        <a:xfrm>
          <a:off x="6217920" y="162763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04800" cy="295275"/>
    <xdr:sp macro="" textlink="">
      <xdr:nvSpPr>
        <xdr:cNvPr id="345" name="Shape 5">
          <a:extLst>
            <a:ext uri="{FF2B5EF4-FFF2-40B4-BE49-F238E27FC236}">
              <a16:creationId xmlns:a16="http://schemas.microsoft.com/office/drawing/2014/main" id="{23E60B68-34C4-41E4-964D-1F439EA7F11E}"/>
            </a:ext>
          </a:extLst>
        </xdr:cNvPr>
        <xdr:cNvSpPr/>
      </xdr:nvSpPr>
      <xdr:spPr>
        <a:xfrm>
          <a:off x="6217920" y="162763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14325" cy="314325"/>
    <xdr:sp macro="" textlink="">
      <xdr:nvSpPr>
        <xdr:cNvPr id="346" name="Shape 4">
          <a:extLst>
            <a:ext uri="{FF2B5EF4-FFF2-40B4-BE49-F238E27FC236}">
              <a16:creationId xmlns:a16="http://schemas.microsoft.com/office/drawing/2014/main" id="{E58FC71D-05B4-4801-A72A-4D85415378AB}"/>
            </a:ext>
          </a:extLst>
        </xdr:cNvPr>
        <xdr:cNvSpPr/>
      </xdr:nvSpPr>
      <xdr:spPr>
        <a:xfrm>
          <a:off x="6217920" y="162763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89</xdr:row>
      <xdr:rowOff>0</xdr:rowOff>
    </xdr:from>
    <xdr:ext cx="314325" cy="314325"/>
    <xdr:sp macro="" textlink="">
      <xdr:nvSpPr>
        <xdr:cNvPr id="347" name="Shape 4">
          <a:extLst>
            <a:ext uri="{FF2B5EF4-FFF2-40B4-BE49-F238E27FC236}">
              <a16:creationId xmlns:a16="http://schemas.microsoft.com/office/drawing/2014/main" id="{1E00C113-27A5-4124-A2CE-C7C2E267D4E2}"/>
            </a:ext>
          </a:extLst>
        </xdr:cNvPr>
        <xdr:cNvSpPr/>
      </xdr:nvSpPr>
      <xdr:spPr>
        <a:xfrm>
          <a:off x="6217920" y="162763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74</xdr:row>
      <xdr:rowOff>0</xdr:rowOff>
    </xdr:from>
    <xdr:ext cx="314325" cy="314325"/>
    <xdr:sp macro="" textlink="">
      <xdr:nvSpPr>
        <xdr:cNvPr id="348" name="Shape 4">
          <a:extLst>
            <a:ext uri="{FF2B5EF4-FFF2-40B4-BE49-F238E27FC236}">
              <a16:creationId xmlns:a16="http://schemas.microsoft.com/office/drawing/2014/main" id="{FDF1FE22-622C-480D-9AD3-396CC201E24C}"/>
            </a:ext>
          </a:extLst>
        </xdr:cNvPr>
        <xdr:cNvSpPr/>
      </xdr:nvSpPr>
      <xdr:spPr>
        <a:xfrm>
          <a:off x="6217920" y="135331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74</xdr:row>
      <xdr:rowOff>0</xdr:rowOff>
    </xdr:from>
    <xdr:ext cx="314325" cy="314325"/>
    <xdr:sp macro="" textlink="">
      <xdr:nvSpPr>
        <xdr:cNvPr id="349" name="Shape 4">
          <a:extLst>
            <a:ext uri="{FF2B5EF4-FFF2-40B4-BE49-F238E27FC236}">
              <a16:creationId xmlns:a16="http://schemas.microsoft.com/office/drawing/2014/main" id="{797E7591-051C-45DB-AF2B-389E840150EF}"/>
            </a:ext>
          </a:extLst>
        </xdr:cNvPr>
        <xdr:cNvSpPr/>
      </xdr:nvSpPr>
      <xdr:spPr>
        <a:xfrm>
          <a:off x="6217920" y="135331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74</xdr:row>
      <xdr:rowOff>0</xdr:rowOff>
    </xdr:from>
    <xdr:ext cx="304800" cy="295275"/>
    <xdr:sp macro="" textlink="">
      <xdr:nvSpPr>
        <xdr:cNvPr id="350" name="Shape 3">
          <a:extLst>
            <a:ext uri="{FF2B5EF4-FFF2-40B4-BE49-F238E27FC236}">
              <a16:creationId xmlns:a16="http://schemas.microsoft.com/office/drawing/2014/main" id="{1850342C-E893-4681-8208-FA30F7B3FB98}"/>
            </a:ext>
          </a:extLst>
        </xdr:cNvPr>
        <xdr:cNvSpPr/>
      </xdr:nvSpPr>
      <xdr:spPr>
        <a:xfrm>
          <a:off x="6217920" y="135331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74</xdr:row>
      <xdr:rowOff>0</xdr:rowOff>
    </xdr:from>
    <xdr:ext cx="304800" cy="295275"/>
    <xdr:sp macro="" textlink="">
      <xdr:nvSpPr>
        <xdr:cNvPr id="351" name="Shape 5">
          <a:extLst>
            <a:ext uri="{FF2B5EF4-FFF2-40B4-BE49-F238E27FC236}">
              <a16:creationId xmlns:a16="http://schemas.microsoft.com/office/drawing/2014/main" id="{8A76FB8C-3E5D-441D-B6AD-328119FE1582}"/>
            </a:ext>
          </a:extLst>
        </xdr:cNvPr>
        <xdr:cNvSpPr/>
      </xdr:nvSpPr>
      <xdr:spPr>
        <a:xfrm>
          <a:off x="6217920" y="135331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74</xdr:row>
      <xdr:rowOff>0</xdr:rowOff>
    </xdr:from>
    <xdr:ext cx="314325" cy="314325"/>
    <xdr:sp macro="" textlink="">
      <xdr:nvSpPr>
        <xdr:cNvPr id="352" name="Shape 4">
          <a:extLst>
            <a:ext uri="{FF2B5EF4-FFF2-40B4-BE49-F238E27FC236}">
              <a16:creationId xmlns:a16="http://schemas.microsoft.com/office/drawing/2014/main" id="{AB482699-9366-49DB-9FF4-5FB058AD0112}"/>
            </a:ext>
          </a:extLst>
        </xdr:cNvPr>
        <xdr:cNvSpPr/>
      </xdr:nvSpPr>
      <xdr:spPr>
        <a:xfrm>
          <a:off x="6217920" y="135331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74</xdr:row>
      <xdr:rowOff>0</xdr:rowOff>
    </xdr:from>
    <xdr:ext cx="314325" cy="314325"/>
    <xdr:sp macro="" textlink="">
      <xdr:nvSpPr>
        <xdr:cNvPr id="353" name="Shape 4">
          <a:extLst>
            <a:ext uri="{FF2B5EF4-FFF2-40B4-BE49-F238E27FC236}">
              <a16:creationId xmlns:a16="http://schemas.microsoft.com/office/drawing/2014/main" id="{C40AB653-7BB4-4D8B-AAB8-36CE82A2A1CB}"/>
            </a:ext>
          </a:extLst>
        </xdr:cNvPr>
        <xdr:cNvSpPr/>
      </xdr:nvSpPr>
      <xdr:spPr>
        <a:xfrm>
          <a:off x="6217920" y="135331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74</xdr:row>
      <xdr:rowOff>0</xdr:rowOff>
    </xdr:from>
    <xdr:ext cx="304800" cy="295275"/>
    <xdr:sp macro="" textlink="">
      <xdr:nvSpPr>
        <xdr:cNvPr id="354" name="Shape 3">
          <a:extLst>
            <a:ext uri="{FF2B5EF4-FFF2-40B4-BE49-F238E27FC236}">
              <a16:creationId xmlns:a16="http://schemas.microsoft.com/office/drawing/2014/main" id="{14E28A3A-C65B-4CD4-A247-C7CD557FCDD0}"/>
            </a:ext>
          </a:extLst>
        </xdr:cNvPr>
        <xdr:cNvSpPr/>
      </xdr:nvSpPr>
      <xdr:spPr>
        <a:xfrm>
          <a:off x="6217920" y="135331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314325" cy="314325"/>
    <xdr:sp macro="" textlink="">
      <xdr:nvSpPr>
        <xdr:cNvPr id="355" name="Shape 4">
          <a:extLst>
            <a:ext uri="{FF2B5EF4-FFF2-40B4-BE49-F238E27FC236}">
              <a16:creationId xmlns:a16="http://schemas.microsoft.com/office/drawing/2014/main" id="{9B544C24-EFFC-4F96-9D92-6B4D07D32FA0}"/>
            </a:ext>
          </a:extLst>
        </xdr:cNvPr>
        <xdr:cNvSpPr/>
      </xdr:nvSpPr>
      <xdr:spPr>
        <a:xfrm>
          <a:off x="6217920" y="137160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74</xdr:row>
      <xdr:rowOff>0</xdr:rowOff>
    </xdr:from>
    <xdr:ext cx="304800" cy="295275"/>
    <xdr:sp macro="" textlink="">
      <xdr:nvSpPr>
        <xdr:cNvPr id="356" name="Shape 5">
          <a:extLst>
            <a:ext uri="{FF2B5EF4-FFF2-40B4-BE49-F238E27FC236}">
              <a16:creationId xmlns:a16="http://schemas.microsoft.com/office/drawing/2014/main" id="{AC2FBA0B-4C69-4F74-84AE-D5CA007FEF38}"/>
            </a:ext>
          </a:extLst>
        </xdr:cNvPr>
        <xdr:cNvSpPr/>
      </xdr:nvSpPr>
      <xdr:spPr>
        <a:xfrm>
          <a:off x="6217920" y="1353312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314325" cy="314325"/>
    <xdr:sp macro="" textlink="">
      <xdr:nvSpPr>
        <xdr:cNvPr id="357" name="Shape 4">
          <a:extLst>
            <a:ext uri="{FF2B5EF4-FFF2-40B4-BE49-F238E27FC236}">
              <a16:creationId xmlns:a16="http://schemas.microsoft.com/office/drawing/2014/main" id="{DCE421D3-1342-40FD-91FD-25DE58558533}"/>
            </a:ext>
          </a:extLst>
        </xdr:cNvPr>
        <xdr:cNvSpPr/>
      </xdr:nvSpPr>
      <xdr:spPr>
        <a:xfrm>
          <a:off x="6217920" y="137160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74</xdr:row>
      <xdr:rowOff>0</xdr:rowOff>
    </xdr:from>
    <xdr:ext cx="314325" cy="314325"/>
    <xdr:sp macro="" textlink="">
      <xdr:nvSpPr>
        <xdr:cNvPr id="358" name="Shape 4">
          <a:extLst>
            <a:ext uri="{FF2B5EF4-FFF2-40B4-BE49-F238E27FC236}">
              <a16:creationId xmlns:a16="http://schemas.microsoft.com/office/drawing/2014/main" id="{907CAD3E-7A87-4FA6-B673-CADD98DE0429}"/>
            </a:ext>
          </a:extLst>
        </xdr:cNvPr>
        <xdr:cNvSpPr/>
      </xdr:nvSpPr>
      <xdr:spPr>
        <a:xfrm>
          <a:off x="6217920" y="135331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74</xdr:row>
      <xdr:rowOff>0</xdr:rowOff>
    </xdr:from>
    <xdr:ext cx="314325" cy="314325"/>
    <xdr:sp macro="" textlink="">
      <xdr:nvSpPr>
        <xdr:cNvPr id="359" name="Shape 4">
          <a:extLst>
            <a:ext uri="{FF2B5EF4-FFF2-40B4-BE49-F238E27FC236}">
              <a16:creationId xmlns:a16="http://schemas.microsoft.com/office/drawing/2014/main" id="{00166F7C-0AEE-44CF-8EE9-F124C9A296CD}"/>
            </a:ext>
          </a:extLst>
        </xdr:cNvPr>
        <xdr:cNvSpPr/>
      </xdr:nvSpPr>
      <xdr:spPr>
        <a:xfrm>
          <a:off x="6217920" y="135331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304800" cy="295275"/>
    <xdr:sp macro="" textlink="">
      <xdr:nvSpPr>
        <xdr:cNvPr id="360" name="Shape 3">
          <a:extLst>
            <a:ext uri="{FF2B5EF4-FFF2-40B4-BE49-F238E27FC236}">
              <a16:creationId xmlns:a16="http://schemas.microsoft.com/office/drawing/2014/main" id="{A7B16C03-3202-4DF1-B49A-D66AD2AF535A}"/>
            </a:ext>
          </a:extLst>
        </xdr:cNvPr>
        <xdr:cNvSpPr/>
      </xdr:nvSpPr>
      <xdr:spPr>
        <a:xfrm>
          <a:off x="6217920" y="1371600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304800" cy="295275"/>
    <xdr:sp macro="" textlink="">
      <xdr:nvSpPr>
        <xdr:cNvPr id="361" name="Shape 5">
          <a:extLst>
            <a:ext uri="{FF2B5EF4-FFF2-40B4-BE49-F238E27FC236}">
              <a16:creationId xmlns:a16="http://schemas.microsoft.com/office/drawing/2014/main" id="{2BE0CA07-740B-45CC-9CCA-F0B2B59516FD}"/>
            </a:ext>
          </a:extLst>
        </xdr:cNvPr>
        <xdr:cNvSpPr/>
      </xdr:nvSpPr>
      <xdr:spPr>
        <a:xfrm>
          <a:off x="6217920" y="1371600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314325" cy="314325"/>
    <xdr:sp macro="" textlink="">
      <xdr:nvSpPr>
        <xdr:cNvPr id="362" name="Shape 4">
          <a:extLst>
            <a:ext uri="{FF2B5EF4-FFF2-40B4-BE49-F238E27FC236}">
              <a16:creationId xmlns:a16="http://schemas.microsoft.com/office/drawing/2014/main" id="{28CB6779-016E-4539-9479-852D117AC073}"/>
            </a:ext>
          </a:extLst>
        </xdr:cNvPr>
        <xdr:cNvSpPr/>
      </xdr:nvSpPr>
      <xdr:spPr>
        <a:xfrm>
          <a:off x="6217920" y="137160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314325" cy="314325"/>
    <xdr:sp macro="" textlink="">
      <xdr:nvSpPr>
        <xdr:cNvPr id="363" name="Shape 4">
          <a:extLst>
            <a:ext uri="{FF2B5EF4-FFF2-40B4-BE49-F238E27FC236}">
              <a16:creationId xmlns:a16="http://schemas.microsoft.com/office/drawing/2014/main" id="{FFC79AC3-B6F2-426F-A313-A5A0FABBF27E}"/>
            </a:ext>
          </a:extLst>
        </xdr:cNvPr>
        <xdr:cNvSpPr/>
      </xdr:nvSpPr>
      <xdr:spPr>
        <a:xfrm>
          <a:off x="6217920" y="137160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314325" cy="314325"/>
    <xdr:sp macro="" textlink="">
      <xdr:nvSpPr>
        <xdr:cNvPr id="364" name="Shape 4">
          <a:extLst>
            <a:ext uri="{FF2B5EF4-FFF2-40B4-BE49-F238E27FC236}">
              <a16:creationId xmlns:a16="http://schemas.microsoft.com/office/drawing/2014/main" id="{F4EE61F9-0C3C-463F-8F77-D65E4584CE8F}"/>
            </a:ext>
          </a:extLst>
        </xdr:cNvPr>
        <xdr:cNvSpPr/>
      </xdr:nvSpPr>
      <xdr:spPr>
        <a:xfrm>
          <a:off x="6217920" y="137160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314325" cy="314325"/>
    <xdr:sp macro="" textlink="">
      <xdr:nvSpPr>
        <xdr:cNvPr id="365" name="Shape 4">
          <a:extLst>
            <a:ext uri="{FF2B5EF4-FFF2-40B4-BE49-F238E27FC236}">
              <a16:creationId xmlns:a16="http://schemas.microsoft.com/office/drawing/2014/main" id="{22AF5933-4862-4A7B-9ECE-E36B8F3328D0}"/>
            </a:ext>
          </a:extLst>
        </xdr:cNvPr>
        <xdr:cNvSpPr/>
      </xdr:nvSpPr>
      <xdr:spPr>
        <a:xfrm>
          <a:off x="6217920" y="137160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304800" cy="295275"/>
    <xdr:sp macro="" textlink="">
      <xdr:nvSpPr>
        <xdr:cNvPr id="366" name="Shape 3">
          <a:extLst>
            <a:ext uri="{FF2B5EF4-FFF2-40B4-BE49-F238E27FC236}">
              <a16:creationId xmlns:a16="http://schemas.microsoft.com/office/drawing/2014/main" id="{FE921DC1-6B9E-4962-B2B0-8FB5956F18BC}"/>
            </a:ext>
          </a:extLst>
        </xdr:cNvPr>
        <xdr:cNvSpPr/>
      </xdr:nvSpPr>
      <xdr:spPr>
        <a:xfrm>
          <a:off x="6217920" y="1371600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304800" cy="295275"/>
    <xdr:sp macro="" textlink="">
      <xdr:nvSpPr>
        <xdr:cNvPr id="367" name="Shape 5">
          <a:extLst>
            <a:ext uri="{FF2B5EF4-FFF2-40B4-BE49-F238E27FC236}">
              <a16:creationId xmlns:a16="http://schemas.microsoft.com/office/drawing/2014/main" id="{C794DE17-8A81-49DC-825D-A2E348205C9E}"/>
            </a:ext>
          </a:extLst>
        </xdr:cNvPr>
        <xdr:cNvSpPr/>
      </xdr:nvSpPr>
      <xdr:spPr>
        <a:xfrm>
          <a:off x="6217920" y="1371600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314325" cy="314325"/>
    <xdr:sp macro="" textlink="">
      <xdr:nvSpPr>
        <xdr:cNvPr id="368" name="Shape 4">
          <a:extLst>
            <a:ext uri="{FF2B5EF4-FFF2-40B4-BE49-F238E27FC236}">
              <a16:creationId xmlns:a16="http://schemas.microsoft.com/office/drawing/2014/main" id="{BCB80BC2-6DEC-415C-BC1A-8DBF60901A56}"/>
            </a:ext>
          </a:extLst>
        </xdr:cNvPr>
        <xdr:cNvSpPr/>
      </xdr:nvSpPr>
      <xdr:spPr>
        <a:xfrm>
          <a:off x="6217920" y="137160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314325" cy="314325"/>
    <xdr:sp macro="" textlink="">
      <xdr:nvSpPr>
        <xdr:cNvPr id="369" name="Shape 4">
          <a:extLst>
            <a:ext uri="{FF2B5EF4-FFF2-40B4-BE49-F238E27FC236}">
              <a16:creationId xmlns:a16="http://schemas.microsoft.com/office/drawing/2014/main" id="{218DE83D-3D6A-440D-86C6-8CD82F12B938}"/>
            </a:ext>
          </a:extLst>
        </xdr:cNvPr>
        <xdr:cNvSpPr/>
      </xdr:nvSpPr>
      <xdr:spPr>
        <a:xfrm>
          <a:off x="6217920" y="137160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304800" cy="295275"/>
    <xdr:sp macro="" textlink="">
      <xdr:nvSpPr>
        <xdr:cNvPr id="370" name="Shape 3">
          <a:extLst>
            <a:ext uri="{FF2B5EF4-FFF2-40B4-BE49-F238E27FC236}">
              <a16:creationId xmlns:a16="http://schemas.microsoft.com/office/drawing/2014/main" id="{76064964-2E4B-4AD0-9F0F-EDDE05356298}"/>
            </a:ext>
          </a:extLst>
        </xdr:cNvPr>
        <xdr:cNvSpPr/>
      </xdr:nvSpPr>
      <xdr:spPr>
        <a:xfrm>
          <a:off x="6217920" y="1371600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76</xdr:row>
      <xdr:rowOff>0</xdr:rowOff>
    </xdr:from>
    <xdr:ext cx="314325" cy="314325"/>
    <xdr:sp macro="" textlink="">
      <xdr:nvSpPr>
        <xdr:cNvPr id="371" name="Shape 4">
          <a:extLst>
            <a:ext uri="{FF2B5EF4-FFF2-40B4-BE49-F238E27FC236}">
              <a16:creationId xmlns:a16="http://schemas.microsoft.com/office/drawing/2014/main" id="{A048844F-87C1-4C1E-B2DC-9E70D0BA4349}"/>
            </a:ext>
          </a:extLst>
        </xdr:cNvPr>
        <xdr:cNvSpPr/>
      </xdr:nvSpPr>
      <xdr:spPr>
        <a:xfrm>
          <a:off x="6217920" y="138988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304800" cy="295275"/>
    <xdr:sp macro="" textlink="">
      <xdr:nvSpPr>
        <xdr:cNvPr id="372" name="Shape 5">
          <a:extLst>
            <a:ext uri="{FF2B5EF4-FFF2-40B4-BE49-F238E27FC236}">
              <a16:creationId xmlns:a16="http://schemas.microsoft.com/office/drawing/2014/main" id="{76327EA9-6F1B-47D9-AF96-46460517BEBC}"/>
            </a:ext>
          </a:extLst>
        </xdr:cNvPr>
        <xdr:cNvSpPr/>
      </xdr:nvSpPr>
      <xdr:spPr>
        <a:xfrm>
          <a:off x="6217920" y="1371600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76</xdr:row>
      <xdr:rowOff>0</xdr:rowOff>
    </xdr:from>
    <xdr:ext cx="314325" cy="314325"/>
    <xdr:sp macro="" textlink="">
      <xdr:nvSpPr>
        <xdr:cNvPr id="373" name="Shape 4">
          <a:extLst>
            <a:ext uri="{FF2B5EF4-FFF2-40B4-BE49-F238E27FC236}">
              <a16:creationId xmlns:a16="http://schemas.microsoft.com/office/drawing/2014/main" id="{A62A54B5-9D9C-417F-B1BB-19E22C6642F4}"/>
            </a:ext>
          </a:extLst>
        </xdr:cNvPr>
        <xdr:cNvSpPr/>
      </xdr:nvSpPr>
      <xdr:spPr>
        <a:xfrm>
          <a:off x="6217920" y="138988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314325" cy="314325"/>
    <xdr:sp macro="" textlink="">
      <xdr:nvSpPr>
        <xdr:cNvPr id="374" name="Shape 4">
          <a:extLst>
            <a:ext uri="{FF2B5EF4-FFF2-40B4-BE49-F238E27FC236}">
              <a16:creationId xmlns:a16="http://schemas.microsoft.com/office/drawing/2014/main" id="{06D90DE4-0404-4D11-AA02-2478F679660D}"/>
            </a:ext>
          </a:extLst>
        </xdr:cNvPr>
        <xdr:cNvSpPr/>
      </xdr:nvSpPr>
      <xdr:spPr>
        <a:xfrm>
          <a:off x="6217920" y="137160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75</xdr:row>
      <xdr:rowOff>0</xdr:rowOff>
    </xdr:from>
    <xdr:ext cx="314325" cy="314325"/>
    <xdr:sp macro="" textlink="">
      <xdr:nvSpPr>
        <xdr:cNvPr id="375" name="Shape 4">
          <a:extLst>
            <a:ext uri="{FF2B5EF4-FFF2-40B4-BE49-F238E27FC236}">
              <a16:creationId xmlns:a16="http://schemas.microsoft.com/office/drawing/2014/main" id="{AE14DDE5-E0AB-429B-A18A-1BACF9B746BD}"/>
            </a:ext>
          </a:extLst>
        </xdr:cNvPr>
        <xdr:cNvSpPr/>
      </xdr:nvSpPr>
      <xdr:spPr>
        <a:xfrm>
          <a:off x="6217920" y="137160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76</xdr:row>
      <xdr:rowOff>0</xdr:rowOff>
    </xdr:from>
    <xdr:ext cx="304800" cy="295275"/>
    <xdr:sp macro="" textlink="">
      <xdr:nvSpPr>
        <xdr:cNvPr id="376" name="Shape 3">
          <a:extLst>
            <a:ext uri="{FF2B5EF4-FFF2-40B4-BE49-F238E27FC236}">
              <a16:creationId xmlns:a16="http://schemas.microsoft.com/office/drawing/2014/main" id="{156C0F69-0FBB-45CC-A3B3-0FE00C449117}"/>
            </a:ext>
          </a:extLst>
        </xdr:cNvPr>
        <xdr:cNvSpPr/>
      </xdr:nvSpPr>
      <xdr:spPr>
        <a:xfrm>
          <a:off x="6217920" y="138988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76</xdr:row>
      <xdr:rowOff>0</xdr:rowOff>
    </xdr:from>
    <xdr:ext cx="304800" cy="295275"/>
    <xdr:sp macro="" textlink="">
      <xdr:nvSpPr>
        <xdr:cNvPr id="377" name="Shape 5">
          <a:extLst>
            <a:ext uri="{FF2B5EF4-FFF2-40B4-BE49-F238E27FC236}">
              <a16:creationId xmlns:a16="http://schemas.microsoft.com/office/drawing/2014/main" id="{42AFF538-8F80-4F23-B375-EA834AE34E69}"/>
            </a:ext>
          </a:extLst>
        </xdr:cNvPr>
        <xdr:cNvSpPr/>
      </xdr:nvSpPr>
      <xdr:spPr>
        <a:xfrm>
          <a:off x="6217920" y="138988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76</xdr:row>
      <xdr:rowOff>0</xdr:rowOff>
    </xdr:from>
    <xdr:ext cx="314325" cy="314325"/>
    <xdr:sp macro="" textlink="">
      <xdr:nvSpPr>
        <xdr:cNvPr id="378" name="Shape 4">
          <a:extLst>
            <a:ext uri="{FF2B5EF4-FFF2-40B4-BE49-F238E27FC236}">
              <a16:creationId xmlns:a16="http://schemas.microsoft.com/office/drawing/2014/main" id="{FFCA8968-45E7-4F0D-9A2E-0F3A197CD64C}"/>
            </a:ext>
          </a:extLst>
        </xdr:cNvPr>
        <xdr:cNvSpPr/>
      </xdr:nvSpPr>
      <xdr:spPr>
        <a:xfrm>
          <a:off x="6217920" y="138988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76</xdr:row>
      <xdr:rowOff>0</xdr:rowOff>
    </xdr:from>
    <xdr:ext cx="314325" cy="314325"/>
    <xdr:sp macro="" textlink="">
      <xdr:nvSpPr>
        <xdr:cNvPr id="379" name="Shape 4">
          <a:extLst>
            <a:ext uri="{FF2B5EF4-FFF2-40B4-BE49-F238E27FC236}">
              <a16:creationId xmlns:a16="http://schemas.microsoft.com/office/drawing/2014/main" id="{5988274D-800D-48A7-8DA2-2FD2B7E68325}"/>
            </a:ext>
          </a:extLst>
        </xdr:cNvPr>
        <xdr:cNvSpPr/>
      </xdr:nvSpPr>
      <xdr:spPr>
        <a:xfrm>
          <a:off x="6217920" y="138988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76</xdr:row>
      <xdr:rowOff>0</xdr:rowOff>
    </xdr:from>
    <xdr:ext cx="314325" cy="314325"/>
    <xdr:sp macro="" textlink="">
      <xdr:nvSpPr>
        <xdr:cNvPr id="380" name="Shape 4">
          <a:extLst>
            <a:ext uri="{FF2B5EF4-FFF2-40B4-BE49-F238E27FC236}">
              <a16:creationId xmlns:a16="http://schemas.microsoft.com/office/drawing/2014/main" id="{30A663AA-76E5-4FC8-868E-A18A1E00A07E}"/>
            </a:ext>
          </a:extLst>
        </xdr:cNvPr>
        <xdr:cNvSpPr/>
      </xdr:nvSpPr>
      <xdr:spPr>
        <a:xfrm>
          <a:off x="6217920" y="138988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76</xdr:row>
      <xdr:rowOff>0</xdr:rowOff>
    </xdr:from>
    <xdr:ext cx="314325" cy="314325"/>
    <xdr:sp macro="" textlink="">
      <xdr:nvSpPr>
        <xdr:cNvPr id="381" name="Shape 4">
          <a:extLst>
            <a:ext uri="{FF2B5EF4-FFF2-40B4-BE49-F238E27FC236}">
              <a16:creationId xmlns:a16="http://schemas.microsoft.com/office/drawing/2014/main" id="{0B85BE72-BD9F-485C-AE28-77B7A35BF06E}"/>
            </a:ext>
          </a:extLst>
        </xdr:cNvPr>
        <xdr:cNvSpPr/>
      </xdr:nvSpPr>
      <xdr:spPr>
        <a:xfrm>
          <a:off x="6217920" y="138988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76</xdr:row>
      <xdr:rowOff>0</xdr:rowOff>
    </xdr:from>
    <xdr:ext cx="304800" cy="295275"/>
    <xdr:sp macro="" textlink="">
      <xdr:nvSpPr>
        <xdr:cNvPr id="382" name="Shape 3">
          <a:extLst>
            <a:ext uri="{FF2B5EF4-FFF2-40B4-BE49-F238E27FC236}">
              <a16:creationId xmlns:a16="http://schemas.microsoft.com/office/drawing/2014/main" id="{E86CF15A-439C-4F9E-993D-0702FD1915DD}"/>
            </a:ext>
          </a:extLst>
        </xdr:cNvPr>
        <xdr:cNvSpPr/>
      </xdr:nvSpPr>
      <xdr:spPr>
        <a:xfrm>
          <a:off x="6217920" y="138988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76</xdr:row>
      <xdr:rowOff>0</xdr:rowOff>
    </xdr:from>
    <xdr:ext cx="304800" cy="295275"/>
    <xdr:sp macro="" textlink="">
      <xdr:nvSpPr>
        <xdr:cNvPr id="383" name="Shape 5">
          <a:extLst>
            <a:ext uri="{FF2B5EF4-FFF2-40B4-BE49-F238E27FC236}">
              <a16:creationId xmlns:a16="http://schemas.microsoft.com/office/drawing/2014/main" id="{2530A7F6-506C-41C9-84CE-A17B8BFE8637}"/>
            </a:ext>
          </a:extLst>
        </xdr:cNvPr>
        <xdr:cNvSpPr/>
      </xdr:nvSpPr>
      <xdr:spPr>
        <a:xfrm>
          <a:off x="6217920" y="138988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76</xdr:row>
      <xdr:rowOff>0</xdr:rowOff>
    </xdr:from>
    <xdr:ext cx="314325" cy="314325"/>
    <xdr:sp macro="" textlink="">
      <xdr:nvSpPr>
        <xdr:cNvPr id="384" name="Shape 4">
          <a:extLst>
            <a:ext uri="{FF2B5EF4-FFF2-40B4-BE49-F238E27FC236}">
              <a16:creationId xmlns:a16="http://schemas.microsoft.com/office/drawing/2014/main" id="{588EE163-B98A-4680-A23B-5948D75855AC}"/>
            </a:ext>
          </a:extLst>
        </xdr:cNvPr>
        <xdr:cNvSpPr/>
      </xdr:nvSpPr>
      <xdr:spPr>
        <a:xfrm>
          <a:off x="6217920" y="138988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76</xdr:row>
      <xdr:rowOff>0</xdr:rowOff>
    </xdr:from>
    <xdr:ext cx="314325" cy="314325"/>
    <xdr:sp macro="" textlink="">
      <xdr:nvSpPr>
        <xdr:cNvPr id="385" name="Shape 4">
          <a:extLst>
            <a:ext uri="{FF2B5EF4-FFF2-40B4-BE49-F238E27FC236}">
              <a16:creationId xmlns:a16="http://schemas.microsoft.com/office/drawing/2014/main" id="{A335F969-2E87-464B-BDD9-B4CC7090E85F}"/>
            </a:ext>
          </a:extLst>
        </xdr:cNvPr>
        <xdr:cNvSpPr/>
      </xdr:nvSpPr>
      <xdr:spPr>
        <a:xfrm>
          <a:off x="6217920" y="138988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76</xdr:row>
      <xdr:rowOff>0</xdr:rowOff>
    </xdr:from>
    <xdr:ext cx="304800" cy="295275"/>
    <xdr:sp macro="" textlink="">
      <xdr:nvSpPr>
        <xdr:cNvPr id="386" name="Shape 3">
          <a:extLst>
            <a:ext uri="{FF2B5EF4-FFF2-40B4-BE49-F238E27FC236}">
              <a16:creationId xmlns:a16="http://schemas.microsoft.com/office/drawing/2014/main" id="{90A68B46-FB19-4AB6-985D-DE7B6EDC0047}"/>
            </a:ext>
          </a:extLst>
        </xdr:cNvPr>
        <xdr:cNvSpPr/>
      </xdr:nvSpPr>
      <xdr:spPr>
        <a:xfrm>
          <a:off x="6217920" y="138988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76</xdr:row>
      <xdr:rowOff>0</xdr:rowOff>
    </xdr:from>
    <xdr:ext cx="304800" cy="295275"/>
    <xdr:sp macro="" textlink="">
      <xdr:nvSpPr>
        <xdr:cNvPr id="387" name="Shape 5">
          <a:extLst>
            <a:ext uri="{FF2B5EF4-FFF2-40B4-BE49-F238E27FC236}">
              <a16:creationId xmlns:a16="http://schemas.microsoft.com/office/drawing/2014/main" id="{1D2EE415-C18C-441A-9BA2-14EBFD01EBAD}"/>
            </a:ext>
          </a:extLst>
        </xdr:cNvPr>
        <xdr:cNvSpPr/>
      </xdr:nvSpPr>
      <xdr:spPr>
        <a:xfrm>
          <a:off x="6217920" y="13898880"/>
          <a:ext cx="304800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76</xdr:row>
      <xdr:rowOff>0</xdr:rowOff>
    </xdr:from>
    <xdr:ext cx="314325" cy="314325"/>
    <xdr:sp macro="" textlink="">
      <xdr:nvSpPr>
        <xdr:cNvPr id="388" name="Shape 4">
          <a:extLst>
            <a:ext uri="{FF2B5EF4-FFF2-40B4-BE49-F238E27FC236}">
              <a16:creationId xmlns:a16="http://schemas.microsoft.com/office/drawing/2014/main" id="{F944924C-A1F7-4503-9442-3180754A6448}"/>
            </a:ext>
          </a:extLst>
        </xdr:cNvPr>
        <xdr:cNvSpPr/>
      </xdr:nvSpPr>
      <xdr:spPr>
        <a:xfrm>
          <a:off x="6217920" y="138988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76</xdr:row>
      <xdr:rowOff>0</xdr:rowOff>
    </xdr:from>
    <xdr:ext cx="314325" cy="314325"/>
    <xdr:sp macro="" textlink="">
      <xdr:nvSpPr>
        <xdr:cNvPr id="389" name="Shape 4">
          <a:extLst>
            <a:ext uri="{FF2B5EF4-FFF2-40B4-BE49-F238E27FC236}">
              <a16:creationId xmlns:a16="http://schemas.microsoft.com/office/drawing/2014/main" id="{04CAEECC-6190-4B8D-AEFE-254A60B4F3FA}"/>
            </a:ext>
          </a:extLst>
        </xdr:cNvPr>
        <xdr:cNvSpPr/>
      </xdr:nvSpPr>
      <xdr:spPr>
        <a:xfrm>
          <a:off x="6217920" y="1389888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F73BB-7037-5B40-AE72-6A0CC67EEB27}">
  <dimension ref="A1:N182"/>
  <sheetViews>
    <sheetView zoomScale="70" zoomScaleNormal="70" workbookViewId="0">
      <selection activeCell="D148" sqref="D148"/>
    </sheetView>
  </sheetViews>
  <sheetFormatPr baseColWidth="10" defaultRowHeight="14.4" x14ac:dyDescent="0.3"/>
  <cols>
    <col min="1" max="1" width="33.33203125" customWidth="1"/>
    <col min="3" max="3" width="20.109375" customWidth="1"/>
    <col min="4" max="4" width="25.33203125" customWidth="1"/>
    <col min="5" max="5" width="18.6640625" customWidth="1"/>
    <col min="6" max="6" width="23.44140625" customWidth="1"/>
    <col min="8" max="8" width="15.6640625" customWidth="1"/>
    <col min="9" max="9" width="19.6640625" customWidth="1"/>
    <col min="10" max="10" width="17.33203125" customWidth="1"/>
    <col min="12" max="12" width="21.44140625" customWidth="1"/>
    <col min="13" max="13" width="16.33203125" customWidth="1"/>
  </cols>
  <sheetData>
    <row r="1" spans="1:14" ht="15.6" x14ac:dyDescent="0.3">
      <c r="A1" s="15" t="s">
        <v>0</v>
      </c>
      <c r="B1" s="1" t="s">
        <v>1</v>
      </c>
      <c r="C1" s="1" t="s">
        <v>2</v>
      </c>
      <c r="D1" s="16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2" t="s">
        <v>13</v>
      </c>
    </row>
    <row r="2" spans="1:14" ht="31.2" x14ac:dyDescent="0.3">
      <c r="A2" s="54" t="s">
        <v>41</v>
      </c>
      <c r="B2" s="31">
        <v>1</v>
      </c>
      <c r="C2" s="55">
        <v>297924.63600000006</v>
      </c>
      <c r="D2" s="50">
        <f t="shared" ref="D2" si="0">C2*B2</f>
        <v>297924.63600000006</v>
      </c>
      <c r="E2" s="30">
        <f t="shared" ref="E2" si="1">+D2/1.19</f>
        <v>250356.83697478997</v>
      </c>
      <c r="F2" s="30">
        <f t="shared" ref="F2" si="2">+D2-E2</f>
        <v>47567.799025210086</v>
      </c>
      <c r="G2" s="51">
        <v>6</v>
      </c>
      <c r="H2" s="52" t="s">
        <v>14</v>
      </c>
      <c r="I2" s="53" t="s">
        <v>36</v>
      </c>
      <c r="J2" s="52" t="s">
        <v>61</v>
      </c>
      <c r="K2" s="51" t="s">
        <v>68</v>
      </c>
      <c r="L2" s="51" t="s">
        <v>25</v>
      </c>
      <c r="N2" s="26" t="s">
        <v>26</v>
      </c>
    </row>
    <row r="3" spans="1:14" ht="31.2" x14ac:dyDescent="0.3">
      <c r="A3" s="54" t="s">
        <v>42</v>
      </c>
      <c r="B3" s="31">
        <v>1</v>
      </c>
      <c r="C3" s="55">
        <v>344810.55599999998</v>
      </c>
      <c r="D3" s="50">
        <f t="shared" ref="D3:D72" si="3">C3*B3</f>
        <v>344810.55599999998</v>
      </c>
      <c r="E3" s="30">
        <f t="shared" ref="E3:E72" si="4">+D3/1.19</f>
        <v>289756.76974789915</v>
      </c>
      <c r="F3" s="30">
        <f t="shared" ref="F3:F72" si="5">+D3-E3</f>
        <v>55053.786252100836</v>
      </c>
      <c r="G3" s="51">
        <v>6</v>
      </c>
      <c r="H3" s="52" t="s">
        <v>14</v>
      </c>
      <c r="I3" s="53" t="s">
        <v>36</v>
      </c>
      <c r="J3" s="52" t="s">
        <v>61</v>
      </c>
      <c r="K3" s="51" t="s">
        <v>68</v>
      </c>
      <c r="L3" s="51" t="s">
        <v>25</v>
      </c>
      <c r="N3" s="26" t="s">
        <v>26</v>
      </c>
    </row>
    <row r="4" spans="1:14" ht="31.2" x14ac:dyDescent="0.3">
      <c r="A4" s="54" t="s">
        <v>43</v>
      </c>
      <c r="B4" s="31">
        <v>2</v>
      </c>
      <c r="C4" s="55">
        <v>296388.88888888888</v>
      </c>
      <c r="D4" s="50">
        <f t="shared" si="3"/>
        <v>592777.77777777775</v>
      </c>
      <c r="E4" s="30">
        <f t="shared" si="4"/>
        <v>498132.58636788046</v>
      </c>
      <c r="F4" s="30">
        <f t="shared" si="5"/>
        <v>94645.191409897292</v>
      </c>
      <c r="G4" s="51">
        <v>6</v>
      </c>
      <c r="H4" s="52" t="s">
        <v>0</v>
      </c>
      <c r="I4" s="53" t="s">
        <v>36</v>
      </c>
      <c r="J4" s="52" t="s">
        <v>61</v>
      </c>
      <c r="K4" s="51" t="s">
        <v>68</v>
      </c>
      <c r="L4" s="51" t="s">
        <v>25</v>
      </c>
      <c r="N4" s="26"/>
    </row>
    <row r="5" spans="1:14" ht="15.6" x14ac:dyDescent="0.3">
      <c r="A5" s="54" t="s">
        <v>79</v>
      </c>
      <c r="B5" s="31">
        <v>2</v>
      </c>
      <c r="C5" s="55">
        <v>676803.66133333335</v>
      </c>
      <c r="D5" s="50">
        <f t="shared" si="3"/>
        <v>1353607.3226666667</v>
      </c>
      <c r="E5" s="30">
        <f t="shared" si="4"/>
        <v>1137485.1450980392</v>
      </c>
      <c r="F5" s="30">
        <f t="shared" si="5"/>
        <v>216122.17756862752</v>
      </c>
      <c r="G5" s="51">
        <v>6</v>
      </c>
      <c r="H5" s="52" t="s">
        <v>14</v>
      </c>
      <c r="I5" s="53" t="s">
        <v>36</v>
      </c>
      <c r="J5" s="52" t="s">
        <v>61</v>
      </c>
      <c r="K5" s="51" t="s">
        <v>68</v>
      </c>
      <c r="L5" s="51" t="s">
        <v>25</v>
      </c>
      <c r="N5" s="26"/>
    </row>
    <row r="6" spans="1:14" ht="46.8" x14ac:dyDescent="0.3">
      <c r="A6" s="54" t="s">
        <v>80</v>
      </c>
      <c r="B6" s="31">
        <v>2</v>
      </c>
      <c r="C6" s="55">
        <v>511944.44444444444</v>
      </c>
      <c r="D6" s="50">
        <f t="shared" si="3"/>
        <v>1023888.8888888889</v>
      </c>
      <c r="E6" s="30">
        <f t="shared" si="4"/>
        <v>860410.83099906635</v>
      </c>
      <c r="F6" s="30">
        <f t="shared" si="5"/>
        <v>163478.05788982252</v>
      </c>
      <c r="G6" s="51">
        <v>6</v>
      </c>
      <c r="H6" s="52" t="s">
        <v>0</v>
      </c>
      <c r="I6" s="53" t="s">
        <v>36</v>
      </c>
      <c r="J6" s="52" t="s">
        <v>61</v>
      </c>
      <c r="K6" s="51" t="s">
        <v>68</v>
      </c>
      <c r="L6" s="51" t="s">
        <v>25</v>
      </c>
      <c r="M6" s="76" t="s">
        <v>83</v>
      </c>
      <c r="N6" s="26"/>
    </row>
    <row r="7" spans="1:14" ht="31.2" x14ac:dyDescent="0.3">
      <c r="A7" s="54" t="s">
        <v>40</v>
      </c>
      <c r="B7" s="31">
        <v>1</v>
      </c>
      <c r="C7" s="55">
        <v>206933</v>
      </c>
      <c r="D7" s="50">
        <f t="shared" si="3"/>
        <v>206933</v>
      </c>
      <c r="E7" s="30">
        <f t="shared" si="4"/>
        <v>173893.27731092437</v>
      </c>
      <c r="F7" s="30">
        <f t="shared" si="5"/>
        <v>33039.722689075628</v>
      </c>
      <c r="G7" s="51">
        <v>6</v>
      </c>
      <c r="H7" s="52" t="s">
        <v>18</v>
      </c>
      <c r="I7" s="53" t="s">
        <v>36</v>
      </c>
      <c r="J7" s="52" t="s">
        <v>61</v>
      </c>
      <c r="K7" s="51" t="s">
        <v>68</v>
      </c>
      <c r="L7" s="51" t="s">
        <v>25</v>
      </c>
      <c r="N7" s="26"/>
    </row>
    <row r="8" spans="1:14" ht="46.8" x14ac:dyDescent="0.3">
      <c r="A8" s="77" t="s">
        <v>97</v>
      </c>
      <c r="B8" s="31">
        <v>1</v>
      </c>
      <c r="C8" s="78">
        <v>146932.36666666667</v>
      </c>
      <c r="D8" s="50">
        <f t="shared" ref="D8" si="6">C8*B8</f>
        <v>146932.36666666667</v>
      </c>
      <c r="E8" s="30">
        <f t="shared" ref="E8" si="7">+D8/1.19</f>
        <v>123472.57703081233</v>
      </c>
      <c r="F8" s="30">
        <f t="shared" ref="F8" si="8">+D8-E8</f>
        <v>23459.789635854337</v>
      </c>
      <c r="G8" s="51">
        <v>6</v>
      </c>
      <c r="H8" s="52" t="s">
        <v>18</v>
      </c>
      <c r="I8" s="53" t="s">
        <v>36</v>
      </c>
      <c r="J8" s="52" t="s">
        <v>61</v>
      </c>
      <c r="K8" s="51" t="s">
        <v>68</v>
      </c>
      <c r="L8" s="51" t="s">
        <v>25</v>
      </c>
      <c r="N8" s="26"/>
    </row>
    <row r="9" spans="1:14" ht="46.8" x14ac:dyDescent="0.3">
      <c r="A9" s="56" t="s">
        <v>16</v>
      </c>
      <c r="B9" s="45">
        <v>1</v>
      </c>
      <c r="C9" s="57">
        <v>308965.20833333331</v>
      </c>
      <c r="D9" s="44">
        <f t="shared" si="3"/>
        <v>308965.20833333331</v>
      </c>
      <c r="E9" s="10">
        <f t="shared" si="4"/>
        <v>259634.62885154062</v>
      </c>
      <c r="F9" s="10">
        <f t="shared" si="5"/>
        <v>49330.579481792694</v>
      </c>
      <c r="G9" s="47">
        <v>2</v>
      </c>
      <c r="H9" s="48" t="s">
        <v>0</v>
      </c>
      <c r="I9" s="49" t="s">
        <v>8</v>
      </c>
      <c r="J9" s="48" t="s">
        <v>48</v>
      </c>
      <c r="K9" s="47" t="s">
        <v>49</v>
      </c>
      <c r="L9" s="47" t="s">
        <v>25</v>
      </c>
      <c r="N9" s="26"/>
    </row>
    <row r="10" spans="1:14" ht="31.2" x14ac:dyDescent="0.3">
      <c r="A10" s="56" t="s">
        <v>19</v>
      </c>
      <c r="B10" s="45">
        <v>5</v>
      </c>
      <c r="C10" s="57">
        <v>316970.13333333336</v>
      </c>
      <c r="D10" s="44">
        <f t="shared" si="3"/>
        <v>1584850.6666666667</v>
      </c>
      <c r="E10" s="10">
        <f t="shared" si="4"/>
        <v>1331807.2829131654</v>
      </c>
      <c r="F10" s="10">
        <f t="shared" si="5"/>
        <v>253043.38375350134</v>
      </c>
      <c r="G10" s="47">
        <v>2</v>
      </c>
      <c r="H10" s="48" t="s">
        <v>18</v>
      </c>
      <c r="I10" s="49" t="s">
        <v>8</v>
      </c>
      <c r="J10" s="48" t="s">
        <v>48</v>
      </c>
      <c r="K10" s="47" t="s">
        <v>49</v>
      </c>
      <c r="L10" s="47" t="s">
        <v>25</v>
      </c>
      <c r="N10" s="26"/>
    </row>
    <row r="11" spans="1:14" ht="15.6" x14ac:dyDescent="0.3">
      <c r="A11" s="56" t="s">
        <v>27</v>
      </c>
      <c r="B11" s="45">
        <v>1</v>
      </c>
      <c r="C11" s="57">
        <v>284533.33333333331</v>
      </c>
      <c r="D11" s="44">
        <f t="shared" si="3"/>
        <v>284533.33333333331</v>
      </c>
      <c r="E11" s="10">
        <f t="shared" si="4"/>
        <v>239103.64145658264</v>
      </c>
      <c r="F11" s="10">
        <f t="shared" si="5"/>
        <v>45429.691876750672</v>
      </c>
      <c r="G11" s="47">
        <v>2</v>
      </c>
      <c r="H11" s="48" t="s">
        <v>18</v>
      </c>
      <c r="I11" s="49" t="s">
        <v>8</v>
      </c>
      <c r="J11" s="48" t="s">
        <v>48</v>
      </c>
      <c r="K11" s="47" t="s">
        <v>49</v>
      </c>
      <c r="L11" s="47" t="s">
        <v>25</v>
      </c>
      <c r="N11" s="26"/>
    </row>
    <row r="12" spans="1:14" ht="15.6" x14ac:dyDescent="0.3">
      <c r="A12" s="56" t="s">
        <v>31</v>
      </c>
      <c r="B12" s="45">
        <v>1</v>
      </c>
      <c r="C12" s="57">
        <v>272536.37333333335</v>
      </c>
      <c r="D12" s="44">
        <f t="shared" si="3"/>
        <v>272536.37333333335</v>
      </c>
      <c r="E12" s="10">
        <f t="shared" si="4"/>
        <v>229022.16246498603</v>
      </c>
      <c r="F12" s="10">
        <f t="shared" si="5"/>
        <v>43514.21086834732</v>
      </c>
      <c r="G12" s="47">
        <v>2</v>
      </c>
      <c r="H12" s="48" t="s">
        <v>14</v>
      </c>
      <c r="I12" s="49" t="s">
        <v>8</v>
      </c>
      <c r="J12" s="48" t="s">
        <v>48</v>
      </c>
      <c r="K12" s="47" t="s">
        <v>49</v>
      </c>
      <c r="L12" s="47" t="s">
        <v>25</v>
      </c>
      <c r="N12" s="26"/>
    </row>
    <row r="13" spans="1:14" ht="15.6" x14ac:dyDescent="0.3">
      <c r="A13" s="56" t="s">
        <v>32</v>
      </c>
      <c r="B13" s="45">
        <v>2</v>
      </c>
      <c r="C13" s="57">
        <v>695270.1333333333</v>
      </c>
      <c r="D13" s="44">
        <f t="shared" si="3"/>
        <v>1390540.2666666666</v>
      </c>
      <c r="E13" s="10">
        <f t="shared" si="4"/>
        <v>1168521.2324929973</v>
      </c>
      <c r="F13" s="10">
        <f t="shared" si="5"/>
        <v>222019.03417366929</v>
      </c>
      <c r="G13" s="47">
        <v>2</v>
      </c>
      <c r="H13" s="48" t="s">
        <v>14</v>
      </c>
      <c r="I13" s="49" t="s">
        <v>8</v>
      </c>
      <c r="J13" s="48" t="s">
        <v>48</v>
      </c>
      <c r="K13" s="47" t="s">
        <v>49</v>
      </c>
      <c r="L13" s="47" t="s">
        <v>25</v>
      </c>
      <c r="N13" s="26"/>
    </row>
    <row r="14" spans="1:14" ht="31.2" x14ac:dyDescent="0.3">
      <c r="A14" s="56" t="s">
        <v>39</v>
      </c>
      <c r="B14" s="45">
        <v>1</v>
      </c>
      <c r="C14" s="57">
        <v>203011.94666666666</v>
      </c>
      <c r="D14" s="44">
        <f t="shared" si="3"/>
        <v>203011.94666666666</v>
      </c>
      <c r="E14" s="10">
        <f t="shared" si="4"/>
        <v>170598.27450980392</v>
      </c>
      <c r="F14" s="10">
        <f t="shared" si="5"/>
        <v>32413.67215686274</v>
      </c>
      <c r="G14" s="47">
        <v>2</v>
      </c>
      <c r="H14" s="48" t="s">
        <v>14</v>
      </c>
      <c r="I14" s="49" t="s">
        <v>8</v>
      </c>
      <c r="J14" s="48" t="s">
        <v>48</v>
      </c>
      <c r="K14" s="47" t="s">
        <v>49</v>
      </c>
      <c r="L14" s="47" t="s">
        <v>25</v>
      </c>
      <c r="N14" s="26"/>
    </row>
    <row r="15" spans="1:14" ht="15.6" x14ac:dyDescent="0.3">
      <c r="A15" s="56" t="s">
        <v>33</v>
      </c>
      <c r="B15" s="45">
        <v>2</v>
      </c>
      <c r="C15" s="57">
        <v>293765.14666666667</v>
      </c>
      <c r="D15" s="44">
        <f t="shared" si="3"/>
        <v>587530.29333333333</v>
      </c>
      <c r="E15" s="10">
        <f t="shared" si="4"/>
        <v>493722.93557422969</v>
      </c>
      <c r="F15" s="10">
        <f t="shared" si="5"/>
        <v>93807.357759103645</v>
      </c>
      <c r="G15" s="47">
        <v>2</v>
      </c>
      <c r="H15" s="48" t="s">
        <v>14</v>
      </c>
      <c r="I15" s="49" t="s">
        <v>8</v>
      </c>
      <c r="J15" s="48" t="s">
        <v>48</v>
      </c>
      <c r="K15" s="47" t="s">
        <v>49</v>
      </c>
      <c r="L15" s="47" t="s">
        <v>25</v>
      </c>
      <c r="N15" s="26"/>
    </row>
    <row r="16" spans="1:14" ht="15.6" x14ac:dyDescent="0.3">
      <c r="A16" s="56" t="s">
        <v>65</v>
      </c>
      <c r="B16" s="45">
        <v>1</v>
      </c>
      <c r="C16" s="57">
        <v>1184403.6266666667</v>
      </c>
      <c r="D16" s="44">
        <f t="shared" si="3"/>
        <v>1184403.6266666667</v>
      </c>
      <c r="E16" s="10">
        <f t="shared" si="4"/>
        <v>995297.16526610649</v>
      </c>
      <c r="F16" s="10">
        <f t="shared" si="5"/>
        <v>189106.46140056022</v>
      </c>
      <c r="G16" s="47">
        <v>2</v>
      </c>
      <c r="H16" s="48" t="s">
        <v>14</v>
      </c>
      <c r="I16" s="49" t="s">
        <v>8</v>
      </c>
      <c r="J16" s="48" t="s">
        <v>48</v>
      </c>
      <c r="K16" s="47" t="s">
        <v>49</v>
      </c>
      <c r="L16" s="47" t="s">
        <v>25</v>
      </c>
      <c r="N16" s="26"/>
    </row>
    <row r="17" spans="1:14" ht="15.6" x14ac:dyDescent="0.3">
      <c r="A17" s="56" t="s">
        <v>76</v>
      </c>
      <c r="B17" s="45">
        <v>1</v>
      </c>
      <c r="C17" s="57">
        <v>296388.88888888888</v>
      </c>
      <c r="D17" s="44">
        <f t="shared" si="3"/>
        <v>296388.88888888888</v>
      </c>
      <c r="E17" s="10">
        <f t="shared" si="4"/>
        <v>249066.29318394023</v>
      </c>
      <c r="F17" s="10">
        <f t="shared" si="5"/>
        <v>47322.595704948646</v>
      </c>
      <c r="G17" s="47">
        <v>2</v>
      </c>
      <c r="H17" s="48" t="s">
        <v>0</v>
      </c>
      <c r="I17" s="49" t="s">
        <v>8</v>
      </c>
      <c r="J17" s="48" t="s">
        <v>48</v>
      </c>
      <c r="K17" s="47" t="s">
        <v>49</v>
      </c>
      <c r="L17" s="47" t="s">
        <v>25</v>
      </c>
      <c r="N17" s="28" t="s">
        <v>26</v>
      </c>
    </row>
    <row r="18" spans="1:14" ht="15.6" x14ac:dyDescent="0.3">
      <c r="A18" s="56" t="s">
        <v>74</v>
      </c>
      <c r="B18" s="45">
        <v>1</v>
      </c>
      <c r="C18" s="57">
        <v>442270.85333333333</v>
      </c>
      <c r="D18" s="44">
        <f t="shared" si="3"/>
        <v>442270.85333333333</v>
      </c>
      <c r="E18" s="10">
        <f t="shared" si="4"/>
        <v>371656.17927170871</v>
      </c>
      <c r="F18" s="10">
        <f t="shared" si="5"/>
        <v>70614.674061624624</v>
      </c>
      <c r="G18" s="47">
        <v>2</v>
      </c>
      <c r="H18" s="48" t="s">
        <v>14</v>
      </c>
      <c r="I18" s="49" t="s">
        <v>8</v>
      </c>
      <c r="J18" s="48" t="s">
        <v>48</v>
      </c>
      <c r="K18" s="47" t="s">
        <v>49</v>
      </c>
      <c r="L18" s="47" t="s">
        <v>25</v>
      </c>
      <c r="N18" s="28" t="s">
        <v>26</v>
      </c>
    </row>
    <row r="19" spans="1:14" ht="46.8" x14ac:dyDescent="0.3">
      <c r="A19" s="56" t="s">
        <v>54</v>
      </c>
      <c r="B19" s="45">
        <v>1</v>
      </c>
      <c r="C19" s="57">
        <v>606250</v>
      </c>
      <c r="D19" s="44">
        <f t="shared" si="3"/>
        <v>606250</v>
      </c>
      <c r="E19" s="10">
        <f t="shared" si="4"/>
        <v>509453.78151260508</v>
      </c>
      <c r="F19" s="10">
        <f t="shared" si="5"/>
        <v>96796.218487394915</v>
      </c>
      <c r="G19" s="47">
        <v>2</v>
      </c>
      <c r="H19" s="48" t="s">
        <v>0</v>
      </c>
      <c r="I19" s="49" t="s">
        <v>8</v>
      </c>
      <c r="J19" s="48" t="s">
        <v>48</v>
      </c>
      <c r="K19" s="47" t="s">
        <v>49</v>
      </c>
      <c r="L19" s="47" t="s">
        <v>25</v>
      </c>
      <c r="M19" s="46" t="s">
        <v>82</v>
      </c>
      <c r="N19" s="28" t="s">
        <v>26</v>
      </c>
    </row>
    <row r="20" spans="1:14" ht="46.8" x14ac:dyDescent="0.3">
      <c r="A20" s="42" t="s">
        <v>97</v>
      </c>
      <c r="B20" s="45">
        <v>1</v>
      </c>
      <c r="C20" s="99">
        <v>146932.36666666667</v>
      </c>
      <c r="D20" s="44">
        <f t="shared" ref="D20" si="9">C20*B20</f>
        <v>146932.36666666667</v>
      </c>
      <c r="E20" s="10">
        <f t="shared" ref="E20" si="10">+D20/1.19</f>
        <v>123472.57703081233</v>
      </c>
      <c r="F20" s="10">
        <f t="shared" ref="F20" si="11">+D20-E20</f>
        <v>23459.789635854337</v>
      </c>
      <c r="G20" s="47">
        <v>2</v>
      </c>
      <c r="H20" s="48" t="s">
        <v>14</v>
      </c>
      <c r="I20" s="49" t="s">
        <v>8</v>
      </c>
      <c r="J20" s="48" t="s">
        <v>48</v>
      </c>
      <c r="K20" s="47" t="s">
        <v>49</v>
      </c>
      <c r="L20" s="47" t="s">
        <v>25</v>
      </c>
      <c r="M20" s="141"/>
      <c r="N20" s="28" t="s">
        <v>26</v>
      </c>
    </row>
    <row r="21" spans="1:14" ht="31.2" x14ac:dyDescent="0.3">
      <c r="A21" s="74" t="s">
        <v>27</v>
      </c>
      <c r="B21" s="58">
        <v>3</v>
      </c>
      <c r="C21" s="59">
        <v>284533</v>
      </c>
      <c r="D21" s="60">
        <f t="shared" si="3"/>
        <v>853599</v>
      </c>
      <c r="E21" s="61">
        <f t="shared" si="4"/>
        <v>717310.08403361344</v>
      </c>
      <c r="F21" s="61">
        <f t="shared" si="5"/>
        <v>136288.91596638656</v>
      </c>
      <c r="G21" s="62">
        <v>1</v>
      </c>
      <c r="H21" s="65" t="s">
        <v>18</v>
      </c>
      <c r="I21" s="64" t="s">
        <v>21</v>
      </c>
      <c r="J21" s="63" t="s">
        <v>23</v>
      </c>
      <c r="K21" s="62" t="s">
        <v>24</v>
      </c>
      <c r="L21" s="62" t="s">
        <v>25</v>
      </c>
      <c r="N21" s="28" t="s">
        <v>26</v>
      </c>
    </row>
    <row r="22" spans="1:14" ht="31.2" x14ac:dyDescent="0.3">
      <c r="A22" s="74" t="s">
        <v>44</v>
      </c>
      <c r="B22" s="58">
        <v>2</v>
      </c>
      <c r="C22" s="59">
        <v>316970.13333333336</v>
      </c>
      <c r="D22" s="60">
        <f t="shared" si="3"/>
        <v>633940.26666666672</v>
      </c>
      <c r="E22" s="61">
        <f t="shared" si="4"/>
        <v>532722.91316526616</v>
      </c>
      <c r="F22" s="61">
        <f t="shared" si="5"/>
        <v>101217.35350140056</v>
      </c>
      <c r="G22" s="62">
        <v>1</v>
      </c>
      <c r="H22" s="65" t="s">
        <v>18</v>
      </c>
      <c r="I22" s="64" t="s">
        <v>21</v>
      </c>
      <c r="J22" s="63" t="s">
        <v>23</v>
      </c>
      <c r="K22" s="62" t="s">
        <v>24</v>
      </c>
      <c r="L22" s="62" t="s">
        <v>25</v>
      </c>
      <c r="M22" s="65" t="s">
        <v>94</v>
      </c>
      <c r="N22" s="28" t="s">
        <v>26</v>
      </c>
    </row>
    <row r="23" spans="1:14" ht="46.8" x14ac:dyDescent="0.3">
      <c r="A23" s="43" t="s">
        <v>97</v>
      </c>
      <c r="B23" s="58">
        <v>1</v>
      </c>
      <c r="C23" s="140">
        <v>146932.36666666667</v>
      </c>
      <c r="D23" s="60">
        <f t="shared" ref="D23" si="12">C23*B23</f>
        <v>146932.36666666667</v>
      </c>
      <c r="E23" s="61">
        <f t="shared" ref="E23" si="13">+D23/1.19</f>
        <v>123472.57703081233</v>
      </c>
      <c r="F23" s="61">
        <f t="shared" ref="F23" si="14">+D23-E23</f>
        <v>23459.789635854337</v>
      </c>
      <c r="G23" s="62">
        <v>1</v>
      </c>
      <c r="H23" s="65" t="s">
        <v>14</v>
      </c>
      <c r="I23" s="64" t="s">
        <v>21</v>
      </c>
      <c r="J23" s="63" t="s">
        <v>23</v>
      </c>
      <c r="K23" s="62" t="s">
        <v>24</v>
      </c>
      <c r="L23" s="62" t="s">
        <v>25</v>
      </c>
      <c r="M23" s="139"/>
      <c r="N23" s="28" t="s">
        <v>26</v>
      </c>
    </row>
    <row r="24" spans="1:14" ht="15.6" x14ac:dyDescent="0.3">
      <c r="A24" s="75" t="s">
        <v>81</v>
      </c>
      <c r="B24" s="70">
        <v>1</v>
      </c>
      <c r="C24" s="71">
        <v>460606</v>
      </c>
      <c r="D24" s="72">
        <f t="shared" si="3"/>
        <v>460606</v>
      </c>
      <c r="E24" s="73">
        <f t="shared" si="4"/>
        <v>387063.86554621853</v>
      </c>
      <c r="F24" s="73">
        <f t="shared" si="5"/>
        <v>73542.134453781473</v>
      </c>
      <c r="G24" s="66">
        <v>12</v>
      </c>
      <c r="H24" s="67" t="s">
        <v>0</v>
      </c>
      <c r="I24" s="68" t="s">
        <v>36</v>
      </c>
      <c r="J24" s="69" t="s">
        <v>67</v>
      </c>
      <c r="K24" s="66" t="s">
        <v>66</v>
      </c>
      <c r="L24" s="66" t="s">
        <v>25</v>
      </c>
      <c r="N24" s="28" t="s">
        <v>26</v>
      </c>
    </row>
    <row r="25" spans="1:14" ht="46.8" x14ac:dyDescent="0.3">
      <c r="A25" s="75" t="s">
        <v>97</v>
      </c>
      <c r="B25" s="70">
        <v>1</v>
      </c>
      <c r="C25" s="138">
        <v>146932.36666666667</v>
      </c>
      <c r="D25" s="72">
        <f t="shared" ref="D25" si="15">C25*B25</f>
        <v>146932.36666666667</v>
      </c>
      <c r="E25" s="73">
        <f t="shared" ref="E25" si="16">+D25/1.19</f>
        <v>123472.57703081233</v>
      </c>
      <c r="F25" s="73">
        <f t="shared" ref="F25" si="17">+D25-E25</f>
        <v>23459.789635854337</v>
      </c>
      <c r="G25" s="66">
        <v>12</v>
      </c>
      <c r="H25" s="67" t="s">
        <v>14</v>
      </c>
      <c r="I25" s="68" t="s">
        <v>36</v>
      </c>
      <c r="J25" s="69" t="s">
        <v>67</v>
      </c>
      <c r="K25" s="66" t="s">
        <v>66</v>
      </c>
      <c r="L25" s="66" t="s">
        <v>25</v>
      </c>
      <c r="N25" s="28" t="s">
        <v>26</v>
      </c>
    </row>
    <row r="26" spans="1:14" ht="31.2" x14ac:dyDescent="0.3">
      <c r="A26" s="75" t="s">
        <v>27</v>
      </c>
      <c r="B26" s="70">
        <v>2</v>
      </c>
      <c r="C26" s="138">
        <v>284533</v>
      </c>
      <c r="D26" s="72">
        <f t="shared" ref="D26" si="18">C26*B26</f>
        <v>569066</v>
      </c>
      <c r="E26" s="73">
        <f t="shared" ref="E26" si="19">+D26/1.19</f>
        <v>478206.72268907563</v>
      </c>
      <c r="F26" s="73">
        <f t="shared" ref="F26" si="20">+D26-E26</f>
        <v>90859.277310924372</v>
      </c>
      <c r="G26" s="66">
        <v>12</v>
      </c>
      <c r="H26" s="67" t="s">
        <v>18</v>
      </c>
      <c r="I26" s="68" t="s">
        <v>36</v>
      </c>
      <c r="J26" s="69" t="s">
        <v>67</v>
      </c>
      <c r="K26" s="66" t="s">
        <v>66</v>
      </c>
      <c r="L26" s="66" t="s">
        <v>25</v>
      </c>
      <c r="N26" s="28" t="s">
        <v>26</v>
      </c>
    </row>
    <row r="27" spans="1:14" ht="31.2" x14ac:dyDescent="0.3">
      <c r="A27" s="77" t="s">
        <v>84</v>
      </c>
      <c r="B27" s="31">
        <v>1</v>
      </c>
      <c r="C27" s="78">
        <v>1870421.2533333334</v>
      </c>
      <c r="D27" s="50">
        <f t="shared" si="3"/>
        <v>1870421.2533333334</v>
      </c>
      <c r="E27" s="30">
        <f t="shared" si="4"/>
        <v>1571782.5658263306</v>
      </c>
      <c r="F27" s="30">
        <f t="shared" si="5"/>
        <v>298638.68750700285</v>
      </c>
      <c r="G27" s="32">
        <v>3</v>
      </c>
      <c r="H27" s="33" t="s">
        <v>14</v>
      </c>
      <c r="I27" s="29" t="s">
        <v>72</v>
      </c>
      <c r="J27" s="34" t="s">
        <v>23</v>
      </c>
      <c r="K27" s="35" t="s">
        <v>71</v>
      </c>
      <c r="L27" s="35" t="s">
        <v>25</v>
      </c>
      <c r="N27" s="28" t="s">
        <v>26</v>
      </c>
    </row>
    <row r="28" spans="1:14" ht="31.2" x14ac:dyDescent="0.3">
      <c r="A28" s="77" t="s">
        <v>39</v>
      </c>
      <c r="B28" s="31">
        <v>1</v>
      </c>
      <c r="C28" s="78">
        <v>195875.33333333334</v>
      </c>
      <c r="D28" s="50">
        <f t="shared" si="3"/>
        <v>195875.33333333334</v>
      </c>
      <c r="E28" s="30">
        <f t="shared" si="4"/>
        <v>164601.12044817928</v>
      </c>
      <c r="F28" s="30">
        <f t="shared" si="5"/>
        <v>31274.212885154062</v>
      </c>
      <c r="G28" s="32">
        <v>3</v>
      </c>
      <c r="H28" s="33" t="s">
        <v>14</v>
      </c>
      <c r="I28" s="29" t="s">
        <v>72</v>
      </c>
      <c r="J28" s="34" t="s">
        <v>23</v>
      </c>
      <c r="K28" s="35" t="s">
        <v>71</v>
      </c>
      <c r="L28" s="35" t="s">
        <v>25</v>
      </c>
      <c r="N28" s="28"/>
    </row>
    <row r="29" spans="1:14" ht="31.2" x14ac:dyDescent="0.3">
      <c r="A29" s="77" t="s">
        <v>85</v>
      </c>
      <c r="B29" s="31">
        <v>1</v>
      </c>
      <c r="C29" s="78">
        <v>191514.21333333335</v>
      </c>
      <c r="D29" s="50">
        <f t="shared" si="3"/>
        <v>191514.21333333335</v>
      </c>
      <c r="E29" s="30">
        <f t="shared" si="4"/>
        <v>160936.31372549021</v>
      </c>
      <c r="F29" s="30">
        <f t="shared" si="5"/>
        <v>30577.899607843137</v>
      </c>
      <c r="G29" s="32">
        <v>3</v>
      </c>
      <c r="H29" s="33" t="s">
        <v>14</v>
      </c>
      <c r="I29" s="29" t="s">
        <v>72</v>
      </c>
      <c r="J29" s="34" t="s">
        <v>23</v>
      </c>
      <c r="K29" s="35" t="s">
        <v>71</v>
      </c>
      <c r="L29" s="35" t="s">
        <v>25</v>
      </c>
      <c r="N29" s="6"/>
    </row>
    <row r="30" spans="1:14" ht="62.4" x14ac:dyDescent="0.3">
      <c r="A30" s="77" t="s">
        <v>86</v>
      </c>
      <c r="B30" s="31">
        <v>1</v>
      </c>
      <c r="C30" s="78">
        <v>5712000</v>
      </c>
      <c r="D30" s="50">
        <f t="shared" si="3"/>
        <v>5712000</v>
      </c>
      <c r="E30" s="30">
        <f t="shared" si="4"/>
        <v>4800000</v>
      </c>
      <c r="F30" s="30">
        <f t="shared" si="5"/>
        <v>912000</v>
      </c>
      <c r="G30" s="32">
        <v>3</v>
      </c>
      <c r="H30" s="33" t="s">
        <v>14</v>
      </c>
      <c r="I30" s="29" t="s">
        <v>72</v>
      </c>
      <c r="J30" s="34" t="s">
        <v>23</v>
      </c>
      <c r="K30" s="35" t="s">
        <v>71</v>
      </c>
      <c r="L30" s="35" t="s">
        <v>25</v>
      </c>
      <c r="M30" s="77" t="s">
        <v>87</v>
      </c>
      <c r="N30" s="7"/>
    </row>
    <row r="31" spans="1:14" ht="46.8" x14ac:dyDescent="0.3">
      <c r="A31" s="77" t="s">
        <v>97</v>
      </c>
      <c r="B31" s="31">
        <v>1</v>
      </c>
      <c r="C31" s="78">
        <v>146932.36666666667</v>
      </c>
      <c r="D31" s="50">
        <f t="shared" ref="D31" si="21">C31*B31</f>
        <v>146932.36666666667</v>
      </c>
      <c r="E31" s="30">
        <f t="shared" ref="E31" si="22">+D31/1.19</f>
        <v>123472.57703081233</v>
      </c>
      <c r="F31" s="30">
        <f t="shared" ref="F31" si="23">+D31-E31</f>
        <v>23459.789635854337</v>
      </c>
      <c r="G31" s="32">
        <v>3</v>
      </c>
      <c r="H31" s="33" t="s">
        <v>14</v>
      </c>
      <c r="I31" s="29" t="s">
        <v>72</v>
      </c>
      <c r="J31" s="34" t="s">
        <v>23</v>
      </c>
      <c r="K31" s="35" t="s">
        <v>71</v>
      </c>
      <c r="L31" s="35" t="s">
        <v>25</v>
      </c>
      <c r="M31" s="137"/>
      <c r="N31" s="8"/>
    </row>
    <row r="32" spans="1:14" ht="15.6" x14ac:dyDescent="0.3">
      <c r="A32" s="77" t="s">
        <v>27</v>
      </c>
      <c r="B32" s="31">
        <v>2</v>
      </c>
      <c r="C32" s="78">
        <v>284533</v>
      </c>
      <c r="D32" s="50">
        <f t="shared" ref="D32" si="24">C32*B32</f>
        <v>569066</v>
      </c>
      <c r="E32" s="30">
        <f t="shared" ref="E32" si="25">+D32/1.19</f>
        <v>478206.72268907563</v>
      </c>
      <c r="F32" s="30">
        <f t="shared" ref="F32" si="26">+D32-E32</f>
        <v>90859.277310924372</v>
      </c>
      <c r="G32" s="32">
        <v>3</v>
      </c>
      <c r="H32" s="33" t="s">
        <v>18</v>
      </c>
      <c r="I32" s="29" t="s">
        <v>72</v>
      </c>
      <c r="J32" s="34" t="s">
        <v>23</v>
      </c>
      <c r="K32" s="35" t="s">
        <v>71</v>
      </c>
      <c r="L32" s="35" t="s">
        <v>25</v>
      </c>
      <c r="M32" s="137"/>
      <c r="N32" s="9"/>
    </row>
    <row r="33" spans="1:14" ht="15.6" x14ac:dyDescent="0.3">
      <c r="A33" s="83" t="s">
        <v>51</v>
      </c>
      <c r="B33" s="84">
        <v>2</v>
      </c>
      <c r="C33" s="85">
        <v>427491.41599999997</v>
      </c>
      <c r="D33" s="86">
        <f t="shared" si="3"/>
        <v>854982.83199999994</v>
      </c>
      <c r="E33" s="87">
        <f t="shared" si="4"/>
        <v>718472.96806722682</v>
      </c>
      <c r="F33" s="87">
        <f t="shared" si="5"/>
        <v>136509.86393277312</v>
      </c>
      <c r="G33" s="82">
        <v>10</v>
      </c>
      <c r="H33" s="88" t="s">
        <v>14</v>
      </c>
      <c r="I33" s="79" t="s">
        <v>55</v>
      </c>
      <c r="J33" s="80" t="s">
        <v>56</v>
      </c>
      <c r="K33" s="81" t="s">
        <v>57</v>
      </c>
      <c r="L33" s="81" t="s">
        <v>25</v>
      </c>
      <c r="N33" s="3"/>
    </row>
    <row r="34" spans="1:14" ht="15.6" x14ac:dyDescent="0.3">
      <c r="A34" s="83" t="s">
        <v>73</v>
      </c>
      <c r="B34" s="84">
        <v>2</v>
      </c>
      <c r="C34" s="85">
        <v>317729.83733333333</v>
      </c>
      <c r="D34" s="86">
        <f t="shared" si="3"/>
        <v>635459.67466666666</v>
      </c>
      <c r="E34" s="87">
        <f t="shared" si="4"/>
        <v>533999.72661064425</v>
      </c>
      <c r="F34" s="87">
        <f t="shared" si="5"/>
        <v>101459.9480560224</v>
      </c>
      <c r="G34" s="82">
        <v>10</v>
      </c>
      <c r="H34" s="88" t="s">
        <v>14</v>
      </c>
      <c r="I34" s="79" t="s">
        <v>55</v>
      </c>
      <c r="J34" s="80" t="s">
        <v>56</v>
      </c>
      <c r="K34" s="81" t="s">
        <v>57</v>
      </c>
      <c r="L34" s="81" t="s">
        <v>25</v>
      </c>
      <c r="N34" s="4"/>
    </row>
    <row r="35" spans="1:14" ht="15.6" x14ac:dyDescent="0.3">
      <c r="A35" s="83" t="s">
        <v>74</v>
      </c>
      <c r="B35" s="84">
        <v>2</v>
      </c>
      <c r="C35" s="85">
        <v>495745.272</v>
      </c>
      <c r="D35" s="86">
        <f t="shared" si="3"/>
        <v>991490.54399999999</v>
      </c>
      <c r="E35" s="87">
        <f t="shared" si="4"/>
        <v>833185.33109243703</v>
      </c>
      <c r="F35" s="87">
        <f t="shared" si="5"/>
        <v>158305.21290756296</v>
      </c>
      <c r="G35" s="82">
        <v>10</v>
      </c>
      <c r="H35" s="88" t="s">
        <v>14</v>
      </c>
      <c r="I35" s="79" t="s">
        <v>55</v>
      </c>
      <c r="J35" s="80" t="s">
        <v>56</v>
      </c>
      <c r="K35" s="81" t="s">
        <v>57</v>
      </c>
      <c r="L35" s="81" t="s">
        <v>25</v>
      </c>
      <c r="N35" s="4"/>
    </row>
    <row r="36" spans="1:14" ht="31.2" x14ac:dyDescent="0.3">
      <c r="A36" s="83" t="s">
        <v>54</v>
      </c>
      <c r="B36" s="84">
        <v>3</v>
      </c>
      <c r="C36" s="85">
        <v>875694.4444444445</v>
      </c>
      <c r="D36" s="86">
        <f t="shared" si="3"/>
        <v>2627083.3333333335</v>
      </c>
      <c r="E36" s="87">
        <f t="shared" si="4"/>
        <v>2207633.0532212886</v>
      </c>
      <c r="F36" s="87">
        <f t="shared" si="5"/>
        <v>419450.28011204489</v>
      </c>
      <c r="G36" s="82">
        <v>10</v>
      </c>
      <c r="H36" s="88" t="s">
        <v>0</v>
      </c>
      <c r="I36" s="79" t="s">
        <v>55</v>
      </c>
      <c r="J36" s="80" t="s">
        <v>56</v>
      </c>
      <c r="K36" s="81" t="s">
        <v>57</v>
      </c>
      <c r="L36" s="81" t="s">
        <v>25</v>
      </c>
      <c r="N36" s="4"/>
    </row>
    <row r="37" spans="1:14" ht="46.8" x14ac:dyDescent="0.3">
      <c r="A37" s="134" t="s">
        <v>97</v>
      </c>
      <c r="B37" s="135">
        <v>1</v>
      </c>
      <c r="C37" s="136">
        <v>146932.36666666667</v>
      </c>
      <c r="D37" s="86">
        <f t="shared" ref="D37" si="27">C37*B37</f>
        <v>146932.36666666667</v>
      </c>
      <c r="E37" s="87">
        <f t="shared" ref="E37" si="28">+D37/1.19</f>
        <v>123472.57703081233</v>
      </c>
      <c r="F37" s="87">
        <f t="shared" ref="F37" si="29">+D37-E37</f>
        <v>23459.789635854337</v>
      </c>
      <c r="G37" s="82">
        <v>10</v>
      </c>
      <c r="H37" s="88" t="s">
        <v>14</v>
      </c>
      <c r="I37" s="79" t="s">
        <v>55</v>
      </c>
      <c r="J37" s="80" t="s">
        <v>56</v>
      </c>
      <c r="K37" s="81" t="s">
        <v>57</v>
      </c>
      <c r="L37" s="81" t="s">
        <v>25</v>
      </c>
      <c r="N37" s="4"/>
    </row>
    <row r="38" spans="1:14" ht="31.2" x14ac:dyDescent="0.3">
      <c r="A38" s="134" t="s">
        <v>40</v>
      </c>
      <c r="B38" s="135">
        <v>1</v>
      </c>
      <c r="C38" s="136">
        <v>206933</v>
      </c>
      <c r="D38" s="86">
        <f t="shared" ref="D38" si="30">C38*B38</f>
        <v>206933</v>
      </c>
      <c r="E38" s="87">
        <f t="shared" ref="E38" si="31">+D38/1.19</f>
        <v>173893.27731092437</v>
      </c>
      <c r="F38" s="87">
        <f t="shared" ref="F38" si="32">+D38-E38</f>
        <v>33039.722689075628</v>
      </c>
      <c r="G38" s="82">
        <v>10</v>
      </c>
      <c r="H38" s="88" t="s">
        <v>18</v>
      </c>
      <c r="I38" s="79" t="s">
        <v>55</v>
      </c>
      <c r="J38" s="80" t="s">
        <v>56</v>
      </c>
      <c r="K38" s="81" t="s">
        <v>57</v>
      </c>
      <c r="L38" s="81" t="s">
        <v>25</v>
      </c>
      <c r="N38" s="4"/>
    </row>
    <row r="39" spans="1:14" ht="46.8" x14ac:dyDescent="0.3">
      <c r="A39" s="92" t="s">
        <v>16</v>
      </c>
      <c r="B39" s="93">
        <v>1</v>
      </c>
      <c r="C39" s="94">
        <v>222685.05555555556</v>
      </c>
      <c r="D39" s="95">
        <f t="shared" si="3"/>
        <v>222685.05555555556</v>
      </c>
      <c r="E39" s="96">
        <f t="shared" si="4"/>
        <v>187130.29878618114</v>
      </c>
      <c r="F39" s="96">
        <f t="shared" si="5"/>
        <v>35554.75676937442</v>
      </c>
      <c r="G39" s="91">
        <v>6</v>
      </c>
      <c r="H39" s="97" t="s">
        <v>0</v>
      </c>
      <c r="I39" s="89" t="s">
        <v>55</v>
      </c>
      <c r="J39" s="90" t="s">
        <v>88</v>
      </c>
      <c r="K39" s="18" t="s">
        <v>89</v>
      </c>
      <c r="L39" s="18" t="s">
        <v>25</v>
      </c>
      <c r="N39" s="4"/>
    </row>
    <row r="40" spans="1:14" ht="31.2" x14ac:dyDescent="0.3">
      <c r="A40" s="92" t="s">
        <v>90</v>
      </c>
      <c r="B40" s="93">
        <v>3</v>
      </c>
      <c r="C40" s="94">
        <v>316970.13333333336</v>
      </c>
      <c r="D40" s="95">
        <f t="shared" si="3"/>
        <v>950910.40000000014</v>
      </c>
      <c r="E40" s="96">
        <f t="shared" si="4"/>
        <v>799084.36974789936</v>
      </c>
      <c r="F40" s="96">
        <f t="shared" si="5"/>
        <v>151826.03025210078</v>
      </c>
      <c r="G40" s="91">
        <v>6</v>
      </c>
      <c r="H40" s="97" t="s">
        <v>0</v>
      </c>
      <c r="I40" s="89" t="s">
        <v>55</v>
      </c>
      <c r="J40" s="90" t="s">
        <v>88</v>
      </c>
      <c r="K40" s="18" t="s">
        <v>89</v>
      </c>
      <c r="L40" s="18" t="s">
        <v>25</v>
      </c>
      <c r="N40" s="4"/>
    </row>
    <row r="41" spans="1:14" ht="15.6" x14ac:dyDescent="0.3">
      <c r="A41" s="92" t="s">
        <v>31</v>
      </c>
      <c r="B41" s="93">
        <v>1</v>
      </c>
      <c r="C41" s="94">
        <v>252510.65866666668</v>
      </c>
      <c r="D41" s="95">
        <f t="shared" si="3"/>
        <v>252510.65866666668</v>
      </c>
      <c r="E41" s="96">
        <f t="shared" si="4"/>
        <v>212193.83081232494</v>
      </c>
      <c r="F41" s="96">
        <f t="shared" si="5"/>
        <v>40316.82785434174</v>
      </c>
      <c r="G41" s="91">
        <v>6</v>
      </c>
      <c r="H41" s="97" t="s">
        <v>0</v>
      </c>
      <c r="I41" s="89" t="s">
        <v>55</v>
      </c>
      <c r="J41" s="90" t="s">
        <v>88</v>
      </c>
      <c r="K41" s="18" t="s">
        <v>89</v>
      </c>
      <c r="L41" s="18" t="s">
        <v>25</v>
      </c>
      <c r="N41" s="4"/>
    </row>
    <row r="42" spans="1:14" ht="15.6" x14ac:dyDescent="0.3">
      <c r="A42" s="92" t="s">
        <v>32</v>
      </c>
      <c r="B42" s="93">
        <v>1</v>
      </c>
      <c r="C42" s="94">
        <v>352094.092</v>
      </c>
      <c r="D42" s="95">
        <f t="shared" si="3"/>
        <v>352094.092</v>
      </c>
      <c r="E42" s="96">
        <f t="shared" si="4"/>
        <v>295877.38823529414</v>
      </c>
      <c r="F42" s="96">
        <f t="shared" si="5"/>
        <v>56216.703764705861</v>
      </c>
      <c r="G42" s="91">
        <v>6</v>
      </c>
      <c r="H42" s="97" t="s">
        <v>0</v>
      </c>
      <c r="I42" s="89" t="s">
        <v>55</v>
      </c>
      <c r="J42" s="90" t="s">
        <v>88</v>
      </c>
      <c r="K42" s="18" t="s">
        <v>89</v>
      </c>
      <c r="L42" s="18" t="s">
        <v>25</v>
      </c>
      <c r="N42" s="5"/>
    </row>
    <row r="43" spans="1:14" ht="31.2" x14ac:dyDescent="0.3">
      <c r="A43" s="92" t="s">
        <v>39</v>
      </c>
      <c r="B43" s="93">
        <v>1</v>
      </c>
      <c r="C43" s="94">
        <v>192780.25733333337</v>
      </c>
      <c r="D43" s="95">
        <f t="shared" si="3"/>
        <v>192780.25733333337</v>
      </c>
      <c r="E43" s="96">
        <f t="shared" si="4"/>
        <v>162000.21624649863</v>
      </c>
      <c r="F43" s="96">
        <f t="shared" si="5"/>
        <v>30780.041086834739</v>
      </c>
      <c r="G43" s="91">
        <v>6</v>
      </c>
      <c r="H43" s="97" t="s">
        <v>0</v>
      </c>
      <c r="I43" s="89" t="s">
        <v>55</v>
      </c>
      <c r="J43" s="90" t="s">
        <v>88</v>
      </c>
      <c r="K43" s="18" t="s">
        <v>89</v>
      </c>
      <c r="L43" s="18" t="s">
        <v>25</v>
      </c>
      <c r="N43" s="5"/>
    </row>
    <row r="44" spans="1:14" ht="31.2" x14ac:dyDescent="0.3">
      <c r="A44" s="92" t="s">
        <v>40</v>
      </c>
      <c r="B44" s="93">
        <v>1</v>
      </c>
      <c r="C44" s="94">
        <v>206933</v>
      </c>
      <c r="D44" s="95">
        <f t="shared" si="3"/>
        <v>206933</v>
      </c>
      <c r="E44" s="96">
        <f t="shared" si="4"/>
        <v>173893.27731092437</v>
      </c>
      <c r="F44" s="96">
        <f t="shared" si="5"/>
        <v>33039.722689075628</v>
      </c>
      <c r="G44" s="91">
        <v>6</v>
      </c>
      <c r="H44" s="98" t="s">
        <v>18</v>
      </c>
      <c r="I44" s="89" t="s">
        <v>55</v>
      </c>
      <c r="J44" s="90" t="s">
        <v>88</v>
      </c>
      <c r="K44" s="18" t="s">
        <v>89</v>
      </c>
      <c r="L44" s="18" t="s">
        <v>25</v>
      </c>
      <c r="N44" s="5"/>
    </row>
    <row r="45" spans="1:14" ht="46.8" x14ac:dyDescent="0.3">
      <c r="A45" s="92" t="s">
        <v>97</v>
      </c>
      <c r="B45" s="93">
        <v>1</v>
      </c>
      <c r="C45" s="94">
        <v>146932.36666666667</v>
      </c>
      <c r="D45" s="95">
        <f t="shared" ref="D45" si="33">C45*B45</f>
        <v>146932.36666666667</v>
      </c>
      <c r="E45" s="96">
        <f t="shared" ref="E45" si="34">+D45/1.19</f>
        <v>123472.57703081233</v>
      </c>
      <c r="F45" s="96">
        <f t="shared" ref="F45" si="35">+D45-E45</f>
        <v>23459.789635854337</v>
      </c>
      <c r="G45" s="91">
        <v>6</v>
      </c>
      <c r="H45" s="98" t="s">
        <v>14</v>
      </c>
      <c r="I45" s="89" t="s">
        <v>55</v>
      </c>
      <c r="J45" s="90" t="s">
        <v>88</v>
      </c>
      <c r="K45" s="18" t="s">
        <v>89</v>
      </c>
      <c r="L45" s="18" t="s">
        <v>25</v>
      </c>
      <c r="N45" s="5"/>
    </row>
    <row r="46" spans="1:14" ht="42" x14ac:dyDescent="0.3">
      <c r="A46" s="92" t="s">
        <v>118</v>
      </c>
      <c r="B46" s="93">
        <v>2</v>
      </c>
      <c r="C46" s="94">
        <v>1876943.1453333334</v>
      </c>
      <c r="D46" s="95">
        <f t="shared" ref="D46" si="36">C46*B46</f>
        <v>3753886.2906666668</v>
      </c>
      <c r="E46" s="96">
        <f t="shared" ref="E46" si="37">+D46/1.19</f>
        <v>3154526.2946778713</v>
      </c>
      <c r="F46" s="96">
        <f t="shared" ref="F46" si="38">+D46-E46</f>
        <v>599359.99598879553</v>
      </c>
      <c r="G46" s="91">
        <v>6</v>
      </c>
      <c r="H46" s="98" t="s">
        <v>14</v>
      </c>
      <c r="I46" s="89" t="s">
        <v>55</v>
      </c>
      <c r="J46" s="90" t="s">
        <v>88</v>
      </c>
      <c r="K46" s="18" t="s">
        <v>89</v>
      </c>
      <c r="L46" s="18" t="s">
        <v>25</v>
      </c>
      <c r="M46" s="198" t="s">
        <v>119</v>
      </c>
      <c r="N46" s="5"/>
    </row>
    <row r="47" spans="1:14" ht="31.2" x14ac:dyDescent="0.3">
      <c r="A47" s="100" t="s">
        <v>22</v>
      </c>
      <c r="B47" s="101">
        <v>3</v>
      </c>
      <c r="C47" s="102">
        <v>271600</v>
      </c>
      <c r="D47" s="103">
        <f t="shared" ref="D47" si="39">C47*B47</f>
        <v>814800</v>
      </c>
      <c r="E47" s="104">
        <f t="shared" ref="E47" si="40">+D47/1.19</f>
        <v>684705.8823529412</v>
      </c>
      <c r="F47" s="104">
        <f t="shared" ref="F47" si="41">+D47-E47</f>
        <v>130094.1176470588</v>
      </c>
      <c r="G47" s="105">
        <v>2</v>
      </c>
      <c r="H47" s="106" t="s">
        <v>18</v>
      </c>
      <c r="I47" s="107" t="s">
        <v>21</v>
      </c>
      <c r="J47" s="108" t="s">
        <v>28</v>
      </c>
      <c r="K47" s="109" t="s">
        <v>29</v>
      </c>
      <c r="L47" s="109" t="s">
        <v>25</v>
      </c>
    </row>
    <row r="48" spans="1:14" ht="46.8" x14ac:dyDescent="0.3">
      <c r="A48" s="100" t="s">
        <v>97</v>
      </c>
      <c r="B48" s="101">
        <v>1</v>
      </c>
      <c r="C48" s="102">
        <v>146932.36666666667</v>
      </c>
      <c r="D48" s="103">
        <f t="shared" ref="D48" si="42">C48*B48</f>
        <v>146932.36666666667</v>
      </c>
      <c r="E48" s="104">
        <f t="shared" ref="E48" si="43">+D48/1.19</f>
        <v>123472.57703081233</v>
      </c>
      <c r="F48" s="104">
        <f t="shared" ref="F48" si="44">+D48-E48</f>
        <v>23459.789635854337</v>
      </c>
      <c r="G48" s="105">
        <v>2</v>
      </c>
      <c r="H48" s="106" t="s">
        <v>14</v>
      </c>
      <c r="I48" s="107" t="s">
        <v>21</v>
      </c>
      <c r="J48" s="108" t="s">
        <v>28</v>
      </c>
      <c r="K48" s="109" t="s">
        <v>29</v>
      </c>
      <c r="L48" s="109" t="s">
        <v>25</v>
      </c>
    </row>
    <row r="49" spans="1:13" ht="46.8" x14ac:dyDescent="0.3">
      <c r="A49" s="142" t="s">
        <v>16</v>
      </c>
      <c r="B49" s="101">
        <v>1</v>
      </c>
      <c r="C49" s="143">
        <v>308965.20833333331</v>
      </c>
      <c r="D49" s="103">
        <f t="shared" ref="D49:D54" si="45">C49*B49</f>
        <v>308965.20833333331</v>
      </c>
      <c r="E49" s="104">
        <f t="shared" ref="E49:E54" si="46">+D49/1.19</f>
        <v>259634.62885154062</v>
      </c>
      <c r="F49" s="104">
        <f t="shared" ref="F49:F54" si="47">+D49-E49</f>
        <v>49330.579481792694</v>
      </c>
      <c r="G49" s="105">
        <v>2</v>
      </c>
      <c r="H49" s="106" t="s">
        <v>14</v>
      </c>
      <c r="I49" s="107" t="s">
        <v>21</v>
      </c>
      <c r="J49" s="108" t="s">
        <v>28</v>
      </c>
      <c r="K49" s="109" t="s">
        <v>29</v>
      </c>
      <c r="L49" s="109" t="s">
        <v>25</v>
      </c>
    </row>
    <row r="50" spans="1:13" ht="31.2" x14ac:dyDescent="0.3">
      <c r="A50" s="142" t="s">
        <v>19</v>
      </c>
      <c r="B50" s="101">
        <v>5</v>
      </c>
      <c r="C50" s="143">
        <v>316970.13333333336</v>
      </c>
      <c r="D50" s="103">
        <f t="shared" si="45"/>
        <v>1584850.6666666667</v>
      </c>
      <c r="E50" s="104">
        <f t="shared" si="46"/>
        <v>1331807.2829131654</v>
      </c>
      <c r="F50" s="104">
        <f t="shared" si="47"/>
        <v>253043.38375350134</v>
      </c>
      <c r="G50" s="105">
        <v>2</v>
      </c>
      <c r="H50" s="106" t="s">
        <v>14</v>
      </c>
      <c r="I50" s="107" t="s">
        <v>21</v>
      </c>
      <c r="J50" s="108" t="s">
        <v>28</v>
      </c>
      <c r="K50" s="109" t="s">
        <v>29</v>
      </c>
      <c r="L50" s="109" t="s">
        <v>25</v>
      </c>
    </row>
    <row r="51" spans="1:13" ht="15.6" x14ac:dyDescent="0.3">
      <c r="A51" s="142" t="s">
        <v>31</v>
      </c>
      <c r="B51" s="101">
        <v>1</v>
      </c>
      <c r="C51" s="143">
        <v>272536.37333333335</v>
      </c>
      <c r="D51" s="103">
        <f t="shared" si="45"/>
        <v>272536.37333333335</v>
      </c>
      <c r="E51" s="104">
        <f t="shared" si="46"/>
        <v>229022.16246498603</v>
      </c>
      <c r="F51" s="104">
        <f t="shared" si="47"/>
        <v>43514.21086834732</v>
      </c>
      <c r="G51" s="105">
        <v>2</v>
      </c>
      <c r="H51" s="106" t="s">
        <v>14</v>
      </c>
      <c r="I51" s="107" t="s">
        <v>21</v>
      </c>
      <c r="J51" s="108" t="s">
        <v>28</v>
      </c>
      <c r="K51" s="109" t="s">
        <v>29</v>
      </c>
      <c r="L51" s="109" t="s">
        <v>25</v>
      </c>
    </row>
    <row r="52" spans="1:13" ht="15.6" x14ac:dyDescent="0.3">
      <c r="A52" s="142" t="s">
        <v>32</v>
      </c>
      <c r="B52" s="101">
        <v>2</v>
      </c>
      <c r="C52" s="143">
        <v>695270.1333333333</v>
      </c>
      <c r="D52" s="103">
        <f t="shared" si="45"/>
        <v>1390540.2666666666</v>
      </c>
      <c r="E52" s="104">
        <f t="shared" si="46"/>
        <v>1168521.2324929973</v>
      </c>
      <c r="F52" s="104">
        <f t="shared" si="47"/>
        <v>222019.03417366929</v>
      </c>
      <c r="G52" s="105">
        <v>2</v>
      </c>
      <c r="H52" s="106" t="s">
        <v>14</v>
      </c>
      <c r="I52" s="107" t="s">
        <v>21</v>
      </c>
      <c r="J52" s="108" t="s">
        <v>28</v>
      </c>
      <c r="K52" s="109" t="s">
        <v>29</v>
      </c>
      <c r="L52" s="109" t="s">
        <v>25</v>
      </c>
    </row>
    <row r="53" spans="1:13" ht="31.2" x14ac:dyDescent="0.3">
      <c r="A53" s="142" t="s">
        <v>39</v>
      </c>
      <c r="B53" s="101">
        <v>1</v>
      </c>
      <c r="C53" s="143">
        <v>203011.94666666666</v>
      </c>
      <c r="D53" s="103">
        <f t="shared" si="45"/>
        <v>203011.94666666666</v>
      </c>
      <c r="E53" s="104">
        <f t="shared" si="46"/>
        <v>170598.27450980392</v>
      </c>
      <c r="F53" s="104">
        <f t="shared" si="47"/>
        <v>32413.67215686274</v>
      </c>
      <c r="G53" s="105">
        <v>2</v>
      </c>
      <c r="H53" s="106" t="s">
        <v>14</v>
      </c>
      <c r="I53" s="107" t="s">
        <v>21</v>
      </c>
      <c r="J53" s="108" t="s">
        <v>28</v>
      </c>
      <c r="K53" s="109" t="s">
        <v>29</v>
      </c>
      <c r="L53" s="109" t="s">
        <v>25</v>
      </c>
    </row>
    <row r="54" spans="1:13" ht="15.6" x14ac:dyDescent="0.3">
      <c r="A54" s="142" t="s">
        <v>33</v>
      </c>
      <c r="B54" s="101">
        <v>2</v>
      </c>
      <c r="C54" s="143">
        <v>293765.14666666667</v>
      </c>
      <c r="D54" s="103">
        <f t="shared" si="45"/>
        <v>587530.29333333333</v>
      </c>
      <c r="E54" s="104">
        <f t="shared" si="46"/>
        <v>493722.93557422969</v>
      </c>
      <c r="F54" s="104">
        <f t="shared" si="47"/>
        <v>93807.357759103645</v>
      </c>
      <c r="G54" s="105">
        <v>2</v>
      </c>
      <c r="H54" s="106" t="s">
        <v>14</v>
      </c>
      <c r="I54" s="107" t="s">
        <v>21</v>
      </c>
      <c r="J54" s="108" t="s">
        <v>28</v>
      </c>
      <c r="K54" s="109" t="s">
        <v>29</v>
      </c>
      <c r="L54" s="109" t="s">
        <v>25</v>
      </c>
    </row>
    <row r="55" spans="1:13" ht="31.2" x14ac:dyDescent="0.3">
      <c r="A55" s="142" t="s">
        <v>99</v>
      </c>
      <c r="B55" s="101">
        <v>2</v>
      </c>
      <c r="C55" s="143">
        <v>461500.13333333336</v>
      </c>
      <c r="D55" s="103">
        <f t="shared" ref="D55" si="48">C55*B55</f>
        <v>923000.26666666672</v>
      </c>
      <c r="E55" s="104">
        <f t="shared" ref="E55" si="49">+D55/1.19</f>
        <v>775630.47619047633</v>
      </c>
      <c r="F55" s="104">
        <f t="shared" ref="F55" si="50">+D55-E55</f>
        <v>147369.79047619039</v>
      </c>
      <c r="G55" s="105">
        <v>2</v>
      </c>
      <c r="H55" s="106" t="s">
        <v>14</v>
      </c>
      <c r="I55" s="107" t="s">
        <v>21</v>
      </c>
      <c r="J55" s="108" t="s">
        <v>28</v>
      </c>
      <c r="K55" s="109" t="s">
        <v>29</v>
      </c>
      <c r="L55" s="109" t="s">
        <v>25</v>
      </c>
    </row>
    <row r="56" spans="1:13" ht="31.2" x14ac:dyDescent="0.3">
      <c r="A56" s="142" t="s">
        <v>100</v>
      </c>
      <c r="B56" s="101">
        <v>2</v>
      </c>
      <c r="C56" s="143">
        <v>431111.11111111112</v>
      </c>
      <c r="D56" s="103">
        <f t="shared" ref="D56" si="51">C56*B56</f>
        <v>862222.22222222225</v>
      </c>
      <c r="E56" s="104">
        <f t="shared" ref="E56" si="52">+D56/1.19</f>
        <v>724556.48926237167</v>
      </c>
      <c r="F56" s="104">
        <f t="shared" ref="F56" si="53">+D56-E56</f>
        <v>137665.73295985057</v>
      </c>
      <c r="G56" s="105">
        <v>2</v>
      </c>
      <c r="H56" s="106" t="s">
        <v>0</v>
      </c>
      <c r="I56" s="107" t="s">
        <v>21</v>
      </c>
      <c r="J56" s="108" t="s">
        <v>28</v>
      </c>
      <c r="K56" s="109" t="s">
        <v>29</v>
      </c>
      <c r="L56" s="109" t="s">
        <v>25</v>
      </c>
    </row>
    <row r="57" spans="1:13" ht="43.2" x14ac:dyDescent="0.3">
      <c r="A57" s="142" t="s">
        <v>44</v>
      </c>
      <c r="B57" s="101">
        <v>1</v>
      </c>
      <c r="C57" s="143">
        <v>316970.13333333336</v>
      </c>
      <c r="D57" s="103">
        <f t="shared" ref="D57" si="54">C57*B57</f>
        <v>316970.13333333336</v>
      </c>
      <c r="E57" s="104">
        <f t="shared" ref="E57" si="55">+D57/1.19</f>
        <v>266361.45658263308</v>
      </c>
      <c r="F57" s="104">
        <f t="shared" ref="F57" si="56">+D57-E57</f>
        <v>50608.676750700281</v>
      </c>
      <c r="G57" s="105">
        <v>2</v>
      </c>
      <c r="H57" s="106" t="s">
        <v>18</v>
      </c>
      <c r="I57" s="107" t="s">
        <v>21</v>
      </c>
      <c r="J57" s="108" t="s">
        <v>28</v>
      </c>
      <c r="K57" s="109" t="s">
        <v>29</v>
      </c>
      <c r="L57" s="109" t="s">
        <v>25</v>
      </c>
      <c r="M57" s="106" t="s">
        <v>122</v>
      </c>
    </row>
    <row r="58" spans="1:13" ht="15.6" x14ac:dyDescent="0.3">
      <c r="A58" s="142" t="s">
        <v>20</v>
      </c>
      <c r="B58" s="101">
        <v>2</v>
      </c>
      <c r="C58" s="143">
        <v>91987.04</v>
      </c>
      <c r="D58" s="103">
        <f t="shared" ref="D58" si="57">C58*B58</f>
        <v>183974.08</v>
      </c>
      <c r="E58" s="104">
        <f t="shared" ref="E58" si="58">+D58/1.19</f>
        <v>154600.06722689077</v>
      </c>
      <c r="F58" s="104">
        <f t="shared" ref="F58" si="59">+D58-E58</f>
        <v>29374.012773109222</v>
      </c>
      <c r="G58" s="105">
        <v>2</v>
      </c>
      <c r="H58" s="106" t="s">
        <v>14</v>
      </c>
      <c r="I58" s="107" t="s">
        <v>21</v>
      </c>
      <c r="J58" s="108" t="s">
        <v>28</v>
      </c>
      <c r="K58" s="109" t="s">
        <v>29</v>
      </c>
      <c r="L58" s="109" t="s">
        <v>25</v>
      </c>
    </row>
    <row r="59" spans="1:13" ht="31.2" x14ac:dyDescent="0.3">
      <c r="A59" s="142" t="s">
        <v>84</v>
      </c>
      <c r="B59" s="101">
        <v>1</v>
      </c>
      <c r="C59" s="143">
        <v>1883289.92</v>
      </c>
      <c r="D59" s="103">
        <f t="shared" ref="D59" si="60">C59*B59</f>
        <v>1883289.92</v>
      </c>
      <c r="E59" s="104">
        <f t="shared" ref="E59" si="61">+D59/1.19</f>
        <v>1582596.5714285714</v>
      </c>
      <c r="F59" s="104">
        <f t="shared" ref="F59" si="62">+D59-E59</f>
        <v>300693.34857142856</v>
      </c>
      <c r="G59" s="105">
        <v>2</v>
      </c>
      <c r="H59" s="106" t="s">
        <v>14</v>
      </c>
      <c r="I59" s="107" t="s">
        <v>21</v>
      </c>
      <c r="J59" s="108" t="s">
        <v>28</v>
      </c>
      <c r="K59" s="109" t="s">
        <v>29</v>
      </c>
      <c r="L59" s="109" t="s">
        <v>25</v>
      </c>
    </row>
    <row r="60" spans="1:13" ht="15.6" x14ac:dyDescent="0.3">
      <c r="A60" s="142" t="s">
        <v>125</v>
      </c>
      <c r="B60" s="101">
        <v>1</v>
      </c>
      <c r="C60" s="143">
        <v>191286.58666666667</v>
      </c>
      <c r="D60" s="103">
        <f t="shared" ref="D60" si="63">C60*B60</f>
        <v>191286.58666666667</v>
      </c>
      <c r="E60" s="104">
        <f t="shared" ref="E60" si="64">+D60/1.19</f>
        <v>160745.03081232493</v>
      </c>
      <c r="F60" s="104">
        <f t="shared" ref="F60" si="65">+D60-E60</f>
        <v>30541.555854341743</v>
      </c>
      <c r="G60" s="105">
        <v>2</v>
      </c>
      <c r="H60" s="106" t="s">
        <v>14</v>
      </c>
      <c r="I60" s="107" t="s">
        <v>21</v>
      </c>
      <c r="J60" s="108" t="s">
        <v>28</v>
      </c>
      <c r="K60" s="109" t="s">
        <v>29</v>
      </c>
      <c r="L60" s="109" t="s">
        <v>25</v>
      </c>
    </row>
    <row r="61" spans="1:13" ht="31.2" x14ac:dyDescent="0.3">
      <c r="A61" s="142" t="s">
        <v>126</v>
      </c>
      <c r="B61" s="101">
        <v>1</v>
      </c>
      <c r="C61" s="143">
        <v>909375</v>
      </c>
      <c r="D61" s="103">
        <f t="shared" ref="D61" si="66">C61*B61</f>
        <v>909375</v>
      </c>
      <c r="E61" s="104">
        <f t="shared" ref="E61" si="67">+D61/1.19</f>
        <v>764180.67226890754</v>
      </c>
      <c r="F61" s="104">
        <f t="shared" ref="F61" si="68">+D61-E61</f>
        <v>145194.32773109246</v>
      </c>
      <c r="G61" s="105">
        <v>2</v>
      </c>
      <c r="H61" s="106" t="s">
        <v>0</v>
      </c>
      <c r="I61" s="107" t="s">
        <v>21</v>
      </c>
      <c r="J61" s="108" t="s">
        <v>28</v>
      </c>
      <c r="K61" s="109" t="s">
        <v>29</v>
      </c>
      <c r="L61" s="109" t="s">
        <v>25</v>
      </c>
    </row>
    <row r="62" spans="1:13" ht="31.2" x14ac:dyDescent="0.3">
      <c r="A62" s="142" t="s">
        <v>63</v>
      </c>
      <c r="B62" s="101">
        <v>1</v>
      </c>
      <c r="C62" s="143">
        <v>431111.11111111112</v>
      </c>
      <c r="D62" s="103">
        <f t="shared" ref="D62" si="69">C62*B62</f>
        <v>431111.11111111112</v>
      </c>
      <c r="E62" s="104">
        <f t="shared" ref="E62" si="70">+D62/1.19</f>
        <v>362278.24463118584</v>
      </c>
      <c r="F62" s="104">
        <f t="shared" ref="F62" si="71">+D62-E62</f>
        <v>68832.866479925287</v>
      </c>
      <c r="G62" s="105">
        <v>2</v>
      </c>
      <c r="H62" s="106" t="s">
        <v>0</v>
      </c>
      <c r="I62" s="107" t="s">
        <v>21</v>
      </c>
      <c r="J62" s="108" t="s">
        <v>28</v>
      </c>
      <c r="K62" s="109" t="s">
        <v>29</v>
      </c>
      <c r="L62" s="109" t="s">
        <v>25</v>
      </c>
    </row>
    <row r="63" spans="1:13" ht="15.6" x14ac:dyDescent="0.3">
      <c r="A63" s="112" t="s">
        <v>93</v>
      </c>
      <c r="B63" s="113">
        <v>1</v>
      </c>
      <c r="C63" s="114">
        <v>1398704.3039999998</v>
      </c>
      <c r="D63" s="115">
        <f t="shared" si="3"/>
        <v>1398704.3039999998</v>
      </c>
      <c r="E63" s="116">
        <f t="shared" si="4"/>
        <v>1175381.7680672267</v>
      </c>
      <c r="F63" s="116">
        <f t="shared" si="5"/>
        <v>223322.53593277303</v>
      </c>
      <c r="G63" s="111">
        <v>5</v>
      </c>
      <c r="H63" s="117" t="s">
        <v>14</v>
      </c>
      <c r="I63" s="110" t="s">
        <v>55</v>
      </c>
      <c r="J63" s="25" t="s">
        <v>91</v>
      </c>
      <c r="K63" s="22" t="s">
        <v>92</v>
      </c>
      <c r="L63" s="22" t="s">
        <v>25</v>
      </c>
    </row>
    <row r="64" spans="1:13" ht="46.8" x14ac:dyDescent="0.3">
      <c r="A64" s="112" t="s">
        <v>97</v>
      </c>
      <c r="B64" s="113">
        <v>1</v>
      </c>
      <c r="C64" s="114">
        <v>146932.36666666667</v>
      </c>
      <c r="D64" s="115">
        <f t="shared" ref="D64" si="72">C64*B64</f>
        <v>146932.36666666667</v>
      </c>
      <c r="E64" s="116">
        <f t="shared" ref="E64" si="73">+D64/1.19</f>
        <v>123472.57703081233</v>
      </c>
      <c r="F64" s="116">
        <f t="shared" ref="F64" si="74">+D64-E64</f>
        <v>23459.789635854337</v>
      </c>
      <c r="G64" s="111">
        <v>5</v>
      </c>
      <c r="H64" s="117" t="s">
        <v>14</v>
      </c>
      <c r="I64" s="110" t="s">
        <v>55</v>
      </c>
      <c r="J64" s="25" t="s">
        <v>91</v>
      </c>
      <c r="K64" s="22" t="s">
        <v>92</v>
      </c>
      <c r="L64" s="22" t="s">
        <v>25</v>
      </c>
    </row>
    <row r="65" spans="1:13" ht="31.2" x14ac:dyDescent="0.3">
      <c r="A65" s="112" t="s">
        <v>40</v>
      </c>
      <c r="B65" s="113">
        <v>1</v>
      </c>
      <c r="C65" s="114">
        <v>206933</v>
      </c>
      <c r="D65" s="115">
        <f t="shared" ref="D65" si="75">C65*B65</f>
        <v>206933</v>
      </c>
      <c r="E65" s="116">
        <f t="shared" ref="E65" si="76">+D65/1.19</f>
        <v>173893.27731092437</v>
      </c>
      <c r="F65" s="116">
        <f t="shared" ref="F65" si="77">+D65-E65</f>
        <v>33039.722689075628</v>
      </c>
      <c r="G65" s="111">
        <v>5</v>
      </c>
      <c r="H65" s="117" t="s">
        <v>18</v>
      </c>
      <c r="I65" s="110" t="s">
        <v>55</v>
      </c>
      <c r="J65" s="25" t="s">
        <v>91</v>
      </c>
      <c r="K65" s="22" t="s">
        <v>92</v>
      </c>
      <c r="L65" s="22" t="s">
        <v>25</v>
      </c>
    </row>
    <row r="66" spans="1:13" ht="31.2" x14ac:dyDescent="0.3">
      <c r="A66" s="123" t="s">
        <v>44</v>
      </c>
      <c r="B66" s="124">
        <v>3</v>
      </c>
      <c r="C66" s="125">
        <v>316970.13333333336</v>
      </c>
      <c r="D66" s="126">
        <f t="shared" si="3"/>
        <v>950910.40000000014</v>
      </c>
      <c r="E66" s="127">
        <f t="shared" si="4"/>
        <v>799084.36974789936</v>
      </c>
      <c r="F66" s="127">
        <f t="shared" si="5"/>
        <v>151826.03025210078</v>
      </c>
      <c r="G66" s="119">
        <v>2</v>
      </c>
      <c r="H66" s="120" t="s">
        <v>18</v>
      </c>
      <c r="I66" s="121" t="s">
        <v>8</v>
      </c>
      <c r="J66" s="122" t="s">
        <v>48</v>
      </c>
      <c r="K66" s="118" t="s">
        <v>49</v>
      </c>
      <c r="L66" s="118" t="s">
        <v>25</v>
      </c>
      <c r="M66" s="123" t="s">
        <v>94</v>
      </c>
    </row>
    <row r="67" spans="1:13" ht="46.8" x14ac:dyDescent="0.3">
      <c r="A67" s="123" t="s">
        <v>97</v>
      </c>
      <c r="B67" s="124">
        <v>1</v>
      </c>
      <c r="C67" s="133">
        <v>146932.36666666667</v>
      </c>
      <c r="D67" s="126">
        <f t="shared" ref="D67" si="78">C67*B67</f>
        <v>146932.36666666667</v>
      </c>
      <c r="E67" s="127">
        <f t="shared" ref="E67" si="79">+D67/1.19</f>
        <v>123472.57703081233</v>
      </c>
      <c r="F67" s="127">
        <f t="shared" ref="F67" si="80">+D67-E67</f>
        <v>23459.789635854337</v>
      </c>
      <c r="G67" s="119">
        <v>2</v>
      </c>
      <c r="H67" s="120" t="s">
        <v>14</v>
      </c>
      <c r="I67" s="121" t="s">
        <v>8</v>
      </c>
      <c r="J67" s="122" t="s">
        <v>48</v>
      </c>
      <c r="K67" s="118" t="s">
        <v>49</v>
      </c>
      <c r="L67" s="118" t="s">
        <v>25</v>
      </c>
    </row>
    <row r="68" spans="1:13" ht="15.6" x14ac:dyDescent="0.3">
      <c r="A68" s="123" t="s">
        <v>58</v>
      </c>
      <c r="B68" s="124">
        <v>1</v>
      </c>
      <c r="C68" s="133">
        <v>917250.10666666669</v>
      </c>
      <c r="D68" s="126">
        <f t="shared" ref="D68:D69" si="81">C68*B68</f>
        <v>917250.10666666669</v>
      </c>
      <c r="E68" s="127">
        <f t="shared" ref="E68:E69" si="82">+D68/1.19</f>
        <v>770798.40896358551</v>
      </c>
      <c r="F68" s="127">
        <f t="shared" ref="F68:F69" si="83">+D68-E68</f>
        <v>146451.69770308118</v>
      </c>
      <c r="G68" s="119">
        <v>2</v>
      </c>
      <c r="H68" s="120" t="s">
        <v>14</v>
      </c>
      <c r="I68" s="121" t="s">
        <v>8</v>
      </c>
      <c r="J68" s="122" t="s">
        <v>48</v>
      </c>
      <c r="K68" s="118" t="s">
        <v>49</v>
      </c>
      <c r="L68" s="118" t="s">
        <v>25</v>
      </c>
    </row>
    <row r="69" spans="1:13" ht="15.6" x14ac:dyDescent="0.3">
      <c r="A69" s="123" t="s">
        <v>101</v>
      </c>
      <c r="B69" s="124">
        <v>1</v>
      </c>
      <c r="C69" s="133">
        <v>600499.84</v>
      </c>
      <c r="D69" s="126">
        <f t="shared" si="81"/>
        <v>600499.84</v>
      </c>
      <c r="E69" s="127">
        <f t="shared" si="82"/>
        <v>504621.71428571426</v>
      </c>
      <c r="F69" s="127">
        <f t="shared" si="83"/>
        <v>95878.125714285707</v>
      </c>
      <c r="G69" s="119">
        <v>2</v>
      </c>
      <c r="H69" s="120" t="s">
        <v>14</v>
      </c>
      <c r="I69" s="121" t="s">
        <v>8</v>
      </c>
      <c r="J69" s="122" t="s">
        <v>48</v>
      </c>
      <c r="K69" s="118" t="s">
        <v>49</v>
      </c>
      <c r="L69" s="118" t="s">
        <v>25</v>
      </c>
    </row>
    <row r="70" spans="1:13" ht="31.2" x14ac:dyDescent="0.3">
      <c r="A70" s="123" t="s">
        <v>59</v>
      </c>
      <c r="B70" s="124">
        <v>2</v>
      </c>
      <c r="C70" s="133">
        <v>511944.44444444444</v>
      </c>
      <c r="D70" s="126">
        <f t="shared" ref="D70" si="84">C70*B70</f>
        <v>1023888.8888888889</v>
      </c>
      <c r="E70" s="127">
        <f t="shared" ref="E70" si="85">+D70/1.19</f>
        <v>860410.83099906635</v>
      </c>
      <c r="F70" s="127">
        <f t="shared" ref="F70" si="86">+D70-E70</f>
        <v>163478.05788982252</v>
      </c>
      <c r="G70" s="119">
        <v>2</v>
      </c>
      <c r="H70" s="120" t="s">
        <v>14</v>
      </c>
      <c r="I70" s="121" t="s">
        <v>8</v>
      </c>
      <c r="J70" s="122" t="s">
        <v>48</v>
      </c>
      <c r="K70" s="118" t="s">
        <v>49</v>
      </c>
      <c r="L70" s="118" t="s">
        <v>25</v>
      </c>
    </row>
    <row r="71" spans="1:13" ht="15.6" x14ac:dyDescent="0.3">
      <c r="A71" s="123" t="s">
        <v>27</v>
      </c>
      <c r="B71" s="124">
        <v>2</v>
      </c>
      <c r="C71" s="133">
        <v>284533</v>
      </c>
      <c r="D71" s="126">
        <f t="shared" ref="D71" si="87">C71*B71</f>
        <v>569066</v>
      </c>
      <c r="E71" s="127">
        <f t="shared" ref="E71" si="88">+D71/1.19</f>
        <v>478206.72268907563</v>
      </c>
      <c r="F71" s="127">
        <f t="shared" ref="F71" si="89">+D71-E71</f>
        <v>90859.277310924372</v>
      </c>
      <c r="G71" s="119">
        <v>2</v>
      </c>
      <c r="H71" s="120" t="s">
        <v>14</v>
      </c>
      <c r="I71" s="121" t="s">
        <v>8</v>
      </c>
      <c r="J71" s="122" t="s">
        <v>48</v>
      </c>
      <c r="K71" s="118" t="s">
        <v>49</v>
      </c>
      <c r="L71" s="118" t="s">
        <v>25</v>
      </c>
    </row>
    <row r="72" spans="1:13" ht="28.8" x14ac:dyDescent="0.3">
      <c r="A72" s="43" t="s">
        <v>27</v>
      </c>
      <c r="B72" s="58">
        <v>2</v>
      </c>
      <c r="C72" s="59">
        <v>284533</v>
      </c>
      <c r="D72" s="60">
        <f t="shared" si="3"/>
        <v>569066</v>
      </c>
      <c r="E72" s="61">
        <f t="shared" si="4"/>
        <v>478206.72268907563</v>
      </c>
      <c r="F72" s="61">
        <f t="shared" si="5"/>
        <v>90859.277310924372</v>
      </c>
      <c r="G72" s="128">
        <v>3</v>
      </c>
      <c r="H72" s="132" t="s">
        <v>18</v>
      </c>
      <c r="I72" s="129" t="s">
        <v>95</v>
      </c>
      <c r="J72" s="130" t="s">
        <v>23</v>
      </c>
      <c r="K72" s="131" t="s">
        <v>96</v>
      </c>
      <c r="L72" s="131" t="s">
        <v>25</v>
      </c>
      <c r="M72" s="144" t="s">
        <v>102</v>
      </c>
    </row>
    <row r="73" spans="1:13" ht="46.8" x14ac:dyDescent="0.3">
      <c r="A73" s="43" t="s">
        <v>97</v>
      </c>
      <c r="B73" s="58">
        <v>1</v>
      </c>
      <c r="C73" s="59">
        <v>146932.36666666667</v>
      </c>
      <c r="D73" s="60">
        <f t="shared" ref="D73" si="90">C73*B73</f>
        <v>146932.36666666667</v>
      </c>
      <c r="E73" s="61">
        <f t="shared" ref="E73" si="91">+D73/1.19</f>
        <v>123472.57703081233</v>
      </c>
      <c r="F73" s="61">
        <f t="shared" ref="F73" si="92">+D73-E73</f>
        <v>23459.789635854337</v>
      </c>
      <c r="G73" s="128">
        <v>3</v>
      </c>
      <c r="H73" s="132" t="s">
        <v>14</v>
      </c>
      <c r="I73" s="129" t="s">
        <v>95</v>
      </c>
      <c r="J73" s="130" t="s">
        <v>23</v>
      </c>
      <c r="K73" s="131" t="s">
        <v>96</v>
      </c>
      <c r="L73" s="131" t="s">
        <v>25</v>
      </c>
    </row>
    <row r="74" spans="1:13" ht="124.8" x14ac:dyDescent="0.3">
      <c r="A74" s="43" t="s">
        <v>44</v>
      </c>
      <c r="B74" s="58">
        <v>6</v>
      </c>
      <c r="C74" s="59">
        <v>316970.13333333336</v>
      </c>
      <c r="D74" s="60">
        <f t="shared" ref="D74" si="93">C74*B74</f>
        <v>1901820.8000000003</v>
      </c>
      <c r="E74" s="61">
        <f t="shared" ref="E74" si="94">+D74/1.19</f>
        <v>1598168.7394957987</v>
      </c>
      <c r="F74" s="61">
        <f t="shared" ref="F74" si="95">+D74-E74</f>
        <v>303652.06050420157</v>
      </c>
      <c r="G74" s="128">
        <v>3</v>
      </c>
      <c r="H74" s="132" t="s">
        <v>18</v>
      </c>
      <c r="I74" s="129" t="s">
        <v>95</v>
      </c>
      <c r="J74" s="130" t="s">
        <v>23</v>
      </c>
      <c r="K74" s="131" t="s">
        <v>96</v>
      </c>
      <c r="L74" s="131" t="s">
        <v>25</v>
      </c>
      <c r="M74" s="43" t="s">
        <v>98</v>
      </c>
    </row>
    <row r="75" spans="1:13" ht="26.4" x14ac:dyDescent="0.3">
      <c r="A75" s="43" t="s">
        <v>30</v>
      </c>
      <c r="B75" s="58">
        <v>7</v>
      </c>
      <c r="C75" s="59">
        <v>349200</v>
      </c>
      <c r="D75" s="60">
        <f t="shared" ref="D75" si="96">C75*B75</f>
        <v>2444400</v>
      </c>
      <c r="E75" s="61">
        <f t="shared" ref="E75" si="97">+D75/1.19</f>
        <v>2054117.6470588236</v>
      </c>
      <c r="F75" s="61">
        <f t="shared" ref="F75" si="98">+D75-E75</f>
        <v>390282.35294117639</v>
      </c>
      <c r="G75" s="128">
        <v>3</v>
      </c>
      <c r="H75" s="132" t="s">
        <v>18</v>
      </c>
      <c r="I75" s="129" t="s">
        <v>95</v>
      </c>
      <c r="J75" s="130" t="s">
        <v>23</v>
      </c>
      <c r="K75" s="131" t="s">
        <v>96</v>
      </c>
      <c r="L75" s="131" t="s">
        <v>25</v>
      </c>
    </row>
    <row r="76" spans="1:13" ht="15.6" x14ac:dyDescent="0.3">
      <c r="A76" s="42" t="s">
        <v>103</v>
      </c>
      <c r="B76" s="45">
        <v>2</v>
      </c>
      <c r="C76" s="57">
        <v>346004.82</v>
      </c>
      <c r="D76" s="44">
        <f t="shared" ref="D76:D77" si="99">C76*B76</f>
        <v>692009.64</v>
      </c>
      <c r="E76" s="10">
        <f t="shared" ref="E76:E77" si="100">+D76/1.19</f>
        <v>581520.70588235301</v>
      </c>
      <c r="F76" s="10">
        <f t="shared" ref="F76:F77" si="101">+D76-E76</f>
        <v>110488.934117647</v>
      </c>
      <c r="G76" s="11">
        <v>6</v>
      </c>
      <c r="H76" s="12" t="s">
        <v>14</v>
      </c>
      <c r="I76" s="12" t="s">
        <v>36</v>
      </c>
      <c r="J76" s="13" t="s">
        <v>61</v>
      </c>
      <c r="K76" s="21" t="s">
        <v>62</v>
      </c>
      <c r="L76" s="14" t="s">
        <v>25</v>
      </c>
    </row>
    <row r="77" spans="1:13" ht="15.6" x14ac:dyDescent="0.3">
      <c r="A77" s="42" t="s">
        <v>104</v>
      </c>
      <c r="B77" s="45">
        <v>2</v>
      </c>
      <c r="C77" s="57">
        <v>304372.67866666667</v>
      </c>
      <c r="D77" s="44">
        <f t="shared" si="99"/>
        <v>608745.35733333335</v>
      </c>
      <c r="E77" s="10">
        <f t="shared" si="100"/>
        <v>511550.72044817929</v>
      </c>
      <c r="F77" s="10">
        <f t="shared" si="101"/>
        <v>97194.636885154061</v>
      </c>
      <c r="G77" s="11">
        <v>6</v>
      </c>
      <c r="H77" s="12" t="s">
        <v>14</v>
      </c>
      <c r="I77" s="12" t="s">
        <v>36</v>
      </c>
      <c r="J77" s="13" t="s">
        <v>61</v>
      </c>
      <c r="K77" s="21" t="s">
        <v>62</v>
      </c>
      <c r="L77" s="14" t="s">
        <v>25</v>
      </c>
    </row>
    <row r="78" spans="1:13" ht="46.8" x14ac:dyDescent="0.3">
      <c r="A78" s="42" t="s">
        <v>105</v>
      </c>
      <c r="B78" s="45">
        <v>4</v>
      </c>
      <c r="C78" s="57">
        <v>323333.33333333331</v>
      </c>
      <c r="D78" s="44">
        <f t="shared" ref="D78:D79" si="102">C78*B78</f>
        <v>1293333.3333333333</v>
      </c>
      <c r="E78" s="10">
        <f t="shared" ref="E78:E79" si="103">+D78/1.19</f>
        <v>1086834.7338935575</v>
      </c>
      <c r="F78" s="10">
        <f t="shared" ref="F78:F79" si="104">+D78-E78</f>
        <v>206498.5994397758</v>
      </c>
      <c r="G78" s="20">
        <v>6</v>
      </c>
      <c r="H78" s="36" t="s">
        <v>0</v>
      </c>
      <c r="I78" s="36" t="s">
        <v>36</v>
      </c>
      <c r="J78" s="37" t="s">
        <v>61</v>
      </c>
      <c r="K78" s="14" t="s">
        <v>62</v>
      </c>
      <c r="L78" s="14" t="s">
        <v>25</v>
      </c>
    </row>
    <row r="79" spans="1:13" ht="46.8" x14ac:dyDescent="0.3">
      <c r="A79" s="42" t="s">
        <v>106</v>
      </c>
      <c r="B79" s="45">
        <v>4</v>
      </c>
      <c r="C79" s="57">
        <v>350277.77777777775</v>
      </c>
      <c r="D79" s="44">
        <f t="shared" si="102"/>
        <v>1401111.111111111</v>
      </c>
      <c r="E79" s="10">
        <f t="shared" si="103"/>
        <v>1177404.2950513538</v>
      </c>
      <c r="F79" s="10">
        <f t="shared" si="104"/>
        <v>223706.81605975726</v>
      </c>
      <c r="G79" s="20">
        <v>6</v>
      </c>
      <c r="H79" s="36" t="s">
        <v>0</v>
      </c>
      <c r="I79" s="36" t="s">
        <v>36</v>
      </c>
      <c r="J79" s="37" t="s">
        <v>61</v>
      </c>
      <c r="K79" s="14" t="s">
        <v>62</v>
      </c>
      <c r="L79" s="14" t="s">
        <v>25</v>
      </c>
    </row>
    <row r="80" spans="1:13" ht="31.2" x14ac:dyDescent="0.3">
      <c r="A80" s="42" t="s">
        <v>107</v>
      </c>
      <c r="B80" s="45">
        <v>2</v>
      </c>
      <c r="C80" s="57">
        <v>531602.29200000013</v>
      </c>
      <c r="D80" s="44">
        <f t="shared" ref="D80:D81" si="105">C80*B80</f>
        <v>1063204.5840000003</v>
      </c>
      <c r="E80" s="10">
        <f t="shared" ref="E80:E81" si="106">+D80/1.19</f>
        <v>893449.23025210109</v>
      </c>
      <c r="F80" s="10">
        <f t="shared" ref="F80:F81" si="107">+D80-E80</f>
        <v>169755.35374789918</v>
      </c>
      <c r="G80" s="20">
        <v>6</v>
      </c>
      <c r="H80" s="36" t="s">
        <v>14</v>
      </c>
      <c r="I80" s="36" t="s">
        <v>36</v>
      </c>
      <c r="J80" s="37" t="s">
        <v>61</v>
      </c>
      <c r="K80" s="14" t="s">
        <v>62</v>
      </c>
      <c r="L80" s="14" t="s">
        <v>25</v>
      </c>
    </row>
    <row r="81" spans="1:13" ht="31.2" x14ac:dyDescent="0.3">
      <c r="A81" s="42" t="s">
        <v>108</v>
      </c>
      <c r="B81" s="45">
        <v>2</v>
      </c>
      <c r="C81" s="57">
        <v>543424.52266666666</v>
      </c>
      <c r="D81" s="44">
        <f t="shared" si="105"/>
        <v>1086849.0453333333</v>
      </c>
      <c r="E81" s="10">
        <f t="shared" si="106"/>
        <v>913318.52549019607</v>
      </c>
      <c r="F81" s="10">
        <f t="shared" si="107"/>
        <v>173530.51984313724</v>
      </c>
      <c r="G81" s="20">
        <v>6</v>
      </c>
      <c r="H81" s="36" t="s">
        <v>14</v>
      </c>
      <c r="I81" s="36" t="s">
        <v>36</v>
      </c>
      <c r="J81" s="37" t="s">
        <v>61</v>
      </c>
      <c r="K81" s="14" t="s">
        <v>62</v>
      </c>
      <c r="L81" s="14" t="s">
        <v>25</v>
      </c>
    </row>
    <row r="82" spans="1:13" ht="31.2" x14ac:dyDescent="0.3">
      <c r="A82" s="42" t="s">
        <v>40</v>
      </c>
      <c r="B82" s="45">
        <v>1</v>
      </c>
      <c r="C82" s="57">
        <v>206933</v>
      </c>
      <c r="D82" s="44">
        <f t="shared" ref="D82" si="108">C82*B82</f>
        <v>206933</v>
      </c>
      <c r="E82" s="10">
        <f t="shared" ref="E82" si="109">+D82/1.19</f>
        <v>173893.27731092437</v>
      </c>
      <c r="F82" s="10">
        <f t="shared" ref="F82" si="110">+D82-E82</f>
        <v>33039.722689075628</v>
      </c>
      <c r="G82" s="20">
        <v>6</v>
      </c>
      <c r="H82" s="36" t="s">
        <v>18</v>
      </c>
      <c r="I82" s="36" t="s">
        <v>36</v>
      </c>
      <c r="J82" s="37" t="s">
        <v>61</v>
      </c>
      <c r="K82" s="14" t="s">
        <v>62</v>
      </c>
      <c r="L82" s="14" t="s">
        <v>25</v>
      </c>
    </row>
    <row r="83" spans="1:13" ht="57.6" x14ac:dyDescent="0.3">
      <c r="A83" s="149" t="s">
        <v>90</v>
      </c>
      <c r="B83" s="150">
        <v>3</v>
      </c>
      <c r="C83" s="151">
        <v>316970.13333333336</v>
      </c>
      <c r="D83" s="152">
        <f t="shared" ref="D83" si="111">C83*B83</f>
        <v>950910.40000000014</v>
      </c>
      <c r="E83" s="153">
        <f t="shared" ref="E83" si="112">+D83/1.19</f>
        <v>799084.36974789936</v>
      </c>
      <c r="F83" s="153">
        <f t="shared" ref="F83" si="113">+D83-E83</f>
        <v>151826.03025210078</v>
      </c>
      <c r="G83" s="145">
        <v>8</v>
      </c>
      <c r="H83" s="146" t="s">
        <v>14</v>
      </c>
      <c r="I83" s="27" t="s">
        <v>36</v>
      </c>
      <c r="J83" s="147" t="s">
        <v>37</v>
      </c>
      <c r="K83" s="148" t="s">
        <v>38</v>
      </c>
      <c r="L83" s="148" t="s">
        <v>25</v>
      </c>
      <c r="M83" s="154" t="s">
        <v>109</v>
      </c>
    </row>
    <row r="84" spans="1:13" ht="46.8" x14ac:dyDescent="0.3">
      <c r="A84" s="158" t="s">
        <v>16</v>
      </c>
      <c r="B84" s="159">
        <v>1</v>
      </c>
      <c r="C84" s="160">
        <v>308965.20833333331</v>
      </c>
      <c r="D84" s="152">
        <f t="shared" ref="D84:D90" si="114">C84*B84</f>
        <v>308965.20833333331</v>
      </c>
      <c r="E84" s="153">
        <f t="shared" ref="E84:E90" si="115">+D84/1.19</f>
        <v>259634.62885154062</v>
      </c>
      <c r="F84" s="153">
        <f t="shared" ref="F84:F90" si="116">+D84-E84</f>
        <v>49330.579481792694</v>
      </c>
      <c r="G84" s="145">
        <v>8</v>
      </c>
      <c r="H84" s="146" t="s">
        <v>14</v>
      </c>
      <c r="I84" s="27" t="s">
        <v>36</v>
      </c>
      <c r="J84" s="147" t="s">
        <v>37</v>
      </c>
      <c r="K84" s="148" t="s">
        <v>38</v>
      </c>
      <c r="L84" s="148" t="s">
        <v>25</v>
      </c>
    </row>
    <row r="85" spans="1:13" ht="31.2" x14ac:dyDescent="0.3">
      <c r="A85" s="158" t="s">
        <v>19</v>
      </c>
      <c r="B85" s="159">
        <v>3</v>
      </c>
      <c r="C85" s="160">
        <v>316970.13333333336</v>
      </c>
      <c r="D85" s="152">
        <f t="shared" si="114"/>
        <v>950910.40000000014</v>
      </c>
      <c r="E85" s="153">
        <f t="shared" si="115"/>
        <v>799084.36974789936</v>
      </c>
      <c r="F85" s="153">
        <f t="shared" si="116"/>
        <v>151826.03025210078</v>
      </c>
      <c r="G85" s="145">
        <v>8</v>
      </c>
      <c r="H85" s="146" t="s">
        <v>14</v>
      </c>
      <c r="I85" s="27" t="s">
        <v>36</v>
      </c>
      <c r="J85" s="147" t="s">
        <v>37</v>
      </c>
      <c r="K85" s="148" t="s">
        <v>38</v>
      </c>
      <c r="L85" s="148" t="s">
        <v>25</v>
      </c>
    </row>
    <row r="86" spans="1:13" ht="26.4" x14ac:dyDescent="0.3">
      <c r="A86" s="158" t="s">
        <v>31</v>
      </c>
      <c r="B86" s="159">
        <v>1</v>
      </c>
      <c r="C86" s="160">
        <v>272536.37333333335</v>
      </c>
      <c r="D86" s="152">
        <f t="shared" si="114"/>
        <v>272536.37333333335</v>
      </c>
      <c r="E86" s="153">
        <f t="shared" si="115"/>
        <v>229022.16246498603</v>
      </c>
      <c r="F86" s="153">
        <f t="shared" si="116"/>
        <v>43514.21086834732</v>
      </c>
      <c r="G86" s="145">
        <v>8</v>
      </c>
      <c r="H86" s="146" t="s">
        <v>14</v>
      </c>
      <c r="I86" s="27" t="s">
        <v>36</v>
      </c>
      <c r="J86" s="147" t="s">
        <v>37</v>
      </c>
      <c r="K86" s="148" t="s">
        <v>38</v>
      </c>
      <c r="L86" s="148" t="s">
        <v>25</v>
      </c>
    </row>
    <row r="87" spans="1:13" ht="26.4" x14ac:dyDescent="0.3">
      <c r="A87" s="158" t="s">
        <v>32</v>
      </c>
      <c r="B87" s="159">
        <v>2</v>
      </c>
      <c r="C87" s="160">
        <v>695270.1333333333</v>
      </c>
      <c r="D87" s="152">
        <f t="shared" si="114"/>
        <v>1390540.2666666666</v>
      </c>
      <c r="E87" s="153">
        <f t="shared" si="115"/>
        <v>1168521.2324929973</v>
      </c>
      <c r="F87" s="153">
        <f t="shared" si="116"/>
        <v>222019.03417366929</v>
      </c>
      <c r="G87" s="145">
        <v>8</v>
      </c>
      <c r="H87" s="146" t="s">
        <v>14</v>
      </c>
      <c r="I87" s="27" t="s">
        <v>36</v>
      </c>
      <c r="J87" s="147" t="s">
        <v>37</v>
      </c>
      <c r="K87" s="148" t="s">
        <v>38</v>
      </c>
      <c r="L87" s="148" t="s">
        <v>25</v>
      </c>
    </row>
    <row r="88" spans="1:13" ht="31.2" x14ac:dyDescent="0.3">
      <c r="A88" s="158" t="s">
        <v>39</v>
      </c>
      <c r="B88" s="159">
        <v>1</v>
      </c>
      <c r="C88" s="160">
        <v>203011.94666666666</v>
      </c>
      <c r="D88" s="152">
        <f t="shared" si="114"/>
        <v>203011.94666666666</v>
      </c>
      <c r="E88" s="153">
        <f t="shared" si="115"/>
        <v>170598.27450980392</v>
      </c>
      <c r="F88" s="153">
        <f t="shared" si="116"/>
        <v>32413.67215686274</v>
      </c>
      <c r="G88" s="145">
        <v>8</v>
      </c>
      <c r="H88" s="146" t="s">
        <v>14</v>
      </c>
      <c r="I88" s="27" t="s">
        <v>36</v>
      </c>
      <c r="J88" s="147" t="s">
        <v>37</v>
      </c>
      <c r="K88" s="148" t="s">
        <v>38</v>
      </c>
      <c r="L88" s="148" t="s">
        <v>25</v>
      </c>
    </row>
    <row r="89" spans="1:13" ht="26.4" x14ac:dyDescent="0.3">
      <c r="A89" s="207" t="s">
        <v>33</v>
      </c>
      <c r="B89" s="159">
        <v>2</v>
      </c>
      <c r="C89" s="160">
        <v>293765.14666666667</v>
      </c>
      <c r="D89" s="152">
        <f t="shared" si="114"/>
        <v>587530.29333333333</v>
      </c>
      <c r="E89" s="153">
        <f t="shared" si="115"/>
        <v>493722.93557422969</v>
      </c>
      <c r="F89" s="153">
        <f t="shared" si="116"/>
        <v>93807.357759103645</v>
      </c>
      <c r="G89" s="145">
        <v>8</v>
      </c>
      <c r="H89" s="146" t="s">
        <v>14</v>
      </c>
      <c r="I89" s="27" t="s">
        <v>36</v>
      </c>
      <c r="J89" s="147" t="s">
        <v>37</v>
      </c>
      <c r="K89" s="148" t="s">
        <v>38</v>
      </c>
      <c r="L89" s="148" t="s">
        <v>25</v>
      </c>
    </row>
    <row r="90" spans="1:13" ht="26.4" x14ac:dyDescent="0.3">
      <c r="A90" s="208" t="s">
        <v>81</v>
      </c>
      <c r="B90" s="159">
        <v>1</v>
      </c>
      <c r="C90" s="160">
        <v>460606</v>
      </c>
      <c r="D90" s="152">
        <f t="shared" si="114"/>
        <v>460606</v>
      </c>
      <c r="E90" s="177">
        <f t="shared" si="115"/>
        <v>387063.86554621853</v>
      </c>
      <c r="F90" s="177">
        <f t="shared" si="116"/>
        <v>73542.134453781473</v>
      </c>
      <c r="G90" s="145">
        <v>8</v>
      </c>
      <c r="H90" s="146" t="s">
        <v>14</v>
      </c>
      <c r="I90" s="178" t="s">
        <v>36</v>
      </c>
      <c r="J90" s="179" t="s">
        <v>37</v>
      </c>
      <c r="K90" s="148" t="s">
        <v>38</v>
      </c>
      <c r="L90" s="148" t="s">
        <v>25</v>
      </c>
    </row>
    <row r="91" spans="1:13" ht="31.2" x14ac:dyDescent="0.3">
      <c r="A91" s="208" t="s">
        <v>41</v>
      </c>
      <c r="B91" s="159">
        <v>2</v>
      </c>
      <c r="C91" s="160">
        <v>403128.76666666666</v>
      </c>
      <c r="D91" s="152">
        <f t="shared" ref="D91:D92" si="117">C91*B91</f>
        <v>806257.53333333333</v>
      </c>
      <c r="E91" s="177">
        <f t="shared" ref="E91:E92" si="118">+D91/1.19</f>
        <v>677527.33893557428</v>
      </c>
      <c r="F91" s="177">
        <f t="shared" ref="F91:F92" si="119">+D91-E91</f>
        <v>128730.19439775904</v>
      </c>
      <c r="G91" s="145">
        <v>8</v>
      </c>
      <c r="H91" s="146" t="s">
        <v>14</v>
      </c>
      <c r="I91" s="178" t="s">
        <v>36</v>
      </c>
      <c r="J91" s="179" t="s">
        <v>37</v>
      </c>
      <c r="K91" s="148" t="s">
        <v>38</v>
      </c>
      <c r="L91" s="148" t="s">
        <v>25</v>
      </c>
    </row>
    <row r="92" spans="1:13" ht="31.2" x14ac:dyDescent="0.3">
      <c r="A92" s="208" t="s">
        <v>42</v>
      </c>
      <c r="B92" s="159">
        <v>2</v>
      </c>
      <c r="C92" s="160">
        <v>441162.46666666662</v>
      </c>
      <c r="D92" s="152">
        <f t="shared" si="117"/>
        <v>882324.93333333323</v>
      </c>
      <c r="E92" s="177">
        <f t="shared" si="118"/>
        <v>741449.52380952379</v>
      </c>
      <c r="F92" s="177">
        <f t="shared" si="119"/>
        <v>140875.40952380945</v>
      </c>
      <c r="G92" s="145">
        <v>8</v>
      </c>
      <c r="H92" s="146" t="s">
        <v>14</v>
      </c>
      <c r="I92" s="178" t="s">
        <v>36</v>
      </c>
      <c r="J92" s="179" t="s">
        <v>37</v>
      </c>
      <c r="K92" s="148" t="s">
        <v>38</v>
      </c>
      <c r="L92" s="148" t="s">
        <v>25</v>
      </c>
    </row>
    <row r="93" spans="1:13" ht="31.2" x14ac:dyDescent="0.3">
      <c r="A93" s="208" t="s">
        <v>43</v>
      </c>
      <c r="B93" s="159">
        <v>4</v>
      </c>
      <c r="C93" s="160">
        <v>296388.88888888888</v>
      </c>
      <c r="D93" s="152">
        <f t="shared" ref="D93" si="120">C93*B93</f>
        <v>1185555.5555555555</v>
      </c>
      <c r="E93" s="177">
        <f t="shared" ref="E93" si="121">+D93/1.19</f>
        <v>996265.17273576092</v>
      </c>
      <c r="F93" s="177">
        <f t="shared" ref="F93" si="122">+D93-E93</f>
        <v>189290.38281979458</v>
      </c>
      <c r="G93" s="145">
        <v>8</v>
      </c>
      <c r="H93" s="146" t="s">
        <v>0</v>
      </c>
      <c r="I93" s="178" t="s">
        <v>36</v>
      </c>
      <c r="J93" s="179" t="s">
        <v>37</v>
      </c>
      <c r="K93" s="148" t="s">
        <v>38</v>
      </c>
      <c r="L93" s="148" t="s">
        <v>25</v>
      </c>
    </row>
    <row r="94" spans="1:13" ht="31.2" x14ac:dyDescent="0.3">
      <c r="A94" s="208" t="s">
        <v>40</v>
      </c>
      <c r="B94" s="159">
        <v>1</v>
      </c>
      <c r="C94" s="160">
        <v>206933</v>
      </c>
      <c r="D94" s="152">
        <f t="shared" ref="D94" si="123">C94*B94</f>
        <v>206933</v>
      </c>
      <c r="E94" s="177">
        <f t="shared" ref="E94" si="124">+D94/1.19</f>
        <v>173893.27731092437</v>
      </c>
      <c r="F94" s="177">
        <f t="shared" ref="F94" si="125">+D94-E94</f>
        <v>33039.722689075628</v>
      </c>
      <c r="G94" s="145">
        <v>8</v>
      </c>
      <c r="H94" s="146" t="s">
        <v>18</v>
      </c>
      <c r="I94" s="178" t="s">
        <v>36</v>
      </c>
      <c r="J94" s="179" t="s">
        <v>37</v>
      </c>
      <c r="K94" s="148" t="s">
        <v>38</v>
      </c>
      <c r="L94" s="148" t="s">
        <v>25</v>
      </c>
    </row>
    <row r="95" spans="1:13" ht="15.6" x14ac:dyDescent="0.3">
      <c r="A95" s="112" t="s">
        <v>110</v>
      </c>
      <c r="B95" s="113">
        <v>2</v>
      </c>
      <c r="C95" s="157">
        <v>2790874.558666667</v>
      </c>
      <c r="D95" s="115">
        <f t="shared" ref="D95" si="126">C95*B95</f>
        <v>5581749.1173333339</v>
      </c>
      <c r="E95" s="116">
        <f t="shared" ref="E95" si="127">+D95/1.19</f>
        <v>4690545.4767507007</v>
      </c>
      <c r="F95" s="116">
        <f t="shared" ref="F95" si="128">+D95-E95</f>
        <v>891203.6405826332</v>
      </c>
      <c r="G95" s="23">
        <v>5</v>
      </c>
      <c r="H95" s="24" t="s">
        <v>14</v>
      </c>
      <c r="I95" s="17" t="s">
        <v>55</v>
      </c>
      <c r="J95" s="155" t="s">
        <v>91</v>
      </c>
      <c r="K95" s="156" t="s">
        <v>92</v>
      </c>
      <c r="L95" s="156" t="s">
        <v>25</v>
      </c>
    </row>
    <row r="96" spans="1:13" ht="31.2" x14ac:dyDescent="0.3">
      <c r="A96" s="112" t="s">
        <v>64</v>
      </c>
      <c r="B96" s="113">
        <v>2</v>
      </c>
      <c r="C96" s="157">
        <v>458055.55555555556</v>
      </c>
      <c r="D96" s="115">
        <f t="shared" ref="D96" si="129">C96*B96</f>
        <v>916111.11111111112</v>
      </c>
      <c r="E96" s="116">
        <f t="shared" ref="E96" si="130">+D96/1.19</f>
        <v>769841.26984126994</v>
      </c>
      <c r="F96" s="116">
        <f t="shared" ref="F96" si="131">+D96-E96</f>
        <v>146269.84126984118</v>
      </c>
      <c r="G96" s="23">
        <v>5</v>
      </c>
      <c r="H96" s="24" t="s">
        <v>0</v>
      </c>
      <c r="I96" s="17" t="s">
        <v>55</v>
      </c>
      <c r="J96" s="155" t="s">
        <v>91</v>
      </c>
      <c r="K96" s="156" t="s">
        <v>92</v>
      </c>
      <c r="L96" s="156" t="s">
        <v>25</v>
      </c>
    </row>
    <row r="97" spans="1:14" ht="46.8" x14ac:dyDescent="0.3">
      <c r="A97" s="112" t="s">
        <v>16</v>
      </c>
      <c r="B97" s="113">
        <v>1</v>
      </c>
      <c r="C97" s="157">
        <v>222685.05555555556</v>
      </c>
      <c r="D97" s="115">
        <f t="shared" ref="D97" si="132">C97*B97</f>
        <v>222685.05555555556</v>
      </c>
      <c r="E97" s="116">
        <f t="shared" ref="E97" si="133">+D97/1.19</f>
        <v>187130.29878618114</v>
      </c>
      <c r="F97" s="116">
        <f t="shared" ref="F97" si="134">+D97-E97</f>
        <v>35554.75676937442</v>
      </c>
      <c r="G97" s="23">
        <v>5</v>
      </c>
      <c r="H97" s="24" t="s">
        <v>0</v>
      </c>
      <c r="I97" s="17" t="s">
        <v>55</v>
      </c>
      <c r="J97" s="155" t="s">
        <v>91</v>
      </c>
      <c r="K97" s="156" t="s">
        <v>92</v>
      </c>
      <c r="L97" s="156" t="s">
        <v>25</v>
      </c>
    </row>
    <row r="98" spans="1:14" ht="31.2" x14ac:dyDescent="0.3">
      <c r="A98" s="209" t="s">
        <v>19</v>
      </c>
      <c r="B98" s="113">
        <v>3</v>
      </c>
      <c r="C98" s="157">
        <v>316970.13333333336</v>
      </c>
      <c r="D98" s="115">
        <f t="shared" ref="D98:D101" si="135">C98*B98</f>
        <v>950910.40000000014</v>
      </c>
      <c r="E98" s="116">
        <f t="shared" ref="E98:E101" si="136">+D98/1.19</f>
        <v>799084.36974789936</v>
      </c>
      <c r="F98" s="116">
        <f t="shared" ref="F98:F101" si="137">+D98-E98</f>
        <v>151826.03025210078</v>
      </c>
      <c r="G98" s="23">
        <v>5</v>
      </c>
      <c r="H98" s="24" t="s">
        <v>18</v>
      </c>
      <c r="I98" s="17" t="s">
        <v>55</v>
      </c>
      <c r="J98" s="155" t="s">
        <v>91</v>
      </c>
      <c r="K98" s="156" t="s">
        <v>92</v>
      </c>
      <c r="L98" s="156" t="s">
        <v>25</v>
      </c>
    </row>
    <row r="99" spans="1:14" ht="15.6" x14ac:dyDescent="0.3">
      <c r="A99" s="209" t="s">
        <v>31</v>
      </c>
      <c r="B99" s="113">
        <v>1</v>
      </c>
      <c r="C99" s="157">
        <v>272536.37333333335</v>
      </c>
      <c r="D99" s="115">
        <f t="shared" si="135"/>
        <v>272536.37333333335</v>
      </c>
      <c r="E99" s="116">
        <f t="shared" si="136"/>
        <v>229022.16246498603</v>
      </c>
      <c r="F99" s="116">
        <f t="shared" si="137"/>
        <v>43514.21086834732</v>
      </c>
      <c r="G99" s="23">
        <v>5</v>
      </c>
      <c r="H99" s="24" t="s">
        <v>18</v>
      </c>
      <c r="I99" s="17" t="s">
        <v>55</v>
      </c>
      <c r="J99" s="155" t="s">
        <v>91</v>
      </c>
      <c r="K99" s="156" t="s">
        <v>92</v>
      </c>
      <c r="L99" s="156" t="s">
        <v>25</v>
      </c>
    </row>
    <row r="100" spans="1:14" ht="15.6" x14ac:dyDescent="0.3">
      <c r="A100" s="209" t="s">
        <v>32</v>
      </c>
      <c r="B100" s="113">
        <v>2</v>
      </c>
      <c r="C100" s="157">
        <v>695270.1333333333</v>
      </c>
      <c r="D100" s="115">
        <f t="shared" si="135"/>
        <v>1390540.2666666666</v>
      </c>
      <c r="E100" s="116">
        <f t="shared" si="136"/>
        <v>1168521.2324929973</v>
      </c>
      <c r="F100" s="116">
        <f t="shared" si="137"/>
        <v>222019.03417366929</v>
      </c>
      <c r="G100" s="23">
        <v>5</v>
      </c>
      <c r="H100" s="24" t="s">
        <v>18</v>
      </c>
      <c r="I100" s="17" t="s">
        <v>55</v>
      </c>
      <c r="J100" s="155" t="s">
        <v>91</v>
      </c>
      <c r="K100" s="156" t="s">
        <v>92</v>
      </c>
      <c r="L100" s="156" t="s">
        <v>25</v>
      </c>
    </row>
    <row r="101" spans="1:14" ht="16.05" customHeight="1" x14ac:dyDescent="0.3">
      <c r="A101" s="209" t="s">
        <v>39</v>
      </c>
      <c r="B101" s="113">
        <v>1</v>
      </c>
      <c r="C101" s="157">
        <v>203011.94666666666</v>
      </c>
      <c r="D101" s="115">
        <f t="shared" si="135"/>
        <v>203011.94666666666</v>
      </c>
      <c r="E101" s="116">
        <f t="shared" si="136"/>
        <v>170598.27450980392</v>
      </c>
      <c r="F101" s="116">
        <f t="shared" si="137"/>
        <v>32413.67215686274</v>
      </c>
      <c r="G101" s="23">
        <v>5</v>
      </c>
      <c r="H101" s="24" t="s">
        <v>18</v>
      </c>
      <c r="I101" s="17" t="s">
        <v>55</v>
      </c>
      <c r="J101" s="155" t="s">
        <v>91</v>
      </c>
      <c r="K101" s="156" t="s">
        <v>92</v>
      </c>
      <c r="L101" s="156" t="s">
        <v>25</v>
      </c>
    </row>
    <row r="102" spans="1:14" ht="31.2" x14ac:dyDescent="0.3">
      <c r="A102" s="209" t="s">
        <v>40</v>
      </c>
      <c r="B102" s="113">
        <v>1</v>
      </c>
      <c r="C102" s="157">
        <v>206933</v>
      </c>
      <c r="D102" s="115">
        <f t="shared" ref="D102" si="138">C102*B102</f>
        <v>206933</v>
      </c>
      <c r="E102" s="116">
        <f t="shared" ref="E102" si="139">+D102/1.19</f>
        <v>173893.27731092437</v>
      </c>
      <c r="F102" s="116">
        <f t="shared" ref="F102" si="140">+D102-E102</f>
        <v>33039.722689075628</v>
      </c>
      <c r="G102" s="23">
        <v>5</v>
      </c>
      <c r="H102" s="24" t="s">
        <v>18</v>
      </c>
      <c r="I102" s="17" t="s">
        <v>55</v>
      </c>
      <c r="J102" s="155" t="s">
        <v>91</v>
      </c>
      <c r="K102" s="156" t="s">
        <v>92</v>
      </c>
      <c r="L102" s="156" t="s">
        <v>25</v>
      </c>
    </row>
    <row r="103" spans="1:14" ht="15.6" x14ac:dyDescent="0.3">
      <c r="A103" s="92" t="s">
        <v>81</v>
      </c>
      <c r="B103" s="93">
        <v>1</v>
      </c>
      <c r="C103" s="164">
        <v>351515</v>
      </c>
      <c r="D103" s="95">
        <f t="shared" ref="D103" si="141">C103*B103</f>
        <v>351515</v>
      </c>
      <c r="E103" s="96">
        <f t="shared" ref="E103" si="142">+D103/1.19</f>
        <v>295390.75630252104</v>
      </c>
      <c r="F103" s="96">
        <f t="shared" ref="F103" si="143">+D103-E103</f>
        <v>56124.24369747896</v>
      </c>
      <c r="G103" s="165">
        <v>17</v>
      </c>
      <c r="H103" s="166" t="s">
        <v>0</v>
      </c>
      <c r="I103" s="161" t="s">
        <v>111</v>
      </c>
      <c r="J103" s="162" t="s">
        <v>112</v>
      </c>
      <c r="K103" s="163" t="s">
        <v>113</v>
      </c>
      <c r="L103" s="163" t="s">
        <v>25</v>
      </c>
      <c r="N103" s="40"/>
    </row>
    <row r="104" spans="1:14" ht="15.6" x14ac:dyDescent="0.3">
      <c r="A104" s="172" t="s">
        <v>81</v>
      </c>
      <c r="B104" s="173">
        <v>1</v>
      </c>
      <c r="C104" s="174">
        <v>351515</v>
      </c>
      <c r="D104" s="175">
        <f t="shared" ref="D104" si="144">C104*B104</f>
        <v>351515</v>
      </c>
      <c r="E104" s="176">
        <f t="shared" ref="E104" si="145">+D104/1.19</f>
        <v>295390.75630252104</v>
      </c>
      <c r="F104" s="176">
        <f t="shared" ref="F104" si="146">+D104-E104</f>
        <v>56124.24369747896</v>
      </c>
      <c r="G104" s="170">
        <v>17</v>
      </c>
      <c r="H104" s="171" t="s">
        <v>0</v>
      </c>
      <c r="I104" s="167" t="s">
        <v>111</v>
      </c>
      <c r="J104" s="168" t="s">
        <v>112</v>
      </c>
      <c r="K104" s="169" t="s">
        <v>114</v>
      </c>
      <c r="L104" s="169" t="s">
        <v>25</v>
      </c>
      <c r="N104" s="41"/>
    </row>
    <row r="105" spans="1:14" ht="15.6" x14ac:dyDescent="0.3">
      <c r="A105" s="43" t="s">
        <v>81</v>
      </c>
      <c r="B105" s="58">
        <v>1</v>
      </c>
      <c r="C105" s="59">
        <v>351515</v>
      </c>
      <c r="D105" s="60">
        <f t="shared" ref="D105" si="147">C105*B105</f>
        <v>351515</v>
      </c>
      <c r="E105" s="61">
        <f t="shared" ref="E105" si="148">+D105/1.19</f>
        <v>295390.75630252104</v>
      </c>
      <c r="F105" s="61">
        <f t="shared" ref="F105" si="149">+D105-E105</f>
        <v>56124.24369747896</v>
      </c>
      <c r="G105" s="128">
        <v>17</v>
      </c>
      <c r="H105" s="129" t="s">
        <v>0</v>
      </c>
      <c r="I105" s="180" t="s">
        <v>111</v>
      </c>
      <c r="J105" s="181" t="s">
        <v>112</v>
      </c>
      <c r="K105" s="182" t="s">
        <v>115</v>
      </c>
      <c r="L105" s="182" t="s">
        <v>25</v>
      </c>
    </row>
    <row r="106" spans="1:14" ht="15.6" x14ac:dyDescent="0.3">
      <c r="A106" s="75" t="s">
        <v>81</v>
      </c>
      <c r="B106" s="70">
        <v>1</v>
      </c>
      <c r="C106" s="187">
        <v>460606</v>
      </c>
      <c r="D106" s="72">
        <f t="shared" ref="D106" si="150">C106*B106</f>
        <v>460606</v>
      </c>
      <c r="E106" s="73">
        <f t="shared" ref="E106" si="151">+D106/1.19</f>
        <v>387063.86554621853</v>
      </c>
      <c r="F106" s="73">
        <f t="shared" ref="F106" si="152">+D106-E106</f>
        <v>73542.134453781473</v>
      </c>
      <c r="G106" s="186">
        <v>7</v>
      </c>
      <c r="H106" s="188" t="s">
        <v>0</v>
      </c>
      <c r="I106" s="183" t="s">
        <v>55</v>
      </c>
      <c r="J106" s="184" t="s">
        <v>78</v>
      </c>
      <c r="K106" s="185" t="s">
        <v>77</v>
      </c>
      <c r="L106" s="185" t="s">
        <v>25</v>
      </c>
    </row>
    <row r="107" spans="1:14" ht="31.2" x14ac:dyDescent="0.3">
      <c r="A107" s="75" t="s">
        <v>40</v>
      </c>
      <c r="B107" s="70">
        <v>1</v>
      </c>
      <c r="C107" s="187">
        <v>206933</v>
      </c>
      <c r="D107" s="72">
        <f t="shared" ref="D107" si="153">C107*B107</f>
        <v>206933</v>
      </c>
      <c r="E107" s="73">
        <f t="shared" ref="E107" si="154">+D107/1.19</f>
        <v>173893.27731092437</v>
      </c>
      <c r="F107" s="73">
        <f t="shared" ref="F107" si="155">+D107-E107</f>
        <v>33039.722689075628</v>
      </c>
      <c r="G107" s="186">
        <v>7</v>
      </c>
      <c r="H107" s="188" t="s">
        <v>0</v>
      </c>
      <c r="I107" s="183" t="s">
        <v>55</v>
      </c>
      <c r="J107" s="184" t="s">
        <v>78</v>
      </c>
      <c r="K107" s="185" t="s">
        <v>77</v>
      </c>
      <c r="L107" s="185" t="s">
        <v>25</v>
      </c>
    </row>
    <row r="108" spans="1:14" ht="26.4" x14ac:dyDescent="0.3">
      <c r="A108" s="193" t="s">
        <v>81</v>
      </c>
      <c r="B108" s="192">
        <v>1</v>
      </c>
      <c r="C108" s="194">
        <v>460606</v>
      </c>
      <c r="D108" s="195">
        <f t="shared" ref="D108" si="156">C108*B108</f>
        <v>460606</v>
      </c>
      <c r="E108" s="196">
        <f t="shared" ref="E108" si="157">+D108/1.19</f>
        <v>387063.86554621853</v>
      </c>
      <c r="F108" s="196">
        <f t="shared" ref="F108" si="158">+D108-E108</f>
        <v>73542.134453781473</v>
      </c>
      <c r="G108" s="192">
        <v>12</v>
      </c>
      <c r="H108" s="197" t="s">
        <v>0</v>
      </c>
      <c r="I108" s="189" t="s">
        <v>116</v>
      </c>
      <c r="J108" s="190" t="s">
        <v>67</v>
      </c>
      <c r="K108" s="191" t="s">
        <v>117</v>
      </c>
      <c r="L108" s="191" t="s">
        <v>25</v>
      </c>
    </row>
    <row r="109" spans="1:14" ht="31.2" x14ac:dyDescent="0.3">
      <c r="A109" s="193" t="s">
        <v>40</v>
      </c>
      <c r="B109" s="192">
        <v>1</v>
      </c>
      <c r="C109" s="194">
        <v>206933</v>
      </c>
      <c r="D109" s="195">
        <f t="shared" ref="D109" si="159">C109*B109</f>
        <v>206933</v>
      </c>
      <c r="E109" s="196">
        <f t="shared" ref="E109" si="160">+D109/1.19</f>
        <v>173893.27731092437</v>
      </c>
      <c r="F109" s="196">
        <f t="shared" ref="F109" si="161">+D109-E109</f>
        <v>33039.722689075628</v>
      </c>
      <c r="G109" s="192">
        <v>12</v>
      </c>
      <c r="H109" s="197" t="s">
        <v>0</v>
      </c>
      <c r="I109" s="189" t="s">
        <v>116</v>
      </c>
      <c r="J109" s="190" t="s">
        <v>67</v>
      </c>
      <c r="K109" s="191" t="s">
        <v>117</v>
      </c>
      <c r="L109" s="191" t="s">
        <v>25</v>
      </c>
    </row>
    <row r="110" spans="1:14" ht="31.2" x14ac:dyDescent="0.3">
      <c r="A110" s="92" t="s">
        <v>60</v>
      </c>
      <c r="B110" s="93">
        <v>2</v>
      </c>
      <c r="C110" s="164">
        <v>390694.44444444444</v>
      </c>
      <c r="D110" s="95">
        <f t="shared" ref="D110" si="162">C110*B110</f>
        <v>781388.88888888888</v>
      </c>
      <c r="E110" s="96">
        <f t="shared" ref="E110" si="163">+D110/1.19</f>
        <v>656629.31839402427</v>
      </c>
      <c r="F110" s="96">
        <f t="shared" ref="F110" si="164">+D110-E110</f>
        <v>124759.5704948646</v>
      </c>
      <c r="G110" s="93">
        <v>9</v>
      </c>
      <c r="H110" s="166" t="s">
        <v>0</v>
      </c>
      <c r="I110" s="161" t="s">
        <v>55</v>
      </c>
      <c r="J110" s="162" t="s">
        <v>120</v>
      </c>
      <c r="K110" s="163" t="s">
        <v>121</v>
      </c>
      <c r="L110" s="163" t="s">
        <v>25</v>
      </c>
    </row>
    <row r="111" spans="1:14" ht="31.2" x14ac:dyDescent="0.3">
      <c r="A111" s="92" t="s">
        <v>42</v>
      </c>
      <c r="B111" s="93">
        <v>2</v>
      </c>
      <c r="C111" s="164">
        <v>441162.46666666662</v>
      </c>
      <c r="D111" s="95">
        <f t="shared" ref="D111:D112" si="165">C111*B111</f>
        <v>882324.93333333323</v>
      </c>
      <c r="E111" s="96">
        <f t="shared" ref="E111:E112" si="166">+D111/1.19</f>
        <v>741449.52380952379</v>
      </c>
      <c r="F111" s="96">
        <f t="shared" ref="F111:F112" si="167">+D111-E111</f>
        <v>140875.40952380945</v>
      </c>
      <c r="G111" s="93">
        <v>9</v>
      </c>
      <c r="H111" s="166" t="s">
        <v>14</v>
      </c>
      <c r="I111" s="161" t="s">
        <v>55</v>
      </c>
      <c r="J111" s="162" t="s">
        <v>120</v>
      </c>
      <c r="K111" s="163" t="s">
        <v>121</v>
      </c>
      <c r="L111" s="163" t="s">
        <v>25</v>
      </c>
    </row>
    <row r="112" spans="1:14" ht="31.2" x14ac:dyDescent="0.3">
      <c r="A112" s="92" t="s">
        <v>43</v>
      </c>
      <c r="B112" s="93">
        <v>2</v>
      </c>
      <c r="C112" s="164">
        <v>296388.88888888888</v>
      </c>
      <c r="D112" s="95">
        <f t="shared" si="165"/>
        <v>592777.77777777775</v>
      </c>
      <c r="E112" s="96">
        <f t="shared" si="166"/>
        <v>498132.58636788046</v>
      </c>
      <c r="F112" s="96">
        <f t="shared" si="167"/>
        <v>94645.191409897292</v>
      </c>
      <c r="G112" s="93">
        <v>9</v>
      </c>
      <c r="H112" s="166" t="s">
        <v>0</v>
      </c>
      <c r="I112" s="161" t="s">
        <v>55</v>
      </c>
      <c r="J112" s="162" t="s">
        <v>120</v>
      </c>
      <c r="K112" s="163" t="s">
        <v>121</v>
      </c>
      <c r="L112" s="163" t="s">
        <v>25</v>
      </c>
    </row>
    <row r="113" spans="1:13" ht="26.4" x14ac:dyDescent="0.3">
      <c r="A113" s="92" t="s">
        <v>50</v>
      </c>
      <c r="B113" s="93">
        <v>2</v>
      </c>
      <c r="C113" s="164">
        <v>173629.22399999999</v>
      </c>
      <c r="D113" s="95">
        <f t="shared" ref="D113" si="168">C113*B113</f>
        <v>347258.44799999997</v>
      </c>
      <c r="E113" s="96">
        <f t="shared" ref="E113" si="169">+D113/1.19</f>
        <v>291813.82184873946</v>
      </c>
      <c r="F113" s="96">
        <f t="shared" ref="F113" si="170">+D113-E113</f>
        <v>55444.626151260512</v>
      </c>
      <c r="G113" s="93">
        <v>9</v>
      </c>
      <c r="H113" s="166" t="s">
        <v>14</v>
      </c>
      <c r="I113" s="161" t="s">
        <v>55</v>
      </c>
      <c r="J113" s="162" t="s">
        <v>120</v>
      </c>
      <c r="K113" s="163" t="s">
        <v>121</v>
      </c>
      <c r="L113" s="163" t="s">
        <v>25</v>
      </c>
    </row>
    <row r="114" spans="1:13" ht="46.8" x14ac:dyDescent="0.3">
      <c r="A114" s="92" t="s">
        <v>16</v>
      </c>
      <c r="B114" s="93">
        <v>1</v>
      </c>
      <c r="C114" s="164">
        <v>222685.05555555556</v>
      </c>
      <c r="D114" s="95">
        <f t="shared" ref="D114:D117" si="171">C114*B114</f>
        <v>222685.05555555556</v>
      </c>
      <c r="E114" s="96">
        <f t="shared" ref="E114:E117" si="172">+D114/1.19</f>
        <v>187130.29878618114</v>
      </c>
      <c r="F114" s="96">
        <f t="shared" ref="F114:F117" si="173">+D114-E114</f>
        <v>35554.75676937442</v>
      </c>
      <c r="G114" s="93">
        <v>9</v>
      </c>
      <c r="H114" s="166" t="s">
        <v>0</v>
      </c>
      <c r="I114" s="161" t="s">
        <v>55</v>
      </c>
      <c r="J114" s="162" t="s">
        <v>120</v>
      </c>
      <c r="K114" s="163" t="s">
        <v>121</v>
      </c>
      <c r="L114" s="163" t="s">
        <v>25</v>
      </c>
    </row>
    <row r="115" spans="1:13" ht="31.2" x14ac:dyDescent="0.3">
      <c r="A115" s="92" t="s">
        <v>19</v>
      </c>
      <c r="B115" s="93">
        <v>3</v>
      </c>
      <c r="C115" s="164">
        <v>316970.13333333336</v>
      </c>
      <c r="D115" s="95">
        <f t="shared" si="171"/>
        <v>950910.40000000014</v>
      </c>
      <c r="E115" s="96">
        <f t="shared" si="172"/>
        <v>799084.36974789936</v>
      </c>
      <c r="F115" s="96">
        <f t="shared" si="173"/>
        <v>151826.03025210078</v>
      </c>
      <c r="G115" s="93">
        <v>9</v>
      </c>
      <c r="H115" s="166" t="s">
        <v>18</v>
      </c>
      <c r="I115" s="161" t="s">
        <v>55</v>
      </c>
      <c r="J115" s="162" t="s">
        <v>120</v>
      </c>
      <c r="K115" s="163" t="s">
        <v>121</v>
      </c>
      <c r="L115" s="163" t="s">
        <v>25</v>
      </c>
    </row>
    <row r="116" spans="1:13" ht="26.4" x14ac:dyDescent="0.3">
      <c r="A116" s="92" t="s">
        <v>31</v>
      </c>
      <c r="B116" s="93">
        <v>1</v>
      </c>
      <c r="C116" s="164">
        <v>272536.37333333335</v>
      </c>
      <c r="D116" s="95">
        <f t="shared" si="171"/>
        <v>272536.37333333335</v>
      </c>
      <c r="E116" s="96">
        <f t="shared" si="172"/>
        <v>229022.16246498603</v>
      </c>
      <c r="F116" s="96">
        <f t="shared" si="173"/>
        <v>43514.21086834732</v>
      </c>
      <c r="G116" s="93">
        <v>9</v>
      </c>
      <c r="H116" s="166" t="s">
        <v>18</v>
      </c>
      <c r="I116" s="161" t="s">
        <v>55</v>
      </c>
      <c r="J116" s="162" t="s">
        <v>120</v>
      </c>
      <c r="K116" s="163" t="s">
        <v>121</v>
      </c>
      <c r="L116" s="163" t="s">
        <v>25</v>
      </c>
    </row>
    <row r="117" spans="1:13" ht="26.4" x14ac:dyDescent="0.3">
      <c r="A117" s="92" t="s">
        <v>32</v>
      </c>
      <c r="B117" s="93">
        <v>2</v>
      </c>
      <c r="C117" s="164">
        <v>695270.1333333333</v>
      </c>
      <c r="D117" s="95">
        <f t="shared" si="171"/>
        <v>1390540.2666666666</v>
      </c>
      <c r="E117" s="96">
        <f t="shared" si="172"/>
        <v>1168521.2324929973</v>
      </c>
      <c r="F117" s="96">
        <f t="shared" si="173"/>
        <v>222019.03417366929</v>
      </c>
      <c r="G117" s="93">
        <v>9</v>
      </c>
      <c r="H117" s="166" t="s">
        <v>18</v>
      </c>
      <c r="I117" s="161" t="s">
        <v>55</v>
      </c>
      <c r="J117" s="162" t="s">
        <v>120</v>
      </c>
      <c r="K117" s="163" t="s">
        <v>121</v>
      </c>
      <c r="L117" s="163" t="s">
        <v>25</v>
      </c>
    </row>
    <row r="118" spans="1:13" ht="31.2" x14ac:dyDescent="0.3">
      <c r="A118" s="92" t="s">
        <v>40</v>
      </c>
      <c r="B118" s="93">
        <v>1</v>
      </c>
      <c r="C118" s="164">
        <v>206933</v>
      </c>
      <c r="D118" s="95">
        <f t="shared" ref="D118" si="174">C118*B118</f>
        <v>206933</v>
      </c>
      <c r="E118" s="96">
        <f t="shared" ref="E118" si="175">+D118/1.19</f>
        <v>173893.27731092437</v>
      </c>
      <c r="F118" s="96">
        <f t="shared" ref="F118" si="176">+D118-E118</f>
        <v>33039.722689075628</v>
      </c>
      <c r="G118" s="93">
        <v>9</v>
      </c>
      <c r="H118" s="166" t="s">
        <v>18</v>
      </c>
      <c r="I118" s="161" t="s">
        <v>55</v>
      </c>
      <c r="J118" s="162" t="s">
        <v>120</v>
      </c>
      <c r="K118" s="163" t="s">
        <v>121</v>
      </c>
      <c r="L118" s="163" t="s">
        <v>25</v>
      </c>
    </row>
    <row r="119" spans="1:13" ht="31.2" x14ac:dyDescent="0.3">
      <c r="A119" s="43" t="s">
        <v>90</v>
      </c>
      <c r="B119" s="58">
        <v>3</v>
      </c>
      <c r="C119" s="59">
        <v>316970.13333333336</v>
      </c>
      <c r="D119" s="60">
        <f t="shared" ref="D119" si="177">C119*B119</f>
        <v>950910.40000000014</v>
      </c>
      <c r="E119" s="61">
        <f t="shared" ref="E119" si="178">+D119/1.19</f>
        <v>799084.36974789936</v>
      </c>
      <c r="F119" s="61">
        <f t="shared" ref="F119" si="179">+D119-E119</f>
        <v>151826.03025210078</v>
      </c>
      <c r="G119" s="199">
        <v>13</v>
      </c>
      <c r="H119" s="200" t="s">
        <v>18</v>
      </c>
      <c r="I119" s="200" t="s">
        <v>8</v>
      </c>
      <c r="J119" s="201" t="s">
        <v>45</v>
      </c>
      <c r="K119" s="19" t="s">
        <v>46</v>
      </c>
      <c r="L119" s="19" t="s">
        <v>47</v>
      </c>
      <c r="M119" s="202" t="s">
        <v>123</v>
      </c>
    </row>
    <row r="120" spans="1:13" ht="31.2" x14ac:dyDescent="0.3">
      <c r="A120" s="43" t="s">
        <v>40</v>
      </c>
      <c r="B120" s="58">
        <v>1</v>
      </c>
      <c r="C120" s="59">
        <v>206933</v>
      </c>
      <c r="D120" s="60">
        <f t="shared" ref="D120" si="180">C120*B120</f>
        <v>206933</v>
      </c>
      <c r="E120" s="61">
        <f t="shared" ref="E120" si="181">+D120/1.19</f>
        <v>173893.27731092437</v>
      </c>
      <c r="F120" s="61">
        <f t="shared" ref="F120" si="182">+D120-E120</f>
        <v>33039.722689075628</v>
      </c>
      <c r="G120" s="199">
        <v>13</v>
      </c>
      <c r="H120" s="200" t="s">
        <v>18</v>
      </c>
      <c r="I120" s="200" t="s">
        <v>8</v>
      </c>
      <c r="J120" s="201" t="s">
        <v>45</v>
      </c>
      <c r="K120" s="19" t="s">
        <v>46</v>
      </c>
      <c r="L120" s="19" t="s">
        <v>47</v>
      </c>
    </row>
    <row r="121" spans="1:13" ht="31.2" x14ac:dyDescent="0.3">
      <c r="A121" s="100" t="s">
        <v>90</v>
      </c>
      <c r="B121" s="101">
        <v>4</v>
      </c>
      <c r="C121" s="143">
        <v>316970.13333333336</v>
      </c>
      <c r="D121" s="103">
        <f t="shared" ref="D121" si="183">C121*B121</f>
        <v>1267880.5333333334</v>
      </c>
      <c r="E121" s="104">
        <f t="shared" ref="E121" si="184">+D121/1.19</f>
        <v>1065445.8263305323</v>
      </c>
      <c r="F121" s="104">
        <f t="shared" ref="F121" si="185">+D121-E121</f>
        <v>202434.70700280112</v>
      </c>
      <c r="G121" s="204">
        <v>6</v>
      </c>
      <c r="H121" s="205" t="s">
        <v>18</v>
      </c>
      <c r="I121" s="203" t="s">
        <v>55</v>
      </c>
      <c r="J121" s="203" t="s">
        <v>88</v>
      </c>
      <c r="K121" s="203" t="s">
        <v>124</v>
      </c>
      <c r="L121" s="206" t="s">
        <v>47</v>
      </c>
    </row>
    <row r="122" spans="1:13" ht="31.2" x14ac:dyDescent="0.3">
      <c r="A122" s="100" t="s">
        <v>40</v>
      </c>
      <c r="B122" s="101">
        <v>1</v>
      </c>
      <c r="C122" s="143">
        <v>206933</v>
      </c>
      <c r="D122" s="103">
        <f t="shared" ref="D122" si="186">C122*B122</f>
        <v>206933</v>
      </c>
      <c r="E122" s="104">
        <f t="shared" ref="E122" si="187">+D122/1.19</f>
        <v>173893.27731092437</v>
      </c>
      <c r="F122" s="104">
        <f t="shared" ref="F122" si="188">+D122-E122</f>
        <v>33039.722689075628</v>
      </c>
      <c r="G122" s="204">
        <v>6</v>
      </c>
      <c r="H122" s="205" t="s">
        <v>18</v>
      </c>
      <c r="I122" s="203" t="s">
        <v>55</v>
      </c>
      <c r="J122" s="203" t="s">
        <v>88</v>
      </c>
      <c r="K122" s="203" t="s">
        <v>124</v>
      </c>
      <c r="L122" s="206" t="s">
        <v>47</v>
      </c>
    </row>
    <row r="123" spans="1:13" ht="46.8" x14ac:dyDescent="0.3">
      <c r="A123" s="213" t="s">
        <v>16</v>
      </c>
      <c r="B123" s="214">
        <v>1</v>
      </c>
      <c r="C123" s="215">
        <v>222685.05555555556</v>
      </c>
      <c r="D123" s="217">
        <f t="shared" ref="D123:D127" si="189">C123*B123</f>
        <v>222685.05555555556</v>
      </c>
      <c r="E123" s="218">
        <f t="shared" ref="E123:E127" si="190">+D123/1.19</f>
        <v>187130.29878618114</v>
      </c>
      <c r="F123" s="218">
        <f t="shared" ref="F123:F127" si="191">+D123-E123</f>
        <v>35554.75676937442</v>
      </c>
      <c r="G123" s="212">
        <v>4</v>
      </c>
      <c r="H123" s="219" t="s">
        <v>0</v>
      </c>
      <c r="I123" s="210" t="s">
        <v>127</v>
      </c>
      <c r="J123" s="210" t="s">
        <v>128</v>
      </c>
      <c r="K123" s="210" t="s">
        <v>129</v>
      </c>
      <c r="L123" s="211" t="s">
        <v>25</v>
      </c>
    </row>
    <row r="124" spans="1:13" ht="31.2" x14ac:dyDescent="0.3">
      <c r="A124" s="216" t="s">
        <v>19</v>
      </c>
      <c r="B124" s="214">
        <v>3</v>
      </c>
      <c r="C124" s="215">
        <v>316970.13333333336</v>
      </c>
      <c r="D124" s="217">
        <f t="shared" si="189"/>
        <v>950910.40000000014</v>
      </c>
      <c r="E124" s="218">
        <f t="shared" si="190"/>
        <v>799084.36974789936</v>
      </c>
      <c r="F124" s="218">
        <f t="shared" si="191"/>
        <v>151826.03025210078</v>
      </c>
      <c r="G124" s="212">
        <v>4</v>
      </c>
      <c r="H124" s="219" t="s">
        <v>18</v>
      </c>
      <c r="I124" s="210" t="s">
        <v>127</v>
      </c>
      <c r="J124" s="210" t="s">
        <v>128</v>
      </c>
      <c r="K124" s="210" t="s">
        <v>129</v>
      </c>
      <c r="L124" s="211" t="s">
        <v>25</v>
      </c>
    </row>
    <row r="125" spans="1:13" ht="15.6" x14ac:dyDescent="0.3">
      <c r="A125" s="216" t="s">
        <v>31</v>
      </c>
      <c r="B125" s="214">
        <v>1</v>
      </c>
      <c r="C125" s="215">
        <v>272536.37333333335</v>
      </c>
      <c r="D125" s="217">
        <f t="shared" si="189"/>
        <v>272536.37333333335</v>
      </c>
      <c r="E125" s="218">
        <f t="shared" si="190"/>
        <v>229022.16246498603</v>
      </c>
      <c r="F125" s="218">
        <f t="shared" si="191"/>
        <v>43514.21086834732</v>
      </c>
      <c r="G125" s="212">
        <v>4</v>
      </c>
      <c r="H125" s="219" t="s">
        <v>18</v>
      </c>
      <c r="I125" s="210" t="s">
        <v>127</v>
      </c>
      <c r="J125" s="210" t="s">
        <v>128</v>
      </c>
      <c r="K125" s="210" t="s">
        <v>129</v>
      </c>
      <c r="L125" s="211" t="s">
        <v>25</v>
      </c>
    </row>
    <row r="126" spans="1:13" ht="15.6" x14ac:dyDescent="0.3">
      <c r="A126" s="216" t="s">
        <v>32</v>
      </c>
      <c r="B126" s="214">
        <v>2</v>
      </c>
      <c r="C126" s="215">
        <v>695270.1333333333</v>
      </c>
      <c r="D126" s="217">
        <f t="shared" si="189"/>
        <v>1390540.2666666666</v>
      </c>
      <c r="E126" s="218">
        <f t="shared" si="190"/>
        <v>1168521.2324929973</v>
      </c>
      <c r="F126" s="218">
        <f t="shared" si="191"/>
        <v>222019.03417366929</v>
      </c>
      <c r="G126" s="212">
        <v>4</v>
      </c>
      <c r="H126" s="219" t="s">
        <v>18</v>
      </c>
      <c r="I126" s="210" t="s">
        <v>127</v>
      </c>
      <c r="J126" s="210" t="s">
        <v>128</v>
      </c>
      <c r="K126" s="210" t="s">
        <v>129</v>
      </c>
      <c r="L126" s="211" t="s">
        <v>25</v>
      </c>
    </row>
    <row r="127" spans="1:13" ht="45.6" x14ac:dyDescent="0.3">
      <c r="A127" s="216" t="s">
        <v>39</v>
      </c>
      <c r="B127" s="214">
        <v>1</v>
      </c>
      <c r="C127" s="215">
        <v>203011.94666666666</v>
      </c>
      <c r="D127" s="217">
        <f t="shared" si="189"/>
        <v>203011.94666666666</v>
      </c>
      <c r="E127" s="218">
        <f t="shared" si="190"/>
        <v>170598.27450980392</v>
      </c>
      <c r="F127" s="218">
        <f t="shared" si="191"/>
        <v>32413.67215686274</v>
      </c>
      <c r="G127" s="212">
        <v>4</v>
      </c>
      <c r="H127" s="219" t="s">
        <v>18</v>
      </c>
      <c r="I127" s="210" t="s">
        <v>127</v>
      </c>
      <c r="J127" s="210" t="s">
        <v>128</v>
      </c>
      <c r="K127" s="210" t="s">
        <v>129</v>
      </c>
      <c r="L127" s="211" t="s">
        <v>25</v>
      </c>
      <c r="M127" s="220" t="s">
        <v>130</v>
      </c>
    </row>
    <row r="128" spans="1:13" ht="31.2" x14ac:dyDescent="0.3">
      <c r="A128" s="216" t="s">
        <v>40</v>
      </c>
      <c r="B128" s="214">
        <v>1</v>
      </c>
      <c r="C128" s="215">
        <v>206933</v>
      </c>
      <c r="D128" s="217">
        <f t="shared" ref="D128" si="192">C128*B128</f>
        <v>206933</v>
      </c>
      <c r="E128" s="218">
        <f t="shared" ref="E128" si="193">+D128/1.19</f>
        <v>173893.27731092437</v>
      </c>
      <c r="F128" s="218">
        <f t="shared" ref="F128" si="194">+D128-E128</f>
        <v>33039.722689075628</v>
      </c>
      <c r="G128" s="212">
        <v>4</v>
      </c>
      <c r="H128" s="219" t="s">
        <v>18</v>
      </c>
      <c r="I128" s="210" t="s">
        <v>127</v>
      </c>
      <c r="J128" s="210" t="s">
        <v>128</v>
      </c>
      <c r="K128" s="210" t="s">
        <v>129</v>
      </c>
      <c r="L128" s="211" t="s">
        <v>25</v>
      </c>
    </row>
    <row r="129" spans="1:12" x14ac:dyDescent="0.3">
      <c r="A129" s="377" t="s">
        <v>75</v>
      </c>
      <c r="B129" s="377"/>
      <c r="C129" s="377"/>
      <c r="D129" s="39">
        <f>SUM(D2:D128)</f>
        <v>94566317.662777811</v>
      </c>
      <c r="E129" s="38"/>
      <c r="F129" s="38"/>
      <c r="G129" s="38"/>
      <c r="H129" s="38"/>
      <c r="I129" s="38"/>
      <c r="J129" s="38"/>
      <c r="K129" s="38"/>
      <c r="L129" s="38"/>
    </row>
    <row r="130" spans="1:12" x14ac:dyDescent="0.3">
      <c r="A130" s="378" t="s">
        <v>131</v>
      </c>
      <c r="B130" s="378"/>
      <c r="C130" s="378"/>
      <c r="D130" s="378"/>
      <c r="E130" s="378"/>
      <c r="F130" s="378"/>
      <c r="G130" s="378"/>
      <c r="H130" s="378"/>
      <c r="I130" s="378"/>
      <c r="J130" s="378"/>
      <c r="K130" s="378"/>
      <c r="L130" s="378"/>
    </row>
    <row r="182" ht="117" customHeight="1" x14ac:dyDescent="0.3"/>
  </sheetData>
  <mergeCells count="2">
    <mergeCell ref="A129:C129"/>
    <mergeCell ref="A130:L130"/>
  </mergeCells>
  <phoneticPr fontId="10" type="noConversion"/>
  <conditionalFormatting sqref="A68:A71">
    <cfRule type="expression" dxfId="47" priority="4">
      <formula>#REF!&lt;&gt;""</formula>
    </cfRule>
  </conditionalFormatting>
  <conditionalFormatting sqref="A32">
    <cfRule type="expression" dxfId="46" priority="2">
      <formula>#REF!&lt;&gt;""</formula>
    </cfRule>
  </conditionalFormatting>
  <conditionalFormatting sqref="A26">
    <cfRule type="expression" dxfId="45" priority="1">
      <formula>#REF!&lt;&gt;""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43CA0-5C93-491A-AC62-56F47CC64366}">
  <sheetPr>
    <tabColor rgb="FFFF0000"/>
  </sheetPr>
  <dimension ref="A1:N116"/>
  <sheetViews>
    <sheetView tabSelected="1" topLeftCell="A10" zoomScale="90" zoomScaleNormal="90" workbookViewId="0">
      <selection activeCell="D111" sqref="D111"/>
    </sheetView>
  </sheetViews>
  <sheetFormatPr baseColWidth="10" defaultColWidth="11.33203125" defaultRowHeight="13.8" x14ac:dyDescent="0.3"/>
  <cols>
    <col min="1" max="1" width="44.88671875" style="221" customWidth="1"/>
    <col min="2" max="2" width="8.77734375" style="221" customWidth="1"/>
    <col min="3" max="3" width="15.6640625" style="221" customWidth="1"/>
    <col min="4" max="4" width="20.6640625" style="221" customWidth="1"/>
    <col min="5" max="5" width="14.44140625" style="221" bestFit="1" customWidth="1"/>
    <col min="6" max="6" width="13.33203125" style="221" bestFit="1" customWidth="1"/>
    <col min="7" max="7" width="11.88671875" style="221" customWidth="1"/>
    <col min="8" max="8" width="22" style="221" customWidth="1"/>
    <col min="9" max="9" width="15.44140625" style="221" customWidth="1"/>
    <col min="10" max="10" width="17.109375" style="221" customWidth="1"/>
    <col min="11" max="11" width="19.88671875" style="221" customWidth="1"/>
    <col min="12" max="12" width="22.21875" style="221" customWidth="1"/>
    <col min="13" max="13" width="25.33203125" style="221" customWidth="1"/>
    <col min="14" max="16384" width="11.33203125" style="221"/>
  </cols>
  <sheetData>
    <row r="1" spans="1:14" x14ac:dyDescent="0.3">
      <c r="A1" s="375" t="s">
        <v>0</v>
      </c>
      <c r="B1" s="374" t="s">
        <v>1</v>
      </c>
      <c r="C1" s="374" t="s">
        <v>2</v>
      </c>
      <c r="D1" s="373" t="s">
        <v>3</v>
      </c>
      <c r="E1" s="372" t="s">
        <v>4</v>
      </c>
      <c r="F1" s="372" t="s">
        <v>5</v>
      </c>
      <c r="G1" s="372" t="s">
        <v>6</v>
      </c>
      <c r="H1" s="372" t="s">
        <v>7</v>
      </c>
      <c r="I1" s="372" t="s">
        <v>8</v>
      </c>
      <c r="J1" s="372" t="s">
        <v>9</v>
      </c>
      <c r="K1" s="372" t="s">
        <v>10</v>
      </c>
      <c r="L1" s="372" t="s">
        <v>11</v>
      </c>
      <c r="M1" s="371" t="s">
        <v>12</v>
      </c>
      <c r="N1" s="371" t="s">
        <v>13</v>
      </c>
    </row>
    <row r="2" spans="1:14" x14ac:dyDescent="0.3">
      <c r="A2" s="361" t="s">
        <v>93</v>
      </c>
      <c r="B2" s="356">
        <v>1</v>
      </c>
      <c r="C2" s="358">
        <f>+E2</f>
        <v>369523.80952380953</v>
      </c>
      <c r="D2" s="359">
        <v>439733.33333333331</v>
      </c>
      <c r="E2" s="358">
        <f>+D2/1.19</f>
        <v>369523.80952380953</v>
      </c>
      <c r="F2" s="358">
        <f>+D2-E2</f>
        <v>70209.523809523787</v>
      </c>
      <c r="G2" s="357">
        <v>15</v>
      </c>
      <c r="H2" s="355" t="s">
        <v>134</v>
      </c>
      <c r="I2" s="356" t="s">
        <v>111</v>
      </c>
      <c r="J2" s="356" t="s">
        <v>168</v>
      </c>
      <c r="K2" s="356" t="s">
        <v>167</v>
      </c>
      <c r="L2" s="355" t="s">
        <v>15</v>
      </c>
      <c r="M2" s="355"/>
      <c r="N2" s="354"/>
    </row>
    <row r="3" spans="1:14" x14ac:dyDescent="0.3">
      <c r="A3" s="364" t="s">
        <v>150</v>
      </c>
      <c r="B3" s="356">
        <v>1</v>
      </c>
      <c r="C3" s="360">
        <f>+E3</f>
        <v>79248.366013071907</v>
      </c>
      <c r="D3" s="358">
        <v>94305.555555555562</v>
      </c>
      <c r="E3" s="358">
        <f>+D3/1.19</f>
        <v>79248.366013071907</v>
      </c>
      <c r="F3" s="358">
        <f>+D3-E3</f>
        <v>15057.189542483655</v>
      </c>
      <c r="G3" s="357">
        <v>15</v>
      </c>
      <c r="H3" s="355" t="s">
        <v>17</v>
      </c>
      <c r="I3" s="356" t="s">
        <v>111</v>
      </c>
      <c r="J3" s="356" t="s">
        <v>168</v>
      </c>
      <c r="K3" s="356" t="s">
        <v>167</v>
      </c>
      <c r="L3" s="355" t="s">
        <v>15</v>
      </c>
      <c r="M3" s="355"/>
      <c r="N3" s="354"/>
    </row>
    <row r="4" spans="1:14" x14ac:dyDescent="0.3">
      <c r="A4" s="361" t="s">
        <v>169</v>
      </c>
      <c r="B4" s="356">
        <v>2</v>
      </c>
      <c r="C4" s="358">
        <v>67384</v>
      </c>
      <c r="D4" s="359">
        <f>80186.6666666667*2</f>
        <v>160373.3333333334</v>
      </c>
      <c r="E4" s="358">
        <f>+D4/1.19</f>
        <v>134767.5070028012</v>
      </c>
      <c r="F4" s="358">
        <f>+D4-E4</f>
        <v>25605.826330532203</v>
      </c>
      <c r="G4" s="357">
        <v>15</v>
      </c>
      <c r="H4" s="355" t="s">
        <v>134</v>
      </c>
      <c r="I4" s="356" t="s">
        <v>111</v>
      </c>
      <c r="J4" s="356" t="s">
        <v>168</v>
      </c>
      <c r="K4" s="356" t="s">
        <v>167</v>
      </c>
      <c r="L4" s="355" t="s">
        <v>15</v>
      </c>
      <c r="M4" s="355"/>
      <c r="N4" s="354"/>
    </row>
    <row r="5" spans="1:14" x14ac:dyDescent="0.3">
      <c r="A5" s="370" t="s">
        <v>81</v>
      </c>
      <c r="B5" s="356">
        <v>1</v>
      </c>
      <c r="C5" s="358">
        <v>0</v>
      </c>
      <c r="D5" s="369">
        <v>351515</v>
      </c>
      <c r="E5" s="358">
        <v>0</v>
      </c>
      <c r="F5" s="358">
        <v>0</v>
      </c>
      <c r="G5" s="357">
        <v>15</v>
      </c>
      <c r="H5" s="355" t="s">
        <v>17</v>
      </c>
      <c r="I5" s="356" t="s">
        <v>111</v>
      </c>
      <c r="J5" s="356" t="s">
        <v>168</v>
      </c>
      <c r="K5" s="356" t="s">
        <v>167</v>
      </c>
      <c r="L5" s="355" t="s">
        <v>15</v>
      </c>
      <c r="M5" s="355"/>
      <c r="N5" s="354"/>
    </row>
    <row r="6" spans="1:14" ht="26.4" x14ac:dyDescent="0.3">
      <c r="A6" s="368" t="s">
        <v>16</v>
      </c>
      <c r="B6" s="356">
        <v>1</v>
      </c>
      <c r="C6" s="360">
        <f>+E6</f>
        <v>135854.34173669468</v>
      </c>
      <c r="D6" s="358">
        <v>161666.66666666666</v>
      </c>
      <c r="E6" s="358">
        <f t="shared" ref="E6:E37" si="0">+D6/1.19</f>
        <v>135854.34173669468</v>
      </c>
      <c r="F6" s="358">
        <f t="shared" ref="F6:F37" si="1">+D6-E6</f>
        <v>25812.324929971976</v>
      </c>
      <c r="G6" s="357">
        <v>15</v>
      </c>
      <c r="H6" s="355" t="s">
        <v>17</v>
      </c>
      <c r="I6" s="356" t="s">
        <v>111</v>
      </c>
      <c r="J6" s="356" t="s">
        <v>168</v>
      </c>
      <c r="K6" s="356" t="s">
        <v>167</v>
      </c>
      <c r="L6" s="355" t="s">
        <v>15</v>
      </c>
      <c r="M6" s="355"/>
      <c r="N6" s="354"/>
    </row>
    <row r="7" spans="1:14" x14ac:dyDescent="0.3">
      <c r="A7" s="367" t="s">
        <v>143</v>
      </c>
      <c r="B7" s="356">
        <v>1</v>
      </c>
      <c r="C7" s="360">
        <f>+E7</f>
        <v>61958.926610644259</v>
      </c>
      <c r="D7" s="359">
        <v>73731.122666666663</v>
      </c>
      <c r="E7" s="358">
        <f t="shared" si="0"/>
        <v>61958.926610644259</v>
      </c>
      <c r="F7" s="358">
        <f t="shared" si="1"/>
        <v>11772.196056022403</v>
      </c>
      <c r="G7" s="357">
        <v>15</v>
      </c>
      <c r="H7" s="355" t="s">
        <v>134</v>
      </c>
      <c r="I7" s="356" t="s">
        <v>111</v>
      </c>
      <c r="J7" s="356" t="s">
        <v>168</v>
      </c>
      <c r="K7" s="356" t="s">
        <v>167</v>
      </c>
      <c r="L7" s="355" t="s">
        <v>15</v>
      </c>
      <c r="M7" s="355"/>
      <c r="N7" s="354"/>
    </row>
    <row r="8" spans="1:14" x14ac:dyDescent="0.3">
      <c r="A8" s="366" t="s">
        <v>141</v>
      </c>
      <c r="B8" s="356">
        <v>1</v>
      </c>
      <c r="C8" s="360">
        <f>+E8</f>
        <v>69557.422969187668</v>
      </c>
      <c r="D8" s="358">
        <v>82773.333333333328</v>
      </c>
      <c r="E8" s="358">
        <f t="shared" si="0"/>
        <v>69557.422969187668</v>
      </c>
      <c r="F8" s="358">
        <f t="shared" si="1"/>
        <v>13215.91036414566</v>
      </c>
      <c r="G8" s="357">
        <v>15</v>
      </c>
      <c r="H8" s="355" t="s">
        <v>18</v>
      </c>
      <c r="I8" s="356" t="s">
        <v>111</v>
      </c>
      <c r="J8" s="356" t="s">
        <v>168</v>
      </c>
      <c r="K8" s="356" t="s">
        <v>167</v>
      </c>
      <c r="L8" s="355" t="s">
        <v>15</v>
      </c>
      <c r="M8" s="355"/>
      <c r="N8" s="354"/>
    </row>
    <row r="9" spans="1:14" x14ac:dyDescent="0.3">
      <c r="A9" s="365" t="s">
        <v>70</v>
      </c>
      <c r="B9" s="356">
        <v>1</v>
      </c>
      <c r="C9" s="360">
        <v>33963.58543417367</v>
      </c>
      <c r="D9" s="358">
        <v>40416.666666666664</v>
      </c>
      <c r="E9" s="358">
        <f t="shared" si="0"/>
        <v>33963.58543417367</v>
      </c>
      <c r="F9" s="358">
        <f t="shared" si="1"/>
        <v>6453.0812324929939</v>
      </c>
      <c r="G9" s="357">
        <v>15</v>
      </c>
      <c r="H9" s="355" t="s">
        <v>18</v>
      </c>
      <c r="I9" s="356" t="s">
        <v>111</v>
      </c>
      <c r="J9" s="356" t="s">
        <v>168</v>
      </c>
      <c r="K9" s="356" t="s">
        <v>167</v>
      </c>
      <c r="L9" s="355" t="s">
        <v>15</v>
      </c>
      <c r="M9" s="355"/>
      <c r="N9" s="354"/>
    </row>
    <row r="10" spans="1:14" x14ac:dyDescent="0.3">
      <c r="A10" s="364" t="s">
        <v>146</v>
      </c>
      <c r="B10" s="356">
        <v>1</v>
      </c>
      <c r="C10" s="360">
        <v>33963.58543417367</v>
      </c>
      <c r="D10" s="358">
        <v>40416.666666666664</v>
      </c>
      <c r="E10" s="358">
        <f t="shared" si="0"/>
        <v>33963.58543417367</v>
      </c>
      <c r="F10" s="358">
        <f t="shared" si="1"/>
        <v>6453.0812324929939</v>
      </c>
      <c r="G10" s="357">
        <v>15</v>
      </c>
      <c r="H10" s="355" t="s">
        <v>18</v>
      </c>
      <c r="I10" s="356" t="s">
        <v>111</v>
      </c>
      <c r="J10" s="356" t="s">
        <v>168</v>
      </c>
      <c r="K10" s="356" t="s">
        <v>167</v>
      </c>
      <c r="L10" s="355" t="s">
        <v>15</v>
      </c>
      <c r="M10" s="355"/>
      <c r="N10" s="354"/>
    </row>
    <row r="11" spans="1:14" x14ac:dyDescent="0.3">
      <c r="A11" s="363" t="s">
        <v>145</v>
      </c>
      <c r="B11" s="356">
        <v>1</v>
      </c>
      <c r="C11" s="360">
        <f t="shared" ref="C11:C18" si="2">+E11</f>
        <v>43473.3893557423</v>
      </c>
      <c r="D11" s="362">
        <v>51733.333333333336</v>
      </c>
      <c r="E11" s="358">
        <f t="shared" si="0"/>
        <v>43473.3893557423</v>
      </c>
      <c r="F11" s="358">
        <f t="shared" si="1"/>
        <v>8259.9439775910359</v>
      </c>
      <c r="G11" s="357">
        <v>15</v>
      </c>
      <c r="H11" s="355" t="s">
        <v>18</v>
      </c>
      <c r="I11" s="356" t="s">
        <v>111</v>
      </c>
      <c r="J11" s="356" t="s">
        <v>168</v>
      </c>
      <c r="K11" s="356" t="s">
        <v>167</v>
      </c>
      <c r="L11" s="355" t="s">
        <v>15</v>
      </c>
      <c r="M11" s="355"/>
      <c r="N11" s="354"/>
    </row>
    <row r="12" spans="1:14" x14ac:dyDescent="0.3">
      <c r="A12" s="361" t="s">
        <v>69</v>
      </c>
      <c r="B12" s="356">
        <v>1</v>
      </c>
      <c r="C12" s="360">
        <f t="shared" si="2"/>
        <v>81816.484033613451</v>
      </c>
      <c r="D12" s="359">
        <v>97361.616000000009</v>
      </c>
      <c r="E12" s="358">
        <f t="shared" si="0"/>
        <v>81816.484033613451</v>
      </c>
      <c r="F12" s="358">
        <f t="shared" si="1"/>
        <v>15545.131966386558</v>
      </c>
      <c r="G12" s="357">
        <v>15</v>
      </c>
      <c r="H12" s="355" t="s">
        <v>18</v>
      </c>
      <c r="I12" s="356" t="s">
        <v>111</v>
      </c>
      <c r="J12" s="356" t="s">
        <v>168</v>
      </c>
      <c r="K12" s="356" t="s">
        <v>167</v>
      </c>
      <c r="L12" s="355" t="s">
        <v>15</v>
      </c>
      <c r="M12" s="355"/>
      <c r="N12" s="354"/>
    </row>
    <row r="13" spans="1:14" ht="26.4" x14ac:dyDescent="0.3">
      <c r="A13" s="353" t="s">
        <v>16</v>
      </c>
      <c r="B13" s="346">
        <v>1</v>
      </c>
      <c r="C13" s="349">
        <f t="shared" si="2"/>
        <v>135854.34173669468</v>
      </c>
      <c r="D13" s="348">
        <v>161666.66666666666</v>
      </c>
      <c r="E13" s="348">
        <f t="shared" si="0"/>
        <v>135854.34173669468</v>
      </c>
      <c r="F13" s="348">
        <f t="shared" si="1"/>
        <v>25812.324929971976</v>
      </c>
      <c r="G13" s="347">
        <v>16</v>
      </c>
      <c r="H13" s="345" t="s">
        <v>17</v>
      </c>
      <c r="I13" s="346" t="s">
        <v>166</v>
      </c>
      <c r="J13" s="346" t="s">
        <v>34</v>
      </c>
      <c r="K13" s="346" t="s">
        <v>35</v>
      </c>
      <c r="L13" s="346" t="s">
        <v>25</v>
      </c>
      <c r="M13" s="345"/>
      <c r="N13" s="344"/>
    </row>
    <row r="14" spans="1:14" x14ac:dyDescent="0.3">
      <c r="A14" s="352" t="s">
        <v>143</v>
      </c>
      <c r="B14" s="346">
        <v>1</v>
      </c>
      <c r="C14" s="349">
        <f t="shared" si="2"/>
        <v>61958.926610644259</v>
      </c>
      <c r="D14" s="351">
        <v>73731.122666666663</v>
      </c>
      <c r="E14" s="348">
        <f t="shared" si="0"/>
        <v>61958.926610644259</v>
      </c>
      <c r="F14" s="348">
        <f t="shared" si="1"/>
        <v>11772.196056022403</v>
      </c>
      <c r="G14" s="347">
        <v>16</v>
      </c>
      <c r="H14" s="345" t="s">
        <v>17</v>
      </c>
      <c r="I14" s="346" t="s">
        <v>166</v>
      </c>
      <c r="J14" s="346" t="s">
        <v>34</v>
      </c>
      <c r="K14" s="346" t="s">
        <v>35</v>
      </c>
      <c r="L14" s="346" t="s">
        <v>25</v>
      </c>
      <c r="M14" s="345"/>
      <c r="N14" s="344"/>
    </row>
    <row r="15" spans="1:14" x14ac:dyDescent="0.3">
      <c r="A15" s="350" t="s">
        <v>141</v>
      </c>
      <c r="B15" s="346">
        <v>1</v>
      </c>
      <c r="C15" s="349">
        <f t="shared" si="2"/>
        <v>69557.422969187668</v>
      </c>
      <c r="D15" s="348">
        <v>82773.333333333328</v>
      </c>
      <c r="E15" s="348">
        <f t="shared" si="0"/>
        <v>69557.422969187668</v>
      </c>
      <c r="F15" s="348">
        <f t="shared" si="1"/>
        <v>13215.91036414566</v>
      </c>
      <c r="G15" s="347">
        <v>16</v>
      </c>
      <c r="H15" s="345" t="s">
        <v>18</v>
      </c>
      <c r="I15" s="346" t="s">
        <v>166</v>
      </c>
      <c r="J15" s="346" t="s">
        <v>34</v>
      </c>
      <c r="K15" s="346" t="s">
        <v>35</v>
      </c>
      <c r="L15" s="346" t="s">
        <v>25</v>
      </c>
      <c r="M15" s="345"/>
      <c r="N15" s="344"/>
    </row>
    <row r="16" spans="1:14" ht="26.4" x14ac:dyDescent="0.3">
      <c r="A16" s="343" t="s">
        <v>16</v>
      </c>
      <c r="B16" s="329">
        <v>1</v>
      </c>
      <c r="C16" s="334">
        <f t="shared" si="2"/>
        <v>135854.34173669468</v>
      </c>
      <c r="D16" s="332">
        <v>161666.66666666666</v>
      </c>
      <c r="E16" s="332">
        <f t="shared" si="0"/>
        <v>135854.34173669468</v>
      </c>
      <c r="F16" s="332">
        <f t="shared" si="1"/>
        <v>25812.324929971976</v>
      </c>
      <c r="G16" s="331">
        <v>17</v>
      </c>
      <c r="H16" s="330" t="s">
        <v>0</v>
      </c>
      <c r="I16" s="329" t="s">
        <v>111</v>
      </c>
      <c r="J16" s="329" t="s">
        <v>112</v>
      </c>
      <c r="K16" s="329" t="s">
        <v>165</v>
      </c>
      <c r="L16" s="329" t="s">
        <v>25</v>
      </c>
      <c r="M16" s="329"/>
      <c r="N16" s="328"/>
    </row>
    <row r="17" spans="1:14" x14ac:dyDescent="0.3">
      <c r="A17" s="342" t="s">
        <v>143</v>
      </c>
      <c r="B17" s="329">
        <v>1</v>
      </c>
      <c r="C17" s="334">
        <f t="shared" si="2"/>
        <v>61958.926610644259</v>
      </c>
      <c r="D17" s="333">
        <v>73731.122666666663</v>
      </c>
      <c r="E17" s="332">
        <f t="shared" si="0"/>
        <v>61958.926610644259</v>
      </c>
      <c r="F17" s="332">
        <f t="shared" si="1"/>
        <v>11772.196056022403</v>
      </c>
      <c r="G17" s="331">
        <v>17</v>
      </c>
      <c r="H17" s="330" t="s">
        <v>0</v>
      </c>
      <c r="I17" s="329" t="s">
        <v>111</v>
      </c>
      <c r="J17" s="329" t="s">
        <v>112</v>
      </c>
      <c r="K17" s="329" t="s">
        <v>165</v>
      </c>
      <c r="L17" s="329" t="s">
        <v>25</v>
      </c>
      <c r="M17" s="329"/>
      <c r="N17" s="328"/>
    </row>
    <row r="18" spans="1:14" x14ac:dyDescent="0.3">
      <c r="A18" s="341" t="s">
        <v>141</v>
      </c>
      <c r="B18" s="329">
        <v>1</v>
      </c>
      <c r="C18" s="334">
        <f t="shared" si="2"/>
        <v>69557.422969187668</v>
      </c>
      <c r="D18" s="332">
        <v>82773.333333333328</v>
      </c>
      <c r="E18" s="332">
        <f t="shared" si="0"/>
        <v>69557.422969187668</v>
      </c>
      <c r="F18" s="332">
        <f t="shared" si="1"/>
        <v>13215.91036414566</v>
      </c>
      <c r="G18" s="331">
        <v>17</v>
      </c>
      <c r="H18" s="330" t="s">
        <v>18</v>
      </c>
      <c r="I18" s="329" t="s">
        <v>111</v>
      </c>
      <c r="J18" s="329" t="s">
        <v>112</v>
      </c>
      <c r="K18" s="329" t="s">
        <v>165</v>
      </c>
      <c r="L18" s="329" t="s">
        <v>25</v>
      </c>
      <c r="M18" s="329"/>
      <c r="N18" s="328"/>
    </row>
    <row r="19" spans="1:14" x14ac:dyDescent="0.3">
      <c r="A19" s="340" t="s">
        <v>160</v>
      </c>
      <c r="B19" s="329">
        <v>1</v>
      </c>
      <c r="C19" s="334">
        <v>79248</v>
      </c>
      <c r="D19" s="332">
        <v>94305.555555555562</v>
      </c>
      <c r="E19" s="332">
        <f t="shared" si="0"/>
        <v>79248.366013071907</v>
      </c>
      <c r="F19" s="332">
        <f t="shared" si="1"/>
        <v>15057.189542483655</v>
      </c>
      <c r="G19" s="331">
        <v>17</v>
      </c>
      <c r="H19" s="330" t="s">
        <v>144</v>
      </c>
      <c r="I19" s="329" t="s">
        <v>111</v>
      </c>
      <c r="J19" s="329" t="s">
        <v>112</v>
      </c>
      <c r="K19" s="329" t="s">
        <v>165</v>
      </c>
      <c r="L19" s="329" t="s">
        <v>25</v>
      </c>
      <c r="M19" s="329"/>
      <c r="N19" s="328"/>
    </row>
    <row r="20" spans="1:14" x14ac:dyDescent="0.3">
      <c r="A20" s="338" t="s">
        <v>159</v>
      </c>
      <c r="B20" s="329">
        <v>1</v>
      </c>
      <c r="C20" s="334">
        <v>203782</v>
      </c>
      <c r="D20" s="332">
        <v>242500</v>
      </c>
      <c r="E20" s="332">
        <f t="shared" si="0"/>
        <v>203781.51260504202</v>
      </c>
      <c r="F20" s="332">
        <f t="shared" si="1"/>
        <v>38718.487394957978</v>
      </c>
      <c r="G20" s="331">
        <v>17</v>
      </c>
      <c r="H20" s="330" t="s">
        <v>0</v>
      </c>
      <c r="I20" s="329" t="s">
        <v>111</v>
      </c>
      <c r="J20" s="329" t="s">
        <v>112</v>
      </c>
      <c r="K20" s="329" t="s">
        <v>165</v>
      </c>
      <c r="L20" s="329" t="s">
        <v>25</v>
      </c>
      <c r="M20" s="329"/>
      <c r="N20" s="328"/>
    </row>
    <row r="21" spans="1:14" x14ac:dyDescent="0.3">
      <c r="A21" s="338" t="s">
        <v>158</v>
      </c>
      <c r="B21" s="329">
        <v>1</v>
      </c>
      <c r="C21" s="334">
        <v>90570</v>
      </c>
      <c r="D21" s="332">
        <v>107777.77777777778</v>
      </c>
      <c r="E21" s="332">
        <f t="shared" si="0"/>
        <v>90569.561157796459</v>
      </c>
      <c r="F21" s="332">
        <f t="shared" si="1"/>
        <v>17208.216619981322</v>
      </c>
      <c r="G21" s="331">
        <v>17</v>
      </c>
      <c r="H21" s="330" t="s">
        <v>0</v>
      </c>
      <c r="I21" s="329" t="s">
        <v>111</v>
      </c>
      <c r="J21" s="329" t="s">
        <v>112</v>
      </c>
      <c r="K21" s="329" t="s">
        <v>165</v>
      </c>
      <c r="L21" s="329" t="s">
        <v>25</v>
      </c>
      <c r="M21" s="329"/>
      <c r="N21" s="328"/>
    </row>
    <row r="22" spans="1:14" x14ac:dyDescent="0.3">
      <c r="A22" s="335" t="s">
        <v>93</v>
      </c>
      <c r="B22" s="329">
        <v>1</v>
      </c>
      <c r="C22" s="332">
        <f>+E22</f>
        <v>391260.50420168071</v>
      </c>
      <c r="D22" s="333">
        <v>465600</v>
      </c>
      <c r="E22" s="332">
        <f t="shared" si="0"/>
        <v>391260.50420168071</v>
      </c>
      <c r="F22" s="332">
        <f t="shared" si="1"/>
        <v>74339.495798319287</v>
      </c>
      <c r="G22" s="331">
        <v>17</v>
      </c>
      <c r="H22" s="330" t="s">
        <v>134</v>
      </c>
      <c r="I22" s="329" t="s">
        <v>111</v>
      </c>
      <c r="J22" s="329" t="s">
        <v>112</v>
      </c>
      <c r="K22" s="329" t="s">
        <v>165</v>
      </c>
      <c r="L22" s="329" t="s">
        <v>25</v>
      </c>
      <c r="M22" s="329"/>
      <c r="N22" s="328"/>
    </row>
    <row r="23" spans="1:14" x14ac:dyDescent="0.3">
      <c r="A23" s="338" t="s">
        <v>150</v>
      </c>
      <c r="B23" s="329">
        <v>1</v>
      </c>
      <c r="C23" s="334">
        <f>+E23</f>
        <v>79248.366013071907</v>
      </c>
      <c r="D23" s="332">
        <v>94305.555555555562</v>
      </c>
      <c r="E23" s="332">
        <f t="shared" si="0"/>
        <v>79248.366013071907</v>
      </c>
      <c r="F23" s="332">
        <f t="shared" si="1"/>
        <v>15057.189542483655</v>
      </c>
      <c r="G23" s="331">
        <v>17</v>
      </c>
      <c r="H23" s="330" t="s">
        <v>0</v>
      </c>
      <c r="I23" s="329" t="s">
        <v>111</v>
      </c>
      <c r="J23" s="329" t="s">
        <v>112</v>
      </c>
      <c r="K23" s="329" t="s">
        <v>165</v>
      </c>
      <c r="L23" s="329" t="s">
        <v>25</v>
      </c>
      <c r="M23" s="329"/>
      <c r="N23" s="328"/>
    </row>
    <row r="24" spans="1:14" x14ac:dyDescent="0.3">
      <c r="A24" s="339" t="s">
        <v>70</v>
      </c>
      <c r="B24" s="329">
        <v>1</v>
      </c>
      <c r="C24" s="334">
        <v>33963.58543417367</v>
      </c>
      <c r="D24" s="332">
        <v>40416.666666666664</v>
      </c>
      <c r="E24" s="332">
        <f t="shared" si="0"/>
        <v>33963.58543417367</v>
      </c>
      <c r="F24" s="332">
        <f t="shared" si="1"/>
        <v>6453.0812324929939</v>
      </c>
      <c r="G24" s="331">
        <v>17</v>
      </c>
      <c r="H24" s="330" t="s">
        <v>0</v>
      </c>
      <c r="I24" s="329" t="s">
        <v>111</v>
      </c>
      <c r="J24" s="329" t="s">
        <v>112</v>
      </c>
      <c r="K24" s="329" t="s">
        <v>165</v>
      </c>
      <c r="L24" s="329" t="s">
        <v>25</v>
      </c>
      <c r="M24" s="329"/>
      <c r="N24" s="328"/>
    </row>
    <row r="25" spans="1:14" x14ac:dyDescent="0.3">
      <c r="A25" s="338" t="s">
        <v>146</v>
      </c>
      <c r="B25" s="329">
        <v>1</v>
      </c>
      <c r="C25" s="334">
        <v>33963.58543417367</v>
      </c>
      <c r="D25" s="332">
        <v>40416.666666666664</v>
      </c>
      <c r="E25" s="332">
        <f t="shared" si="0"/>
        <v>33963.58543417367</v>
      </c>
      <c r="F25" s="332">
        <f t="shared" si="1"/>
        <v>6453.0812324929939</v>
      </c>
      <c r="G25" s="331">
        <v>17</v>
      </c>
      <c r="H25" s="330" t="s">
        <v>0</v>
      </c>
      <c r="I25" s="329" t="s">
        <v>111</v>
      </c>
      <c r="J25" s="329" t="s">
        <v>112</v>
      </c>
      <c r="K25" s="329" t="s">
        <v>165</v>
      </c>
      <c r="L25" s="329" t="s">
        <v>25</v>
      </c>
      <c r="M25" s="329"/>
      <c r="N25" s="328"/>
    </row>
    <row r="26" spans="1:14" x14ac:dyDescent="0.3">
      <c r="A26" s="337" t="s">
        <v>145</v>
      </c>
      <c r="B26" s="329">
        <v>1</v>
      </c>
      <c r="C26" s="334">
        <f t="shared" ref="C26:C35" si="3">+E26</f>
        <v>43473.3893557423</v>
      </c>
      <c r="D26" s="336">
        <v>51733.333333333336</v>
      </c>
      <c r="E26" s="332">
        <f t="shared" si="0"/>
        <v>43473.3893557423</v>
      </c>
      <c r="F26" s="332">
        <f t="shared" si="1"/>
        <v>8259.9439775910359</v>
      </c>
      <c r="G26" s="331">
        <v>17</v>
      </c>
      <c r="H26" s="330" t="s">
        <v>134</v>
      </c>
      <c r="I26" s="329" t="s">
        <v>111</v>
      </c>
      <c r="J26" s="329" t="s">
        <v>112</v>
      </c>
      <c r="K26" s="329" t="s">
        <v>165</v>
      </c>
      <c r="L26" s="329" t="s">
        <v>25</v>
      </c>
      <c r="M26" s="329"/>
      <c r="N26" s="328"/>
    </row>
    <row r="27" spans="1:14" x14ac:dyDescent="0.3">
      <c r="A27" s="335" t="s">
        <v>69</v>
      </c>
      <c r="B27" s="329">
        <v>1</v>
      </c>
      <c r="C27" s="334">
        <f t="shared" si="3"/>
        <v>81816.484033613451</v>
      </c>
      <c r="D27" s="333">
        <v>97361.616000000009</v>
      </c>
      <c r="E27" s="332">
        <f t="shared" si="0"/>
        <v>81816.484033613451</v>
      </c>
      <c r="F27" s="332">
        <f t="shared" si="1"/>
        <v>15545.131966386558</v>
      </c>
      <c r="G27" s="331">
        <v>17</v>
      </c>
      <c r="H27" s="330" t="s">
        <v>134</v>
      </c>
      <c r="I27" s="329" t="s">
        <v>111</v>
      </c>
      <c r="J27" s="329" t="s">
        <v>112</v>
      </c>
      <c r="K27" s="329" t="s">
        <v>165</v>
      </c>
      <c r="L27" s="329" t="s">
        <v>25</v>
      </c>
      <c r="M27" s="329"/>
      <c r="N27" s="328"/>
    </row>
    <row r="28" spans="1:14" ht="26.4" x14ac:dyDescent="0.3">
      <c r="A28" s="327" t="s">
        <v>16</v>
      </c>
      <c r="B28" s="314">
        <v>1</v>
      </c>
      <c r="C28" s="318">
        <f t="shared" si="3"/>
        <v>135854.34173669468</v>
      </c>
      <c r="D28" s="317">
        <v>161666.66666666666</v>
      </c>
      <c r="E28" s="317">
        <f t="shared" si="0"/>
        <v>135854.34173669468</v>
      </c>
      <c r="F28" s="317">
        <f t="shared" si="1"/>
        <v>25812.324929971976</v>
      </c>
      <c r="G28" s="316">
        <v>17</v>
      </c>
      <c r="H28" s="315" t="s">
        <v>0</v>
      </c>
      <c r="I28" s="314" t="s">
        <v>111</v>
      </c>
      <c r="J28" s="314" t="s">
        <v>112</v>
      </c>
      <c r="K28" s="314" t="s">
        <v>115</v>
      </c>
      <c r="L28" s="314" t="s">
        <v>25</v>
      </c>
      <c r="M28" s="314"/>
      <c r="N28" s="313"/>
    </row>
    <row r="29" spans="1:14" x14ac:dyDescent="0.3">
      <c r="A29" s="326" t="s">
        <v>143</v>
      </c>
      <c r="B29" s="314">
        <v>1</v>
      </c>
      <c r="C29" s="318">
        <f t="shared" si="3"/>
        <v>61958.926610644259</v>
      </c>
      <c r="D29" s="323">
        <v>73731.122666666663</v>
      </c>
      <c r="E29" s="317">
        <f t="shared" si="0"/>
        <v>61958.926610644259</v>
      </c>
      <c r="F29" s="317">
        <f t="shared" si="1"/>
        <v>11772.196056022403</v>
      </c>
      <c r="G29" s="316">
        <v>17</v>
      </c>
      <c r="H29" s="315" t="s">
        <v>0</v>
      </c>
      <c r="I29" s="314" t="s">
        <v>111</v>
      </c>
      <c r="J29" s="314" t="s">
        <v>112</v>
      </c>
      <c r="K29" s="314" t="s">
        <v>115</v>
      </c>
      <c r="L29" s="314" t="s">
        <v>25</v>
      </c>
      <c r="M29" s="314"/>
      <c r="N29" s="313"/>
    </row>
    <row r="30" spans="1:14" x14ac:dyDescent="0.3">
      <c r="A30" s="325" t="s">
        <v>141</v>
      </c>
      <c r="B30" s="314">
        <v>1</v>
      </c>
      <c r="C30" s="318">
        <f t="shared" si="3"/>
        <v>69557.422969187668</v>
      </c>
      <c r="D30" s="317">
        <v>82773.333333333328</v>
      </c>
      <c r="E30" s="317">
        <f t="shared" si="0"/>
        <v>69557.422969187668</v>
      </c>
      <c r="F30" s="317">
        <f t="shared" si="1"/>
        <v>13215.91036414566</v>
      </c>
      <c r="G30" s="316">
        <v>17</v>
      </c>
      <c r="H30" s="315" t="s">
        <v>0</v>
      </c>
      <c r="I30" s="314" t="s">
        <v>111</v>
      </c>
      <c r="J30" s="314" t="s">
        <v>112</v>
      </c>
      <c r="K30" s="314" t="s">
        <v>115</v>
      </c>
      <c r="L30" s="314" t="s">
        <v>25</v>
      </c>
      <c r="M30" s="314"/>
      <c r="N30" s="313"/>
    </row>
    <row r="31" spans="1:14" x14ac:dyDescent="0.3">
      <c r="A31" s="322" t="s">
        <v>135</v>
      </c>
      <c r="B31" s="314">
        <v>1</v>
      </c>
      <c r="C31" s="318">
        <f t="shared" si="3"/>
        <v>35652.743977591032</v>
      </c>
      <c r="D31" s="321">
        <v>42426.765333333329</v>
      </c>
      <c r="E31" s="317">
        <f t="shared" si="0"/>
        <v>35652.743977591032</v>
      </c>
      <c r="F31" s="317">
        <f t="shared" si="1"/>
        <v>6774.0213557422976</v>
      </c>
      <c r="G31" s="316">
        <v>17</v>
      </c>
      <c r="H31" s="315" t="s">
        <v>134</v>
      </c>
      <c r="I31" s="314" t="s">
        <v>111</v>
      </c>
      <c r="J31" s="314" t="s">
        <v>112</v>
      </c>
      <c r="K31" s="314" t="s">
        <v>115</v>
      </c>
      <c r="L31" s="314" t="s">
        <v>25</v>
      </c>
      <c r="M31" s="314"/>
      <c r="N31" s="313"/>
    </row>
    <row r="32" spans="1:14" x14ac:dyDescent="0.3">
      <c r="A32" s="324" t="s">
        <v>93</v>
      </c>
      <c r="B32" s="314">
        <v>1</v>
      </c>
      <c r="C32" s="317">
        <f t="shared" si="3"/>
        <v>369523.80952380953</v>
      </c>
      <c r="D32" s="323">
        <v>439733.33333333331</v>
      </c>
      <c r="E32" s="317">
        <f t="shared" si="0"/>
        <v>369523.80952380953</v>
      </c>
      <c r="F32" s="317">
        <f t="shared" si="1"/>
        <v>70209.523809523787</v>
      </c>
      <c r="G32" s="316">
        <v>17</v>
      </c>
      <c r="H32" s="315" t="s">
        <v>134</v>
      </c>
      <c r="I32" s="314" t="s">
        <v>111</v>
      </c>
      <c r="J32" s="314" t="s">
        <v>112</v>
      </c>
      <c r="K32" s="314" t="s">
        <v>115</v>
      </c>
      <c r="L32" s="314" t="s">
        <v>25</v>
      </c>
      <c r="M32" s="314"/>
      <c r="N32" s="313"/>
    </row>
    <row r="33" spans="1:14" x14ac:dyDescent="0.3">
      <c r="A33" s="319" t="s">
        <v>150</v>
      </c>
      <c r="B33" s="314">
        <v>1</v>
      </c>
      <c r="C33" s="318">
        <f t="shared" si="3"/>
        <v>79248.366013071907</v>
      </c>
      <c r="D33" s="317">
        <v>94305.555555555562</v>
      </c>
      <c r="E33" s="317">
        <f t="shared" si="0"/>
        <v>79248.366013071907</v>
      </c>
      <c r="F33" s="317">
        <f t="shared" si="1"/>
        <v>15057.189542483655</v>
      </c>
      <c r="G33" s="316">
        <v>17</v>
      </c>
      <c r="H33" s="315" t="s">
        <v>0</v>
      </c>
      <c r="I33" s="314" t="s">
        <v>111</v>
      </c>
      <c r="J33" s="314" t="s">
        <v>112</v>
      </c>
      <c r="K33" s="314" t="s">
        <v>115</v>
      </c>
      <c r="L33" s="314" t="s">
        <v>25</v>
      </c>
      <c r="M33" s="314"/>
      <c r="N33" s="313"/>
    </row>
    <row r="34" spans="1:14" x14ac:dyDescent="0.3">
      <c r="A34" s="324" t="s">
        <v>140</v>
      </c>
      <c r="B34" s="314">
        <v>1</v>
      </c>
      <c r="C34" s="318">
        <f t="shared" si="3"/>
        <v>173893.5574229692</v>
      </c>
      <c r="D34" s="323">
        <v>206933.33333333334</v>
      </c>
      <c r="E34" s="317">
        <f t="shared" si="0"/>
        <v>173893.5574229692</v>
      </c>
      <c r="F34" s="317">
        <f t="shared" si="1"/>
        <v>33039.775910364144</v>
      </c>
      <c r="G34" s="316">
        <v>17</v>
      </c>
      <c r="H34" s="315" t="s">
        <v>134</v>
      </c>
      <c r="I34" s="314" t="s">
        <v>111</v>
      </c>
      <c r="J34" s="314" t="s">
        <v>112</v>
      </c>
      <c r="K34" s="314" t="s">
        <v>115</v>
      </c>
      <c r="L34" s="314" t="s">
        <v>25</v>
      </c>
      <c r="M34" s="314"/>
      <c r="N34" s="313"/>
    </row>
    <row r="35" spans="1:14" x14ac:dyDescent="0.3">
      <c r="A35" s="322" t="s">
        <v>139</v>
      </c>
      <c r="B35" s="314">
        <v>1</v>
      </c>
      <c r="C35" s="318">
        <f t="shared" si="3"/>
        <v>97815.126050420178</v>
      </c>
      <c r="D35" s="321">
        <v>116400</v>
      </c>
      <c r="E35" s="317">
        <f t="shared" si="0"/>
        <v>97815.126050420178</v>
      </c>
      <c r="F35" s="317">
        <f t="shared" si="1"/>
        <v>18584.873949579822</v>
      </c>
      <c r="G35" s="316">
        <v>17</v>
      </c>
      <c r="H35" s="315" t="s">
        <v>134</v>
      </c>
      <c r="I35" s="314" t="s">
        <v>111</v>
      </c>
      <c r="J35" s="314" t="s">
        <v>112</v>
      </c>
      <c r="K35" s="314" t="s">
        <v>115</v>
      </c>
      <c r="L35" s="314" t="s">
        <v>25</v>
      </c>
      <c r="M35" s="314"/>
      <c r="N35" s="313"/>
    </row>
    <row r="36" spans="1:14" x14ac:dyDescent="0.3">
      <c r="A36" s="324" t="s">
        <v>164</v>
      </c>
      <c r="B36" s="314">
        <v>1</v>
      </c>
      <c r="C36" s="318">
        <v>265192</v>
      </c>
      <c r="D36" s="323">
        <v>315578.76533333329</v>
      </c>
      <c r="E36" s="317">
        <f t="shared" si="0"/>
        <v>265192.23977591033</v>
      </c>
      <c r="F36" s="317">
        <f t="shared" si="1"/>
        <v>50386.525557422952</v>
      </c>
      <c r="G36" s="316">
        <v>17</v>
      </c>
      <c r="H36" s="315" t="s">
        <v>134</v>
      </c>
      <c r="I36" s="314" t="s">
        <v>111</v>
      </c>
      <c r="J36" s="314" t="s">
        <v>112</v>
      </c>
      <c r="K36" s="314" t="s">
        <v>115</v>
      </c>
      <c r="L36" s="314" t="s">
        <v>25</v>
      </c>
      <c r="M36" s="314"/>
      <c r="N36" s="313"/>
    </row>
    <row r="37" spans="1:14" x14ac:dyDescent="0.3">
      <c r="A37" s="324" t="s">
        <v>153</v>
      </c>
      <c r="B37" s="314">
        <v>1</v>
      </c>
      <c r="C37" s="318">
        <f>+E37</f>
        <v>408718.98263305315</v>
      </c>
      <c r="D37" s="323">
        <v>486375.58933333325</v>
      </c>
      <c r="E37" s="317">
        <f t="shared" si="0"/>
        <v>408718.98263305315</v>
      </c>
      <c r="F37" s="317">
        <f t="shared" si="1"/>
        <v>77656.606700280099</v>
      </c>
      <c r="G37" s="316">
        <v>17</v>
      </c>
      <c r="H37" s="315" t="s">
        <v>134</v>
      </c>
      <c r="I37" s="314" t="s">
        <v>111</v>
      </c>
      <c r="J37" s="314" t="s">
        <v>112</v>
      </c>
      <c r="K37" s="314" t="s">
        <v>115</v>
      </c>
      <c r="L37" s="314" t="s">
        <v>25</v>
      </c>
      <c r="M37" s="314"/>
      <c r="N37" s="313"/>
    </row>
    <row r="38" spans="1:14" x14ac:dyDescent="0.3">
      <c r="A38" s="324" t="s">
        <v>163</v>
      </c>
      <c r="B38" s="314">
        <v>1</v>
      </c>
      <c r="C38" s="318">
        <v>417657</v>
      </c>
      <c r="D38" s="323">
        <v>497011.44533333334</v>
      </c>
      <c r="E38" s="317">
        <f t="shared" ref="E38:E69" si="4">+D38/1.19</f>
        <v>417656.67675070028</v>
      </c>
      <c r="F38" s="317">
        <f t="shared" ref="F38:F69" si="5">+D38-E38</f>
        <v>79354.768582633056</v>
      </c>
      <c r="G38" s="316">
        <v>17</v>
      </c>
      <c r="H38" s="315" t="s">
        <v>134</v>
      </c>
      <c r="I38" s="314" t="s">
        <v>111</v>
      </c>
      <c r="J38" s="314" t="s">
        <v>112</v>
      </c>
      <c r="K38" s="314" t="s">
        <v>115</v>
      </c>
      <c r="L38" s="314" t="s">
        <v>25</v>
      </c>
      <c r="M38" s="314"/>
      <c r="N38" s="313"/>
    </row>
    <row r="39" spans="1:14" x14ac:dyDescent="0.3">
      <c r="A39" s="324" t="s">
        <v>162</v>
      </c>
      <c r="B39" s="314">
        <v>1</v>
      </c>
      <c r="C39" s="318">
        <v>165537</v>
      </c>
      <c r="D39" s="323">
        <v>196989.54</v>
      </c>
      <c r="E39" s="317">
        <f t="shared" si="4"/>
        <v>165537.42857142858</v>
      </c>
      <c r="F39" s="317">
        <f t="shared" si="5"/>
        <v>31452.111428571428</v>
      </c>
      <c r="G39" s="316">
        <v>17</v>
      </c>
      <c r="H39" s="315" t="s">
        <v>134</v>
      </c>
      <c r="I39" s="314" t="s">
        <v>111</v>
      </c>
      <c r="J39" s="314" t="s">
        <v>112</v>
      </c>
      <c r="K39" s="314" t="s">
        <v>115</v>
      </c>
      <c r="L39" s="314" t="s">
        <v>25</v>
      </c>
      <c r="M39" s="314"/>
      <c r="N39" s="313"/>
    </row>
    <row r="40" spans="1:14" x14ac:dyDescent="0.3">
      <c r="A40" s="322" t="s">
        <v>161</v>
      </c>
      <c r="B40" s="314">
        <v>1</v>
      </c>
      <c r="C40" s="318">
        <v>154760</v>
      </c>
      <c r="D40" s="321">
        <v>184164.2</v>
      </c>
      <c r="E40" s="317">
        <f t="shared" si="4"/>
        <v>154759.83193277312</v>
      </c>
      <c r="F40" s="317">
        <f t="shared" si="5"/>
        <v>29404.368067226897</v>
      </c>
      <c r="G40" s="316">
        <v>17</v>
      </c>
      <c r="H40" s="315" t="s">
        <v>134</v>
      </c>
      <c r="I40" s="314" t="s">
        <v>111</v>
      </c>
      <c r="J40" s="314" t="s">
        <v>112</v>
      </c>
      <c r="K40" s="314" t="s">
        <v>115</v>
      </c>
      <c r="L40" s="314" t="s">
        <v>25</v>
      </c>
      <c r="M40" s="314"/>
      <c r="N40" s="313"/>
    </row>
    <row r="41" spans="1:14" x14ac:dyDescent="0.3">
      <c r="A41" s="320" t="s">
        <v>160</v>
      </c>
      <c r="B41" s="314">
        <v>1</v>
      </c>
      <c r="C41" s="318">
        <v>79248</v>
      </c>
      <c r="D41" s="317">
        <v>94305.555555555562</v>
      </c>
      <c r="E41" s="317">
        <f t="shared" si="4"/>
        <v>79248.366013071907</v>
      </c>
      <c r="F41" s="317">
        <f t="shared" si="5"/>
        <v>15057.189542483655</v>
      </c>
      <c r="G41" s="316">
        <v>17</v>
      </c>
      <c r="H41" s="315" t="s">
        <v>144</v>
      </c>
      <c r="I41" s="314" t="s">
        <v>111</v>
      </c>
      <c r="J41" s="314" t="s">
        <v>112</v>
      </c>
      <c r="K41" s="314" t="s">
        <v>115</v>
      </c>
      <c r="L41" s="314" t="s">
        <v>25</v>
      </c>
      <c r="M41" s="314"/>
      <c r="N41" s="313"/>
    </row>
    <row r="42" spans="1:14" x14ac:dyDescent="0.3">
      <c r="A42" s="319" t="s">
        <v>159</v>
      </c>
      <c r="B42" s="314">
        <v>1</v>
      </c>
      <c r="C42" s="318">
        <v>203782</v>
      </c>
      <c r="D42" s="317">
        <v>242500</v>
      </c>
      <c r="E42" s="317">
        <f t="shared" si="4"/>
        <v>203781.51260504202</v>
      </c>
      <c r="F42" s="317">
        <f t="shared" si="5"/>
        <v>38718.487394957978</v>
      </c>
      <c r="G42" s="316">
        <v>17</v>
      </c>
      <c r="H42" s="315" t="s">
        <v>0</v>
      </c>
      <c r="I42" s="314" t="s">
        <v>111</v>
      </c>
      <c r="J42" s="314" t="s">
        <v>112</v>
      </c>
      <c r="K42" s="314" t="s">
        <v>115</v>
      </c>
      <c r="L42" s="314" t="s">
        <v>25</v>
      </c>
      <c r="M42" s="314"/>
      <c r="N42" s="313"/>
    </row>
    <row r="43" spans="1:14" x14ac:dyDescent="0.3">
      <c r="A43" s="319" t="s">
        <v>158</v>
      </c>
      <c r="B43" s="314">
        <v>1</v>
      </c>
      <c r="C43" s="318">
        <v>90570</v>
      </c>
      <c r="D43" s="317">
        <v>107777.77777777778</v>
      </c>
      <c r="E43" s="317">
        <f t="shared" si="4"/>
        <v>90569.561157796459</v>
      </c>
      <c r="F43" s="317">
        <f t="shared" si="5"/>
        <v>17208.216619981322</v>
      </c>
      <c r="G43" s="316">
        <v>17</v>
      </c>
      <c r="H43" s="315" t="s">
        <v>0</v>
      </c>
      <c r="I43" s="314" t="s">
        <v>111</v>
      </c>
      <c r="J43" s="314" t="s">
        <v>112</v>
      </c>
      <c r="K43" s="314" t="s">
        <v>115</v>
      </c>
      <c r="L43" s="314" t="s">
        <v>25</v>
      </c>
      <c r="M43" s="314"/>
      <c r="N43" s="313"/>
    </row>
    <row r="44" spans="1:14" x14ac:dyDescent="0.3">
      <c r="A44" s="310" t="s">
        <v>139</v>
      </c>
      <c r="B44" s="299">
        <v>1</v>
      </c>
      <c r="C44" s="303">
        <f>+E44</f>
        <v>97815.126050420178</v>
      </c>
      <c r="D44" s="309">
        <v>116400</v>
      </c>
      <c r="E44" s="302">
        <f t="shared" si="4"/>
        <v>97815.126050420178</v>
      </c>
      <c r="F44" s="302">
        <f t="shared" si="5"/>
        <v>18584.873949579822</v>
      </c>
      <c r="G44" s="301">
        <v>17</v>
      </c>
      <c r="H44" s="300" t="s">
        <v>134</v>
      </c>
      <c r="I44" s="299" t="s">
        <v>111</v>
      </c>
      <c r="J44" s="299" t="s">
        <v>112</v>
      </c>
      <c r="K44" s="299" t="s">
        <v>113</v>
      </c>
      <c r="L44" s="299" t="s">
        <v>132</v>
      </c>
      <c r="M44" s="299"/>
      <c r="N44" s="298"/>
    </row>
    <row r="45" spans="1:14" x14ac:dyDescent="0.3">
      <c r="A45" s="308" t="s">
        <v>93</v>
      </c>
      <c r="B45" s="299">
        <v>1</v>
      </c>
      <c r="C45" s="302">
        <f>+E45</f>
        <v>391260.50420168071</v>
      </c>
      <c r="D45" s="305">
        <v>465600</v>
      </c>
      <c r="E45" s="302">
        <f t="shared" si="4"/>
        <v>391260.50420168071</v>
      </c>
      <c r="F45" s="302">
        <f t="shared" si="5"/>
        <v>74339.495798319287</v>
      </c>
      <c r="G45" s="301">
        <v>17</v>
      </c>
      <c r="H45" s="300" t="s">
        <v>134</v>
      </c>
      <c r="I45" s="299" t="s">
        <v>111</v>
      </c>
      <c r="J45" s="299" t="s">
        <v>112</v>
      </c>
      <c r="K45" s="299" t="s">
        <v>113</v>
      </c>
      <c r="L45" s="299" t="s">
        <v>132</v>
      </c>
      <c r="M45" s="299"/>
      <c r="N45" s="298"/>
    </row>
    <row r="46" spans="1:14" x14ac:dyDescent="0.3">
      <c r="A46" s="311" t="s">
        <v>150</v>
      </c>
      <c r="B46" s="299">
        <v>1</v>
      </c>
      <c r="C46" s="303">
        <f>+E46</f>
        <v>79248.366013071907</v>
      </c>
      <c r="D46" s="302">
        <v>94305.555555555562</v>
      </c>
      <c r="E46" s="302">
        <f t="shared" si="4"/>
        <v>79248.366013071907</v>
      </c>
      <c r="F46" s="302">
        <f t="shared" si="5"/>
        <v>15057.189542483655</v>
      </c>
      <c r="G46" s="301">
        <v>17</v>
      </c>
      <c r="H46" s="300" t="s">
        <v>0</v>
      </c>
      <c r="I46" s="299" t="s">
        <v>111</v>
      </c>
      <c r="J46" s="299" t="s">
        <v>112</v>
      </c>
      <c r="K46" s="299" t="s">
        <v>113</v>
      </c>
      <c r="L46" s="299" t="s">
        <v>132</v>
      </c>
      <c r="M46" s="299"/>
      <c r="N46" s="298"/>
    </row>
    <row r="47" spans="1:14" x14ac:dyDescent="0.3">
      <c r="A47" s="312" t="s">
        <v>70</v>
      </c>
      <c r="B47" s="299">
        <v>1</v>
      </c>
      <c r="C47" s="303">
        <v>33963.58543417367</v>
      </c>
      <c r="D47" s="302">
        <v>40416.666666666664</v>
      </c>
      <c r="E47" s="302">
        <f t="shared" si="4"/>
        <v>33963.58543417367</v>
      </c>
      <c r="F47" s="302">
        <f t="shared" si="5"/>
        <v>6453.0812324929939</v>
      </c>
      <c r="G47" s="301">
        <v>17</v>
      </c>
      <c r="H47" s="300" t="s">
        <v>0</v>
      </c>
      <c r="I47" s="299" t="s">
        <v>111</v>
      </c>
      <c r="J47" s="299" t="s">
        <v>112</v>
      </c>
      <c r="K47" s="299" t="s">
        <v>113</v>
      </c>
      <c r="L47" s="299" t="s">
        <v>132</v>
      </c>
      <c r="M47" s="299"/>
      <c r="N47" s="298"/>
    </row>
    <row r="48" spans="1:14" x14ac:dyDescent="0.3">
      <c r="A48" s="311" t="s">
        <v>146</v>
      </c>
      <c r="B48" s="299">
        <v>1</v>
      </c>
      <c r="C48" s="303">
        <v>33963.58543417367</v>
      </c>
      <c r="D48" s="302">
        <v>40416.666666666664</v>
      </c>
      <c r="E48" s="302">
        <f t="shared" si="4"/>
        <v>33963.58543417367</v>
      </c>
      <c r="F48" s="302">
        <f t="shared" si="5"/>
        <v>6453.0812324929939</v>
      </c>
      <c r="G48" s="301">
        <v>17</v>
      </c>
      <c r="H48" s="300" t="s">
        <v>0</v>
      </c>
      <c r="I48" s="299" t="s">
        <v>111</v>
      </c>
      <c r="J48" s="299" t="s">
        <v>112</v>
      </c>
      <c r="K48" s="299" t="s">
        <v>113</v>
      </c>
      <c r="L48" s="299" t="s">
        <v>132</v>
      </c>
      <c r="M48" s="299"/>
      <c r="N48" s="298"/>
    </row>
    <row r="49" spans="1:14" x14ac:dyDescent="0.3">
      <c r="A49" s="310" t="s">
        <v>145</v>
      </c>
      <c r="B49" s="299">
        <v>1</v>
      </c>
      <c r="C49" s="303">
        <f>+E49</f>
        <v>43473.3893557423</v>
      </c>
      <c r="D49" s="309">
        <v>51733.333333333336</v>
      </c>
      <c r="E49" s="302">
        <f t="shared" si="4"/>
        <v>43473.3893557423</v>
      </c>
      <c r="F49" s="302">
        <f t="shared" si="5"/>
        <v>8259.9439775910359</v>
      </c>
      <c r="G49" s="301">
        <v>17</v>
      </c>
      <c r="H49" s="300" t="s">
        <v>134</v>
      </c>
      <c r="I49" s="299" t="s">
        <v>111</v>
      </c>
      <c r="J49" s="299" t="s">
        <v>112</v>
      </c>
      <c r="K49" s="299" t="s">
        <v>113</v>
      </c>
      <c r="L49" s="299" t="s">
        <v>132</v>
      </c>
      <c r="M49" s="299"/>
      <c r="N49" s="298"/>
    </row>
    <row r="50" spans="1:14" x14ac:dyDescent="0.3">
      <c r="A50" s="308" t="s">
        <v>69</v>
      </c>
      <c r="B50" s="299">
        <v>1</v>
      </c>
      <c r="C50" s="303">
        <f>+E50</f>
        <v>81816.484033613451</v>
      </c>
      <c r="D50" s="305">
        <v>97361.616000000009</v>
      </c>
      <c r="E50" s="302">
        <f t="shared" si="4"/>
        <v>81816.484033613451</v>
      </c>
      <c r="F50" s="302">
        <f t="shared" si="5"/>
        <v>15545.131966386558</v>
      </c>
      <c r="G50" s="301">
        <v>17</v>
      </c>
      <c r="H50" s="300" t="s">
        <v>134</v>
      </c>
      <c r="I50" s="299" t="s">
        <v>111</v>
      </c>
      <c r="J50" s="299" t="s">
        <v>112</v>
      </c>
      <c r="K50" s="299" t="s">
        <v>113</v>
      </c>
      <c r="L50" s="299" t="s">
        <v>132</v>
      </c>
      <c r="M50" s="299"/>
      <c r="N50" s="298"/>
    </row>
    <row r="51" spans="1:14" ht="26.4" x14ac:dyDescent="0.3">
      <c r="A51" s="307" t="s">
        <v>16</v>
      </c>
      <c r="B51" s="299">
        <v>1</v>
      </c>
      <c r="C51" s="303">
        <f>+E51</f>
        <v>135854.34173669468</v>
      </c>
      <c r="D51" s="302">
        <v>161666.66666666666</v>
      </c>
      <c r="E51" s="302">
        <f t="shared" si="4"/>
        <v>135854.34173669468</v>
      </c>
      <c r="F51" s="302">
        <f t="shared" si="5"/>
        <v>25812.324929971976</v>
      </c>
      <c r="G51" s="301">
        <v>17</v>
      </c>
      <c r="H51" s="300" t="s">
        <v>0</v>
      </c>
      <c r="I51" s="299" t="s">
        <v>111</v>
      </c>
      <c r="J51" s="299" t="s">
        <v>112</v>
      </c>
      <c r="K51" s="299" t="s">
        <v>113</v>
      </c>
      <c r="L51" s="299" t="s">
        <v>132</v>
      </c>
      <c r="M51" s="299"/>
      <c r="N51" s="298"/>
    </row>
    <row r="52" spans="1:14" x14ac:dyDescent="0.3">
      <c r="A52" s="306" t="s">
        <v>143</v>
      </c>
      <c r="B52" s="299">
        <v>1</v>
      </c>
      <c r="C52" s="303">
        <f>+E52</f>
        <v>61958.926610644259</v>
      </c>
      <c r="D52" s="305">
        <v>73731.122666666663</v>
      </c>
      <c r="E52" s="302">
        <f t="shared" si="4"/>
        <v>61958.926610644259</v>
      </c>
      <c r="F52" s="302">
        <f t="shared" si="5"/>
        <v>11772.196056022403</v>
      </c>
      <c r="G52" s="301">
        <v>17</v>
      </c>
      <c r="H52" s="300" t="s">
        <v>0</v>
      </c>
      <c r="I52" s="299" t="s">
        <v>111</v>
      </c>
      <c r="J52" s="299" t="s">
        <v>112</v>
      </c>
      <c r="K52" s="299" t="s">
        <v>113</v>
      </c>
      <c r="L52" s="299" t="s">
        <v>132</v>
      </c>
      <c r="M52" s="299"/>
      <c r="N52" s="298"/>
    </row>
    <row r="53" spans="1:14" x14ac:dyDescent="0.3">
      <c r="A53" s="304" t="s">
        <v>141</v>
      </c>
      <c r="B53" s="299">
        <v>1</v>
      </c>
      <c r="C53" s="303">
        <f>+E53</f>
        <v>69557.422969187668</v>
      </c>
      <c r="D53" s="302">
        <v>82773.333333333328</v>
      </c>
      <c r="E53" s="302">
        <f t="shared" si="4"/>
        <v>69557.422969187668</v>
      </c>
      <c r="F53" s="302">
        <f t="shared" si="5"/>
        <v>13215.91036414566</v>
      </c>
      <c r="G53" s="301">
        <v>17</v>
      </c>
      <c r="H53" s="300" t="s">
        <v>18</v>
      </c>
      <c r="I53" s="299" t="s">
        <v>111</v>
      </c>
      <c r="J53" s="299" t="s">
        <v>112</v>
      </c>
      <c r="K53" s="299" t="s">
        <v>113</v>
      </c>
      <c r="L53" s="299" t="s">
        <v>132</v>
      </c>
      <c r="M53" s="299"/>
      <c r="N53" s="298"/>
    </row>
    <row r="54" spans="1:14" x14ac:dyDescent="0.3">
      <c r="A54" s="297" t="s">
        <v>70</v>
      </c>
      <c r="B54" s="285">
        <v>1</v>
      </c>
      <c r="C54" s="288">
        <v>33963.58543417367</v>
      </c>
      <c r="D54" s="287">
        <v>40416.666666666664</v>
      </c>
      <c r="E54" s="287">
        <f t="shared" si="4"/>
        <v>33963.58543417367</v>
      </c>
      <c r="F54" s="287">
        <f t="shared" si="5"/>
        <v>6453.0812324929939</v>
      </c>
      <c r="G54" s="286">
        <v>17</v>
      </c>
      <c r="H54" s="286" t="s">
        <v>144</v>
      </c>
      <c r="I54" s="285" t="s">
        <v>111</v>
      </c>
      <c r="J54" s="285" t="s">
        <v>112</v>
      </c>
      <c r="K54" s="285" t="s">
        <v>114</v>
      </c>
      <c r="L54" s="285" t="s">
        <v>132</v>
      </c>
      <c r="M54" s="285"/>
      <c r="N54" s="284"/>
    </row>
    <row r="55" spans="1:14" x14ac:dyDescent="0.3">
      <c r="A55" s="289" t="s">
        <v>146</v>
      </c>
      <c r="B55" s="285">
        <v>1</v>
      </c>
      <c r="C55" s="288">
        <v>33963.58543417367</v>
      </c>
      <c r="D55" s="287">
        <v>40416.666666666664</v>
      </c>
      <c r="E55" s="287">
        <f t="shared" si="4"/>
        <v>33963.58543417367</v>
      </c>
      <c r="F55" s="287">
        <f t="shared" si="5"/>
        <v>6453.0812324929939</v>
      </c>
      <c r="G55" s="286">
        <v>17</v>
      </c>
      <c r="H55" s="286" t="s">
        <v>144</v>
      </c>
      <c r="I55" s="285" t="s">
        <v>111</v>
      </c>
      <c r="J55" s="285" t="s">
        <v>112</v>
      </c>
      <c r="K55" s="285" t="s">
        <v>114</v>
      </c>
      <c r="L55" s="285" t="s">
        <v>132</v>
      </c>
      <c r="M55" s="285"/>
      <c r="N55" s="284"/>
    </row>
    <row r="56" spans="1:14" x14ac:dyDescent="0.3">
      <c r="A56" s="293" t="s">
        <v>145</v>
      </c>
      <c r="B56" s="285">
        <v>1</v>
      </c>
      <c r="C56" s="288">
        <f t="shared" ref="C56:C66" si="6">+E56</f>
        <v>43473.3893557423</v>
      </c>
      <c r="D56" s="292">
        <v>51733.333333333336</v>
      </c>
      <c r="E56" s="287">
        <f t="shared" si="4"/>
        <v>43473.3893557423</v>
      </c>
      <c r="F56" s="287">
        <f t="shared" si="5"/>
        <v>8259.9439775910359</v>
      </c>
      <c r="G56" s="286">
        <v>17</v>
      </c>
      <c r="H56" s="286" t="s">
        <v>134</v>
      </c>
      <c r="I56" s="285" t="s">
        <v>111</v>
      </c>
      <c r="J56" s="285" t="s">
        <v>112</v>
      </c>
      <c r="K56" s="285" t="s">
        <v>114</v>
      </c>
      <c r="L56" s="285" t="s">
        <v>132</v>
      </c>
      <c r="M56" s="285"/>
      <c r="N56" s="284"/>
    </row>
    <row r="57" spans="1:14" x14ac:dyDescent="0.3">
      <c r="A57" s="291" t="s">
        <v>69</v>
      </c>
      <c r="B57" s="285">
        <v>1</v>
      </c>
      <c r="C57" s="288">
        <f t="shared" si="6"/>
        <v>81816.484033613451</v>
      </c>
      <c r="D57" s="290">
        <v>97361.616000000009</v>
      </c>
      <c r="E57" s="287">
        <f t="shared" si="4"/>
        <v>81816.484033613451</v>
      </c>
      <c r="F57" s="287">
        <f t="shared" si="5"/>
        <v>15545.131966386558</v>
      </c>
      <c r="G57" s="286">
        <v>17</v>
      </c>
      <c r="H57" s="286" t="s">
        <v>134</v>
      </c>
      <c r="I57" s="285" t="s">
        <v>111</v>
      </c>
      <c r="J57" s="285" t="s">
        <v>112</v>
      </c>
      <c r="K57" s="285" t="s">
        <v>114</v>
      </c>
      <c r="L57" s="285" t="s">
        <v>132</v>
      </c>
      <c r="M57" s="285"/>
      <c r="N57" s="284"/>
    </row>
    <row r="58" spans="1:14" ht="26.4" x14ac:dyDescent="0.3">
      <c r="A58" s="296" t="s">
        <v>16</v>
      </c>
      <c r="B58" s="285">
        <v>1</v>
      </c>
      <c r="C58" s="288">
        <f t="shared" si="6"/>
        <v>135854.34173669468</v>
      </c>
      <c r="D58" s="287">
        <v>161666.66666666666</v>
      </c>
      <c r="E58" s="287">
        <f t="shared" si="4"/>
        <v>135854.34173669468</v>
      </c>
      <c r="F58" s="287">
        <f t="shared" si="5"/>
        <v>25812.324929971976</v>
      </c>
      <c r="G58" s="286">
        <v>17</v>
      </c>
      <c r="H58" s="286" t="s">
        <v>157</v>
      </c>
      <c r="I58" s="285" t="s">
        <v>111</v>
      </c>
      <c r="J58" s="285" t="s">
        <v>112</v>
      </c>
      <c r="K58" s="285" t="s">
        <v>114</v>
      </c>
      <c r="L58" s="285" t="s">
        <v>132</v>
      </c>
      <c r="M58" s="285"/>
      <c r="N58" s="284"/>
    </row>
    <row r="59" spans="1:14" x14ac:dyDescent="0.3">
      <c r="A59" s="295" t="s">
        <v>143</v>
      </c>
      <c r="B59" s="285">
        <v>1</v>
      </c>
      <c r="C59" s="288">
        <f t="shared" si="6"/>
        <v>61958.926610644259</v>
      </c>
      <c r="D59" s="290">
        <v>73731.122666666663</v>
      </c>
      <c r="E59" s="287">
        <f t="shared" si="4"/>
        <v>61958.926610644259</v>
      </c>
      <c r="F59" s="287">
        <f t="shared" si="5"/>
        <v>11772.196056022403</v>
      </c>
      <c r="G59" s="286">
        <v>17</v>
      </c>
      <c r="H59" s="286" t="s">
        <v>144</v>
      </c>
      <c r="I59" s="285" t="s">
        <v>111</v>
      </c>
      <c r="J59" s="285" t="s">
        <v>112</v>
      </c>
      <c r="K59" s="285" t="s">
        <v>114</v>
      </c>
      <c r="L59" s="285" t="s">
        <v>132</v>
      </c>
      <c r="M59" s="285"/>
      <c r="N59" s="284"/>
    </row>
    <row r="60" spans="1:14" x14ac:dyDescent="0.3">
      <c r="A60" s="294" t="s">
        <v>141</v>
      </c>
      <c r="B60" s="285">
        <v>1</v>
      </c>
      <c r="C60" s="288">
        <f t="shared" si="6"/>
        <v>69557.422969187668</v>
      </c>
      <c r="D60" s="287">
        <v>82773.333333333328</v>
      </c>
      <c r="E60" s="287">
        <f t="shared" si="4"/>
        <v>69557.422969187668</v>
      </c>
      <c r="F60" s="287">
        <f t="shared" si="5"/>
        <v>13215.91036414566</v>
      </c>
      <c r="G60" s="286">
        <v>17</v>
      </c>
      <c r="H60" s="286" t="s">
        <v>18</v>
      </c>
      <c r="I60" s="285" t="s">
        <v>111</v>
      </c>
      <c r="J60" s="285" t="s">
        <v>112</v>
      </c>
      <c r="K60" s="285" t="s">
        <v>114</v>
      </c>
      <c r="L60" s="285" t="s">
        <v>132</v>
      </c>
      <c r="M60" s="285"/>
      <c r="N60" s="284"/>
    </row>
    <row r="61" spans="1:14" x14ac:dyDescent="0.3">
      <c r="A61" s="293" t="s">
        <v>137</v>
      </c>
      <c r="B61" s="285">
        <v>1</v>
      </c>
      <c r="C61" s="288">
        <f t="shared" si="6"/>
        <v>249971.98879551823</v>
      </c>
      <c r="D61" s="292">
        <v>297466.66666666669</v>
      </c>
      <c r="E61" s="287">
        <f t="shared" si="4"/>
        <v>249971.98879551823</v>
      </c>
      <c r="F61" s="287">
        <f t="shared" si="5"/>
        <v>47494.677871148451</v>
      </c>
      <c r="G61" s="286">
        <v>17</v>
      </c>
      <c r="H61" s="286" t="s">
        <v>134</v>
      </c>
      <c r="I61" s="285" t="s">
        <v>111</v>
      </c>
      <c r="J61" s="285" t="s">
        <v>112</v>
      </c>
      <c r="K61" s="285" t="s">
        <v>114</v>
      </c>
      <c r="L61" s="285" t="s">
        <v>132</v>
      </c>
      <c r="M61" s="285"/>
      <c r="N61" s="284"/>
    </row>
    <row r="62" spans="1:14" x14ac:dyDescent="0.3">
      <c r="A62" s="293" t="s">
        <v>156</v>
      </c>
      <c r="B62" s="285">
        <v>1</v>
      </c>
      <c r="C62" s="288">
        <f t="shared" si="6"/>
        <v>86946.7787114846</v>
      </c>
      <c r="D62" s="292">
        <v>103466.66666666667</v>
      </c>
      <c r="E62" s="287">
        <f t="shared" si="4"/>
        <v>86946.7787114846</v>
      </c>
      <c r="F62" s="287">
        <f t="shared" si="5"/>
        <v>16519.887955182072</v>
      </c>
      <c r="G62" s="286">
        <v>17</v>
      </c>
      <c r="H62" s="286" t="s">
        <v>134</v>
      </c>
      <c r="I62" s="285" t="s">
        <v>111</v>
      </c>
      <c r="J62" s="285" t="s">
        <v>112</v>
      </c>
      <c r="K62" s="285" t="s">
        <v>114</v>
      </c>
      <c r="L62" s="285" t="s">
        <v>132</v>
      </c>
      <c r="M62" s="285"/>
      <c r="N62" s="284"/>
    </row>
    <row r="63" spans="1:14" x14ac:dyDescent="0.3">
      <c r="A63" s="291" t="s">
        <v>155</v>
      </c>
      <c r="B63" s="285">
        <v>1</v>
      </c>
      <c r="C63" s="288">
        <f t="shared" si="6"/>
        <v>86946.7787114846</v>
      </c>
      <c r="D63" s="292">
        <v>103466.66666666667</v>
      </c>
      <c r="E63" s="287">
        <f t="shared" si="4"/>
        <v>86946.7787114846</v>
      </c>
      <c r="F63" s="287">
        <f t="shared" si="5"/>
        <v>16519.887955182072</v>
      </c>
      <c r="G63" s="286">
        <v>17</v>
      </c>
      <c r="H63" s="286" t="s">
        <v>134</v>
      </c>
      <c r="I63" s="285" t="s">
        <v>111</v>
      </c>
      <c r="J63" s="285" t="s">
        <v>112</v>
      </c>
      <c r="K63" s="285" t="s">
        <v>114</v>
      </c>
      <c r="L63" s="285" t="s">
        <v>132</v>
      </c>
      <c r="M63" s="285"/>
      <c r="N63" s="284"/>
    </row>
    <row r="64" spans="1:14" x14ac:dyDescent="0.3">
      <c r="A64" s="293" t="s">
        <v>154</v>
      </c>
      <c r="B64" s="285">
        <v>1</v>
      </c>
      <c r="C64" s="288">
        <f t="shared" si="6"/>
        <v>103249.29971988796</v>
      </c>
      <c r="D64" s="292">
        <v>122866.66666666667</v>
      </c>
      <c r="E64" s="287">
        <f t="shared" si="4"/>
        <v>103249.29971988796</v>
      </c>
      <c r="F64" s="287">
        <f t="shared" si="5"/>
        <v>19617.366946778711</v>
      </c>
      <c r="G64" s="286">
        <v>17</v>
      </c>
      <c r="H64" s="286" t="s">
        <v>134</v>
      </c>
      <c r="I64" s="285" t="s">
        <v>111</v>
      </c>
      <c r="J64" s="285" t="s">
        <v>112</v>
      </c>
      <c r="K64" s="285" t="s">
        <v>114</v>
      </c>
      <c r="L64" s="285" t="s">
        <v>132</v>
      </c>
      <c r="M64" s="285"/>
      <c r="N64" s="284"/>
    </row>
    <row r="65" spans="1:14" x14ac:dyDescent="0.3">
      <c r="A65" s="291" t="s">
        <v>153</v>
      </c>
      <c r="B65" s="285">
        <v>1</v>
      </c>
      <c r="C65" s="288">
        <f t="shared" si="6"/>
        <v>408718.98263305315</v>
      </c>
      <c r="D65" s="290">
        <v>486375.58933333325</v>
      </c>
      <c r="E65" s="287">
        <f t="shared" si="4"/>
        <v>408718.98263305315</v>
      </c>
      <c r="F65" s="287">
        <f t="shared" si="5"/>
        <v>77656.606700280099</v>
      </c>
      <c r="G65" s="286">
        <v>17</v>
      </c>
      <c r="H65" s="286" t="s">
        <v>134</v>
      </c>
      <c r="I65" s="285" t="s">
        <v>111</v>
      </c>
      <c r="J65" s="285" t="s">
        <v>112</v>
      </c>
      <c r="K65" s="285" t="s">
        <v>114</v>
      </c>
      <c r="L65" s="285" t="s">
        <v>132</v>
      </c>
      <c r="M65" s="285"/>
      <c r="N65" s="284"/>
    </row>
    <row r="66" spans="1:14" x14ac:dyDescent="0.3">
      <c r="A66" s="291" t="s">
        <v>152</v>
      </c>
      <c r="B66" s="285">
        <v>1</v>
      </c>
      <c r="C66" s="288">
        <f t="shared" si="6"/>
        <v>81512.605042016818</v>
      </c>
      <c r="D66" s="290">
        <v>97000</v>
      </c>
      <c r="E66" s="287">
        <f t="shared" si="4"/>
        <v>81512.605042016818</v>
      </c>
      <c r="F66" s="287">
        <f t="shared" si="5"/>
        <v>15487.394957983182</v>
      </c>
      <c r="G66" s="286">
        <v>17</v>
      </c>
      <c r="H66" s="286" t="s">
        <v>134</v>
      </c>
      <c r="I66" s="285" t="s">
        <v>111</v>
      </c>
      <c r="J66" s="285" t="s">
        <v>112</v>
      </c>
      <c r="K66" s="285" t="s">
        <v>114</v>
      </c>
      <c r="L66" s="285" t="s">
        <v>132</v>
      </c>
      <c r="M66" s="285"/>
      <c r="N66" s="284"/>
    </row>
    <row r="67" spans="1:14" x14ac:dyDescent="0.3">
      <c r="A67" s="291" t="s">
        <v>93</v>
      </c>
      <c r="B67" s="285">
        <v>2</v>
      </c>
      <c r="C67" s="287">
        <v>391261</v>
      </c>
      <c r="D67" s="290">
        <v>931200</v>
      </c>
      <c r="E67" s="287">
        <f t="shared" si="4"/>
        <v>782521.00840336143</v>
      </c>
      <c r="F67" s="287">
        <f t="shared" si="5"/>
        <v>148678.99159663857</v>
      </c>
      <c r="G67" s="286">
        <v>17</v>
      </c>
      <c r="H67" s="286" t="s">
        <v>134</v>
      </c>
      <c r="I67" s="285" t="s">
        <v>111</v>
      </c>
      <c r="J67" s="285" t="s">
        <v>112</v>
      </c>
      <c r="K67" s="285" t="s">
        <v>114</v>
      </c>
      <c r="L67" s="285" t="s">
        <v>132</v>
      </c>
      <c r="M67" s="285"/>
      <c r="N67" s="284"/>
    </row>
    <row r="68" spans="1:14" x14ac:dyDescent="0.3">
      <c r="A68" s="289" t="s">
        <v>150</v>
      </c>
      <c r="B68" s="285">
        <v>1</v>
      </c>
      <c r="C68" s="288">
        <f>+E68</f>
        <v>79248.366013071907</v>
      </c>
      <c r="D68" s="287">
        <v>94305.555555555562</v>
      </c>
      <c r="E68" s="287">
        <f t="shared" si="4"/>
        <v>79248.366013071907</v>
      </c>
      <c r="F68" s="287">
        <f t="shared" si="5"/>
        <v>15057.189542483655</v>
      </c>
      <c r="G68" s="286">
        <v>17</v>
      </c>
      <c r="H68" s="286" t="s">
        <v>134</v>
      </c>
      <c r="I68" s="285" t="s">
        <v>111</v>
      </c>
      <c r="J68" s="285" t="s">
        <v>112</v>
      </c>
      <c r="K68" s="285" t="s">
        <v>114</v>
      </c>
      <c r="L68" s="285" t="s">
        <v>132</v>
      </c>
      <c r="M68" s="285"/>
      <c r="N68" s="284"/>
    </row>
    <row r="69" spans="1:14" ht="26.4" x14ac:dyDescent="0.3">
      <c r="A69" s="283" t="s">
        <v>16</v>
      </c>
      <c r="B69" s="269">
        <v>1</v>
      </c>
      <c r="C69" s="273">
        <f>+E69</f>
        <v>135854.34173669468</v>
      </c>
      <c r="D69" s="272">
        <v>161666.66666666666</v>
      </c>
      <c r="E69" s="272">
        <f t="shared" si="4"/>
        <v>135854.34173669468</v>
      </c>
      <c r="F69" s="272">
        <f t="shared" si="5"/>
        <v>25812.324929971976</v>
      </c>
      <c r="G69" s="271">
        <v>17</v>
      </c>
      <c r="H69" s="270" t="s">
        <v>144</v>
      </c>
      <c r="I69" s="269" t="s">
        <v>111</v>
      </c>
      <c r="J69" s="269" t="s">
        <v>112</v>
      </c>
      <c r="K69" s="269" t="s">
        <v>151</v>
      </c>
      <c r="L69" s="269" t="s">
        <v>132</v>
      </c>
      <c r="M69" s="269"/>
      <c r="N69" s="281"/>
    </row>
    <row r="70" spans="1:14" x14ac:dyDescent="0.3">
      <c r="A70" s="282" t="s">
        <v>143</v>
      </c>
      <c r="B70" s="269">
        <v>1</v>
      </c>
      <c r="C70" s="273">
        <f>+E70</f>
        <v>61958.926610644259</v>
      </c>
      <c r="D70" s="275">
        <v>73731.122666666663</v>
      </c>
      <c r="E70" s="272">
        <f t="shared" ref="E70:E101" si="7">+D70/1.19</f>
        <v>61958.926610644259</v>
      </c>
      <c r="F70" s="272">
        <f t="shared" ref="F70:F101" si="8">+D70-E70</f>
        <v>11772.196056022403</v>
      </c>
      <c r="G70" s="271">
        <v>17</v>
      </c>
      <c r="H70" s="270" t="s">
        <v>14</v>
      </c>
      <c r="I70" s="269" t="s">
        <v>111</v>
      </c>
      <c r="J70" s="269" t="s">
        <v>112</v>
      </c>
      <c r="K70" s="269" t="s">
        <v>151</v>
      </c>
      <c r="L70" s="269" t="s">
        <v>132</v>
      </c>
      <c r="M70" s="269"/>
      <c r="N70" s="281"/>
    </row>
    <row r="71" spans="1:14" x14ac:dyDescent="0.3">
      <c r="A71" s="280" t="s">
        <v>141</v>
      </c>
      <c r="B71" s="269">
        <v>1</v>
      </c>
      <c r="C71" s="273">
        <f>+E71</f>
        <v>69557.422969187668</v>
      </c>
      <c r="D71" s="272">
        <v>82773.333333333328</v>
      </c>
      <c r="E71" s="272">
        <f t="shared" si="7"/>
        <v>69557.422969187668</v>
      </c>
      <c r="F71" s="272">
        <f t="shared" si="8"/>
        <v>13215.91036414566</v>
      </c>
      <c r="G71" s="271">
        <v>17</v>
      </c>
      <c r="H71" s="270" t="s">
        <v>18</v>
      </c>
      <c r="I71" s="269" t="s">
        <v>111</v>
      </c>
      <c r="J71" s="269" t="s">
        <v>112</v>
      </c>
      <c r="K71" s="269" t="s">
        <v>151</v>
      </c>
      <c r="L71" s="269" t="s">
        <v>132</v>
      </c>
      <c r="M71" s="268"/>
      <c r="N71" s="267"/>
    </row>
    <row r="72" spans="1:14" x14ac:dyDescent="0.3">
      <c r="A72" s="279" t="s">
        <v>70</v>
      </c>
      <c r="B72" s="269">
        <v>1</v>
      </c>
      <c r="C72" s="273">
        <v>33963.58543417367</v>
      </c>
      <c r="D72" s="272">
        <v>40416.666666666664</v>
      </c>
      <c r="E72" s="272">
        <f t="shared" si="7"/>
        <v>33963.58543417367</v>
      </c>
      <c r="F72" s="272">
        <f t="shared" si="8"/>
        <v>6453.0812324929939</v>
      </c>
      <c r="G72" s="271">
        <v>17</v>
      </c>
      <c r="H72" s="270" t="s">
        <v>144</v>
      </c>
      <c r="I72" s="269" t="s">
        <v>111</v>
      </c>
      <c r="J72" s="269" t="s">
        <v>112</v>
      </c>
      <c r="K72" s="269" t="s">
        <v>151</v>
      </c>
      <c r="L72" s="269" t="s">
        <v>132</v>
      </c>
      <c r="M72" s="268"/>
      <c r="N72" s="267"/>
    </row>
    <row r="73" spans="1:14" x14ac:dyDescent="0.3">
      <c r="A73" s="274" t="s">
        <v>146</v>
      </c>
      <c r="B73" s="269">
        <v>1</v>
      </c>
      <c r="C73" s="273">
        <v>33963.58543417367</v>
      </c>
      <c r="D73" s="272">
        <v>40416.666666666664</v>
      </c>
      <c r="E73" s="272">
        <f t="shared" si="7"/>
        <v>33963.58543417367</v>
      </c>
      <c r="F73" s="272">
        <f t="shared" si="8"/>
        <v>6453.0812324929939</v>
      </c>
      <c r="G73" s="271">
        <v>17</v>
      </c>
      <c r="H73" s="270" t="s">
        <v>144</v>
      </c>
      <c r="I73" s="269" t="s">
        <v>111</v>
      </c>
      <c r="J73" s="269" t="s">
        <v>112</v>
      </c>
      <c r="K73" s="269" t="s">
        <v>151</v>
      </c>
      <c r="L73" s="269" t="s">
        <v>132</v>
      </c>
      <c r="M73" s="268"/>
      <c r="N73" s="267"/>
    </row>
    <row r="74" spans="1:14" x14ac:dyDescent="0.3">
      <c r="A74" s="278" t="s">
        <v>145</v>
      </c>
      <c r="B74" s="269">
        <v>1</v>
      </c>
      <c r="C74" s="273">
        <f t="shared" ref="C74:C80" si="9">+E74</f>
        <v>43473.3893557423</v>
      </c>
      <c r="D74" s="277">
        <v>51733.333333333336</v>
      </c>
      <c r="E74" s="272">
        <f t="shared" si="7"/>
        <v>43473.3893557423</v>
      </c>
      <c r="F74" s="272">
        <f t="shared" si="8"/>
        <v>8259.9439775910359</v>
      </c>
      <c r="G74" s="271">
        <v>17</v>
      </c>
      <c r="H74" s="270" t="s">
        <v>14</v>
      </c>
      <c r="I74" s="269" t="s">
        <v>111</v>
      </c>
      <c r="J74" s="269" t="s">
        <v>112</v>
      </c>
      <c r="K74" s="269" t="s">
        <v>151</v>
      </c>
      <c r="L74" s="269" t="s">
        <v>132</v>
      </c>
      <c r="M74" s="268"/>
      <c r="N74" s="267"/>
    </row>
    <row r="75" spans="1:14" x14ac:dyDescent="0.3">
      <c r="A75" s="276" t="s">
        <v>69</v>
      </c>
      <c r="B75" s="269">
        <v>1</v>
      </c>
      <c r="C75" s="273">
        <f t="shared" si="9"/>
        <v>81816.484033613451</v>
      </c>
      <c r="D75" s="275">
        <v>97361.616000000009</v>
      </c>
      <c r="E75" s="272">
        <f t="shared" si="7"/>
        <v>81816.484033613451</v>
      </c>
      <c r="F75" s="272">
        <f t="shared" si="8"/>
        <v>15545.131966386558</v>
      </c>
      <c r="G75" s="271">
        <v>17</v>
      </c>
      <c r="H75" s="270" t="s">
        <v>14</v>
      </c>
      <c r="I75" s="269" t="s">
        <v>111</v>
      </c>
      <c r="J75" s="269" t="s">
        <v>112</v>
      </c>
      <c r="K75" s="269" t="s">
        <v>151</v>
      </c>
      <c r="L75" s="269" t="s">
        <v>132</v>
      </c>
      <c r="M75" s="268"/>
      <c r="N75" s="267"/>
    </row>
    <row r="76" spans="1:14" x14ac:dyDescent="0.3">
      <c r="A76" s="276" t="s">
        <v>93</v>
      </c>
      <c r="B76" s="269">
        <v>1</v>
      </c>
      <c r="C76" s="272">
        <f t="shared" si="9"/>
        <v>391260.50420168071</v>
      </c>
      <c r="D76" s="275">
        <v>465600</v>
      </c>
      <c r="E76" s="272">
        <f t="shared" si="7"/>
        <v>391260.50420168071</v>
      </c>
      <c r="F76" s="272">
        <f t="shared" si="8"/>
        <v>74339.495798319287</v>
      </c>
      <c r="G76" s="271">
        <v>17</v>
      </c>
      <c r="H76" s="270" t="s">
        <v>134</v>
      </c>
      <c r="I76" s="269" t="s">
        <v>111</v>
      </c>
      <c r="J76" s="269" t="s">
        <v>112</v>
      </c>
      <c r="K76" s="269" t="s">
        <v>151</v>
      </c>
      <c r="L76" s="269" t="s">
        <v>132</v>
      </c>
      <c r="M76" s="268"/>
      <c r="N76" s="267"/>
    </row>
    <row r="77" spans="1:14" x14ac:dyDescent="0.3">
      <c r="A77" s="274" t="s">
        <v>150</v>
      </c>
      <c r="B77" s="269">
        <v>1</v>
      </c>
      <c r="C77" s="273">
        <f t="shared" si="9"/>
        <v>79248.366013071907</v>
      </c>
      <c r="D77" s="272">
        <v>94305.555555555562</v>
      </c>
      <c r="E77" s="272">
        <f t="shared" si="7"/>
        <v>79248.366013071907</v>
      </c>
      <c r="F77" s="272">
        <f t="shared" si="8"/>
        <v>15057.189542483655</v>
      </c>
      <c r="G77" s="271">
        <v>17</v>
      </c>
      <c r="H77" s="270" t="s">
        <v>0</v>
      </c>
      <c r="I77" s="269" t="s">
        <v>111</v>
      </c>
      <c r="J77" s="269" t="s">
        <v>112</v>
      </c>
      <c r="K77" s="269" t="s">
        <v>151</v>
      </c>
      <c r="L77" s="269" t="s">
        <v>132</v>
      </c>
      <c r="M77" s="268"/>
      <c r="N77" s="267"/>
    </row>
    <row r="78" spans="1:14" ht="26.4" x14ac:dyDescent="0.3">
      <c r="A78" s="266" t="s">
        <v>16</v>
      </c>
      <c r="B78" s="252">
        <v>1</v>
      </c>
      <c r="C78" s="257">
        <f t="shared" si="9"/>
        <v>135854.34173669468</v>
      </c>
      <c r="D78" s="255">
        <v>161666.66666666666</v>
      </c>
      <c r="E78" s="255">
        <f t="shared" si="7"/>
        <v>135854.34173669468</v>
      </c>
      <c r="F78" s="255">
        <f t="shared" si="8"/>
        <v>25812.324929971976</v>
      </c>
      <c r="G78" s="254">
        <v>17</v>
      </c>
      <c r="H78" s="253" t="s">
        <v>0</v>
      </c>
      <c r="I78" s="252" t="s">
        <v>111</v>
      </c>
      <c r="J78" s="252" t="s">
        <v>112</v>
      </c>
      <c r="K78" s="252" t="s">
        <v>147</v>
      </c>
      <c r="L78" s="252" t="s">
        <v>132</v>
      </c>
      <c r="M78" s="251"/>
      <c r="N78" s="250"/>
    </row>
    <row r="79" spans="1:14" x14ac:dyDescent="0.3">
      <c r="A79" s="265" t="s">
        <v>143</v>
      </c>
      <c r="B79" s="252">
        <v>1</v>
      </c>
      <c r="C79" s="257">
        <f t="shared" si="9"/>
        <v>61958.926610644259</v>
      </c>
      <c r="D79" s="256">
        <v>73731.122666666663</v>
      </c>
      <c r="E79" s="255">
        <f t="shared" si="7"/>
        <v>61958.926610644259</v>
      </c>
      <c r="F79" s="255">
        <f t="shared" si="8"/>
        <v>11772.196056022403</v>
      </c>
      <c r="G79" s="254">
        <v>17</v>
      </c>
      <c r="H79" s="253" t="s">
        <v>0</v>
      </c>
      <c r="I79" s="252" t="s">
        <v>111</v>
      </c>
      <c r="J79" s="252" t="s">
        <v>112</v>
      </c>
      <c r="K79" s="252" t="s">
        <v>147</v>
      </c>
      <c r="L79" s="252" t="s">
        <v>132</v>
      </c>
      <c r="M79" s="251"/>
      <c r="N79" s="250"/>
    </row>
    <row r="80" spans="1:14" x14ac:dyDescent="0.3">
      <c r="A80" s="264" t="s">
        <v>141</v>
      </c>
      <c r="B80" s="252">
        <v>1</v>
      </c>
      <c r="C80" s="257">
        <f t="shared" si="9"/>
        <v>69557.422969187668</v>
      </c>
      <c r="D80" s="255">
        <v>82773.333333333328</v>
      </c>
      <c r="E80" s="255">
        <f t="shared" si="7"/>
        <v>69557.422969187668</v>
      </c>
      <c r="F80" s="255">
        <f t="shared" si="8"/>
        <v>13215.91036414566</v>
      </c>
      <c r="G80" s="254">
        <v>17</v>
      </c>
      <c r="H80" s="253" t="s">
        <v>18</v>
      </c>
      <c r="I80" s="252" t="s">
        <v>111</v>
      </c>
      <c r="J80" s="252" t="s">
        <v>112</v>
      </c>
      <c r="K80" s="252" t="s">
        <v>147</v>
      </c>
      <c r="L80" s="252" t="s">
        <v>132</v>
      </c>
      <c r="M80" s="251"/>
      <c r="N80" s="250"/>
    </row>
    <row r="81" spans="1:14" x14ac:dyDescent="0.3">
      <c r="A81" s="261" t="s">
        <v>70</v>
      </c>
      <c r="B81" s="252">
        <v>1</v>
      </c>
      <c r="C81" s="257">
        <v>33963.58543417367</v>
      </c>
      <c r="D81" s="255">
        <v>40416.666666666664</v>
      </c>
      <c r="E81" s="255">
        <f t="shared" si="7"/>
        <v>33963.58543417367</v>
      </c>
      <c r="F81" s="255">
        <f t="shared" si="8"/>
        <v>6453.0812324929939</v>
      </c>
      <c r="G81" s="254">
        <v>17</v>
      </c>
      <c r="H81" s="253" t="s">
        <v>0</v>
      </c>
      <c r="I81" s="252" t="s">
        <v>111</v>
      </c>
      <c r="J81" s="252" t="s">
        <v>112</v>
      </c>
      <c r="K81" s="252" t="s">
        <v>147</v>
      </c>
      <c r="L81" s="252" t="s">
        <v>132</v>
      </c>
      <c r="M81" s="251"/>
      <c r="N81" s="250"/>
    </row>
    <row r="82" spans="1:14" x14ac:dyDescent="0.3">
      <c r="A82" s="263" t="s">
        <v>146</v>
      </c>
      <c r="B82" s="252">
        <v>1</v>
      </c>
      <c r="C82" s="257">
        <v>33963.58543417367</v>
      </c>
      <c r="D82" s="255">
        <v>40416.666666666664</v>
      </c>
      <c r="E82" s="255">
        <f t="shared" si="7"/>
        <v>33963.58543417367</v>
      </c>
      <c r="F82" s="255">
        <f t="shared" si="8"/>
        <v>6453.0812324929939</v>
      </c>
      <c r="G82" s="254">
        <v>17</v>
      </c>
      <c r="H82" s="253" t="s">
        <v>0</v>
      </c>
      <c r="I82" s="252" t="s">
        <v>111</v>
      </c>
      <c r="J82" s="252" t="s">
        <v>112</v>
      </c>
      <c r="K82" s="252" t="s">
        <v>147</v>
      </c>
      <c r="L82" s="252" t="s">
        <v>132</v>
      </c>
      <c r="M82" s="251"/>
      <c r="N82" s="250"/>
    </row>
    <row r="83" spans="1:14" x14ac:dyDescent="0.3">
      <c r="A83" s="260" t="s">
        <v>145</v>
      </c>
      <c r="B83" s="252">
        <v>1</v>
      </c>
      <c r="C83" s="257">
        <f t="shared" ref="C83:C90" si="10">+E83</f>
        <v>43473.3893557423</v>
      </c>
      <c r="D83" s="259">
        <v>51733.333333333336</v>
      </c>
      <c r="E83" s="255">
        <f t="shared" si="7"/>
        <v>43473.3893557423</v>
      </c>
      <c r="F83" s="255">
        <f t="shared" si="8"/>
        <v>8259.9439775910359</v>
      </c>
      <c r="G83" s="254">
        <v>17</v>
      </c>
      <c r="H83" s="253" t="s">
        <v>134</v>
      </c>
      <c r="I83" s="252" t="s">
        <v>111</v>
      </c>
      <c r="J83" s="252" t="s">
        <v>112</v>
      </c>
      <c r="K83" s="252" t="s">
        <v>147</v>
      </c>
      <c r="L83" s="252" t="s">
        <v>132</v>
      </c>
      <c r="M83" s="251"/>
      <c r="N83" s="250"/>
    </row>
    <row r="84" spans="1:14" x14ac:dyDescent="0.3">
      <c r="A84" s="258" t="s">
        <v>69</v>
      </c>
      <c r="B84" s="252">
        <v>1</v>
      </c>
      <c r="C84" s="257">
        <f t="shared" si="10"/>
        <v>81816.484033613451</v>
      </c>
      <c r="D84" s="256">
        <v>97361.616000000009</v>
      </c>
      <c r="E84" s="255">
        <f t="shared" si="7"/>
        <v>81816.484033613451</v>
      </c>
      <c r="F84" s="255">
        <f t="shared" si="8"/>
        <v>15545.131966386558</v>
      </c>
      <c r="G84" s="254">
        <v>17</v>
      </c>
      <c r="H84" s="253" t="s">
        <v>134</v>
      </c>
      <c r="I84" s="252" t="s">
        <v>111</v>
      </c>
      <c r="J84" s="252" t="s">
        <v>112</v>
      </c>
      <c r="K84" s="252" t="s">
        <v>147</v>
      </c>
      <c r="L84" s="252" t="s">
        <v>132</v>
      </c>
      <c r="M84" s="251"/>
      <c r="N84" s="250"/>
    </row>
    <row r="85" spans="1:14" x14ac:dyDescent="0.3">
      <c r="A85" s="258" t="s">
        <v>93</v>
      </c>
      <c r="B85" s="252">
        <v>1</v>
      </c>
      <c r="C85" s="255">
        <f t="shared" si="10"/>
        <v>391260.50420168071</v>
      </c>
      <c r="D85" s="256">
        <v>465600</v>
      </c>
      <c r="E85" s="255">
        <f t="shared" si="7"/>
        <v>391260.50420168071</v>
      </c>
      <c r="F85" s="255">
        <f t="shared" si="8"/>
        <v>74339.495798319287</v>
      </c>
      <c r="G85" s="254">
        <v>17</v>
      </c>
      <c r="H85" s="253" t="s">
        <v>134</v>
      </c>
      <c r="I85" s="252" t="s">
        <v>111</v>
      </c>
      <c r="J85" s="252" t="s">
        <v>112</v>
      </c>
      <c r="K85" s="252" t="s">
        <v>147</v>
      </c>
      <c r="L85" s="252" t="s">
        <v>132</v>
      </c>
      <c r="M85" s="251"/>
      <c r="N85" s="250"/>
    </row>
    <row r="86" spans="1:14" x14ac:dyDescent="0.3">
      <c r="A86" s="263" t="s">
        <v>150</v>
      </c>
      <c r="B86" s="252">
        <v>1</v>
      </c>
      <c r="C86" s="257">
        <f t="shared" si="10"/>
        <v>79248.366013071907</v>
      </c>
      <c r="D86" s="255">
        <v>94305.555555555562</v>
      </c>
      <c r="E86" s="255">
        <f t="shared" si="7"/>
        <v>79248.366013071907</v>
      </c>
      <c r="F86" s="255">
        <f t="shared" si="8"/>
        <v>15057.189542483655</v>
      </c>
      <c r="G86" s="254">
        <v>17</v>
      </c>
      <c r="H86" s="253" t="s">
        <v>0</v>
      </c>
      <c r="I86" s="252" t="s">
        <v>111</v>
      </c>
      <c r="J86" s="252" t="s">
        <v>112</v>
      </c>
      <c r="K86" s="252" t="s">
        <v>147</v>
      </c>
      <c r="L86" s="252" t="s">
        <v>132</v>
      </c>
      <c r="M86" s="251"/>
      <c r="N86" s="250"/>
    </row>
    <row r="87" spans="1:14" x14ac:dyDescent="0.3">
      <c r="A87" s="262" t="s">
        <v>52</v>
      </c>
      <c r="B87" s="252">
        <v>1</v>
      </c>
      <c r="C87" s="257">
        <f t="shared" si="10"/>
        <v>203781.51260504202</v>
      </c>
      <c r="D87" s="255">
        <v>242500</v>
      </c>
      <c r="E87" s="255">
        <f t="shared" si="7"/>
        <v>203781.51260504202</v>
      </c>
      <c r="F87" s="255">
        <f t="shared" si="8"/>
        <v>38718.487394957978</v>
      </c>
      <c r="G87" s="254">
        <v>17</v>
      </c>
      <c r="H87" s="253" t="s">
        <v>0</v>
      </c>
      <c r="I87" s="252" t="s">
        <v>111</v>
      </c>
      <c r="J87" s="252" t="s">
        <v>112</v>
      </c>
      <c r="K87" s="252" t="s">
        <v>147</v>
      </c>
      <c r="L87" s="252" t="s">
        <v>132</v>
      </c>
      <c r="M87" s="251"/>
      <c r="N87" s="250"/>
    </row>
    <row r="88" spans="1:14" x14ac:dyDescent="0.3">
      <c r="A88" s="261" t="s">
        <v>53</v>
      </c>
      <c r="B88" s="252">
        <v>1</v>
      </c>
      <c r="C88" s="257">
        <f t="shared" si="10"/>
        <v>203781.51260504202</v>
      </c>
      <c r="D88" s="255">
        <v>242500</v>
      </c>
      <c r="E88" s="255">
        <f t="shared" si="7"/>
        <v>203781.51260504202</v>
      </c>
      <c r="F88" s="255">
        <f t="shared" si="8"/>
        <v>38718.487394957978</v>
      </c>
      <c r="G88" s="254">
        <v>17</v>
      </c>
      <c r="H88" s="253" t="s">
        <v>0</v>
      </c>
      <c r="I88" s="252" t="s">
        <v>111</v>
      </c>
      <c r="J88" s="252" t="s">
        <v>112</v>
      </c>
      <c r="K88" s="252" t="s">
        <v>147</v>
      </c>
      <c r="L88" s="252" t="s">
        <v>132</v>
      </c>
      <c r="M88" s="251"/>
      <c r="N88" s="250"/>
    </row>
    <row r="89" spans="1:14" x14ac:dyDescent="0.3">
      <c r="A89" s="260" t="s">
        <v>149</v>
      </c>
      <c r="B89" s="252">
        <v>1</v>
      </c>
      <c r="C89" s="257">
        <f t="shared" si="10"/>
        <v>141288.51540616248</v>
      </c>
      <c r="D89" s="259">
        <v>168133.33333333334</v>
      </c>
      <c r="E89" s="255">
        <f t="shared" si="7"/>
        <v>141288.51540616248</v>
      </c>
      <c r="F89" s="255">
        <f t="shared" si="8"/>
        <v>26844.817927170865</v>
      </c>
      <c r="G89" s="254">
        <v>17</v>
      </c>
      <c r="H89" s="253" t="s">
        <v>134</v>
      </c>
      <c r="I89" s="252" t="s">
        <v>111</v>
      </c>
      <c r="J89" s="252" t="s">
        <v>112</v>
      </c>
      <c r="K89" s="252" t="s">
        <v>147</v>
      </c>
      <c r="L89" s="252" t="s">
        <v>132</v>
      </c>
      <c r="M89" s="251"/>
      <c r="N89" s="250"/>
    </row>
    <row r="90" spans="1:14" x14ac:dyDescent="0.3">
      <c r="A90" s="258" t="s">
        <v>148</v>
      </c>
      <c r="B90" s="252">
        <v>1</v>
      </c>
      <c r="C90" s="257">
        <f t="shared" si="10"/>
        <v>141288.51540616248</v>
      </c>
      <c r="D90" s="256">
        <v>168133.33333333334</v>
      </c>
      <c r="E90" s="255">
        <f t="shared" si="7"/>
        <v>141288.51540616248</v>
      </c>
      <c r="F90" s="255">
        <f t="shared" si="8"/>
        <v>26844.817927170865</v>
      </c>
      <c r="G90" s="254">
        <v>17</v>
      </c>
      <c r="H90" s="253" t="s">
        <v>134</v>
      </c>
      <c r="I90" s="252" t="s">
        <v>111</v>
      </c>
      <c r="J90" s="252" t="s">
        <v>112</v>
      </c>
      <c r="K90" s="252" t="s">
        <v>147</v>
      </c>
      <c r="L90" s="252" t="s">
        <v>132</v>
      </c>
      <c r="M90" s="251"/>
      <c r="N90" s="250"/>
    </row>
    <row r="91" spans="1:14" x14ac:dyDescent="0.3">
      <c r="A91" s="249" t="s">
        <v>70</v>
      </c>
      <c r="B91" s="236">
        <v>1</v>
      </c>
      <c r="C91" s="241">
        <v>33963.58543417367</v>
      </c>
      <c r="D91" s="239">
        <v>40416.666666666664</v>
      </c>
      <c r="E91" s="239">
        <f t="shared" si="7"/>
        <v>33963.58543417367</v>
      </c>
      <c r="F91" s="239">
        <f t="shared" si="8"/>
        <v>6453.0812324929939</v>
      </c>
      <c r="G91" s="238">
        <v>17</v>
      </c>
      <c r="H91" s="237" t="s">
        <v>144</v>
      </c>
      <c r="I91" s="236" t="s">
        <v>111</v>
      </c>
      <c r="J91" s="236" t="s">
        <v>112</v>
      </c>
      <c r="K91" s="236" t="s">
        <v>133</v>
      </c>
      <c r="L91" s="236" t="s">
        <v>132</v>
      </c>
      <c r="M91" s="235"/>
      <c r="N91" s="234"/>
    </row>
    <row r="92" spans="1:14" x14ac:dyDescent="0.3">
      <c r="A92" s="248" t="s">
        <v>146</v>
      </c>
      <c r="B92" s="236">
        <v>1</v>
      </c>
      <c r="C92" s="241">
        <v>33963.58543417367</v>
      </c>
      <c r="D92" s="239">
        <v>40416.666666666664</v>
      </c>
      <c r="E92" s="239">
        <f t="shared" si="7"/>
        <v>33963.58543417367</v>
      </c>
      <c r="F92" s="239">
        <f t="shared" si="8"/>
        <v>6453.0812324929939</v>
      </c>
      <c r="G92" s="238">
        <v>17</v>
      </c>
      <c r="H92" s="237" t="s">
        <v>144</v>
      </c>
      <c r="I92" s="236" t="s">
        <v>111</v>
      </c>
      <c r="J92" s="236" t="s">
        <v>112</v>
      </c>
      <c r="K92" s="236" t="s">
        <v>133</v>
      </c>
      <c r="L92" s="236" t="s">
        <v>132</v>
      </c>
      <c r="M92" s="235"/>
      <c r="N92" s="234"/>
    </row>
    <row r="93" spans="1:14" x14ac:dyDescent="0.3">
      <c r="A93" s="242" t="s">
        <v>145</v>
      </c>
      <c r="B93" s="236">
        <v>1</v>
      </c>
      <c r="C93" s="241">
        <f t="shared" ref="C93:C103" si="11">+E93</f>
        <v>43473.3893557423</v>
      </c>
      <c r="D93" s="240">
        <v>51733.333333333336</v>
      </c>
      <c r="E93" s="239">
        <f t="shared" si="7"/>
        <v>43473.3893557423</v>
      </c>
      <c r="F93" s="239">
        <f t="shared" si="8"/>
        <v>8259.9439775910359</v>
      </c>
      <c r="G93" s="238">
        <v>17</v>
      </c>
      <c r="H93" s="237" t="s">
        <v>134</v>
      </c>
      <c r="I93" s="236" t="s">
        <v>111</v>
      </c>
      <c r="J93" s="236" t="s">
        <v>112</v>
      </c>
      <c r="K93" s="236" t="s">
        <v>133</v>
      </c>
      <c r="L93" s="236" t="s">
        <v>132</v>
      </c>
      <c r="M93" s="235"/>
      <c r="N93" s="234"/>
    </row>
    <row r="94" spans="1:14" x14ac:dyDescent="0.3">
      <c r="A94" s="244" t="s">
        <v>69</v>
      </c>
      <c r="B94" s="236">
        <v>1</v>
      </c>
      <c r="C94" s="241">
        <f t="shared" si="11"/>
        <v>81816.484033613451</v>
      </c>
      <c r="D94" s="243">
        <v>97361.616000000009</v>
      </c>
      <c r="E94" s="239">
        <f t="shared" si="7"/>
        <v>81816.484033613451</v>
      </c>
      <c r="F94" s="239">
        <f t="shared" si="8"/>
        <v>15545.131966386558</v>
      </c>
      <c r="G94" s="238">
        <v>17</v>
      </c>
      <c r="H94" s="237" t="s">
        <v>134</v>
      </c>
      <c r="I94" s="236" t="s">
        <v>111</v>
      </c>
      <c r="J94" s="236" t="s">
        <v>112</v>
      </c>
      <c r="K94" s="236" t="s">
        <v>133</v>
      </c>
      <c r="L94" s="236" t="s">
        <v>132</v>
      </c>
      <c r="M94" s="235"/>
      <c r="N94" s="234"/>
    </row>
    <row r="95" spans="1:14" ht="27.6" x14ac:dyDescent="0.3">
      <c r="A95" s="247" t="s">
        <v>16</v>
      </c>
      <c r="B95" s="236">
        <v>1</v>
      </c>
      <c r="C95" s="241">
        <f t="shared" si="11"/>
        <v>135854.34173669468</v>
      </c>
      <c r="D95" s="239">
        <v>161666.66666666666</v>
      </c>
      <c r="E95" s="239">
        <f t="shared" si="7"/>
        <v>135854.34173669468</v>
      </c>
      <c r="F95" s="239">
        <f t="shared" si="8"/>
        <v>25812.324929971976</v>
      </c>
      <c r="G95" s="238">
        <v>17</v>
      </c>
      <c r="H95" s="237" t="s">
        <v>144</v>
      </c>
      <c r="I95" s="236" t="s">
        <v>111</v>
      </c>
      <c r="J95" s="236" t="s">
        <v>112</v>
      </c>
      <c r="K95" s="236" t="s">
        <v>133</v>
      </c>
      <c r="L95" s="236" t="s">
        <v>132</v>
      </c>
      <c r="M95" s="235"/>
      <c r="N95" s="234"/>
    </row>
    <row r="96" spans="1:14" x14ac:dyDescent="0.3">
      <c r="A96" s="246" t="s">
        <v>143</v>
      </c>
      <c r="B96" s="236">
        <v>1</v>
      </c>
      <c r="C96" s="241">
        <f t="shared" si="11"/>
        <v>61958.926610644259</v>
      </c>
      <c r="D96" s="243">
        <v>73731.122666666663</v>
      </c>
      <c r="E96" s="239">
        <f t="shared" si="7"/>
        <v>61958.926610644259</v>
      </c>
      <c r="F96" s="239">
        <f t="shared" si="8"/>
        <v>11772.196056022403</v>
      </c>
      <c r="G96" s="238">
        <v>17</v>
      </c>
      <c r="H96" s="237" t="s">
        <v>142</v>
      </c>
      <c r="I96" s="236" t="s">
        <v>111</v>
      </c>
      <c r="J96" s="236" t="s">
        <v>112</v>
      </c>
      <c r="K96" s="236" t="s">
        <v>133</v>
      </c>
      <c r="L96" s="236" t="s">
        <v>132</v>
      </c>
      <c r="M96" s="235"/>
      <c r="N96" s="234"/>
    </row>
    <row r="97" spans="1:14" x14ac:dyDescent="0.3">
      <c r="A97" s="245" t="s">
        <v>141</v>
      </c>
      <c r="B97" s="236">
        <v>1</v>
      </c>
      <c r="C97" s="241">
        <f t="shared" si="11"/>
        <v>69557.422969187668</v>
      </c>
      <c r="D97" s="239">
        <v>82773.333333333328</v>
      </c>
      <c r="E97" s="239">
        <f t="shared" si="7"/>
        <v>69557.422969187668</v>
      </c>
      <c r="F97" s="239">
        <f t="shared" si="8"/>
        <v>13215.91036414566</v>
      </c>
      <c r="G97" s="238">
        <v>17</v>
      </c>
      <c r="H97" s="237" t="s">
        <v>18</v>
      </c>
      <c r="I97" s="236" t="s">
        <v>111</v>
      </c>
      <c r="J97" s="236" t="s">
        <v>112</v>
      </c>
      <c r="K97" s="236" t="s">
        <v>133</v>
      </c>
      <c r="L97" s="236" t="s">
        <v>132</v>
      </c>
      <c r="M97" s="235"/>
      <c r="N97" s="234"/>
    </row>
    <row r="98" spans="1:14" x14ac:dyDescent="0.3">
      <c r="A98" s="244" t="s">
        <v>140</v>
      </c>
      <c r="B98" s="236">
        <v>1</v>
      </c>
      <c r="C98" s="241">
        <f t="shared" si="11"/>
        <v>173893.5574229692</v>
      </c>
      <c r="D98" s="243">
        <v>206933.33333333334</v>
      </c>
      <c r="E98" s="239">
        <f t="shared" si="7"/>
        <v>173893.5574229692</v>
      </c>
      <c r="F98" s="239">
        <f t="shared" si="8"/>
        <v>33039.775910364144</v>
      </c>
      <c r="G98" s="238">
        <v>17</v>
      </c>
      <c r="H98" s="237" t="s">
        <v>134</v>
      </c>
      <c r="I98" s="236" t="s">
        <v>111</v>
      </c>
      <c r="J98" s="236" t="s">
        <v>112</v>
      </c>
      <c r="K98" s="236" t="s">
        <v>133</v>
      </c>
      <c r="L98" s="236" t="s">
        <v>132</v>
      </c>
      <c r="M98" s="235"/>
      <c r="N98" s="234"/>
    </row>
    <row r="99" spans="1:14" s="222" customFormat="1" x14ac:dyDescent="0.3">
      <c r="A99" s="242" t="s">
        <v>139</v>
      </c>
      <c r="B99" s="236">
        <v>1</v>
      </c>
      <c r="C99" s="241">
        <f t="shared" si="11"/>
        <v>97815.126050420178</v>
      </c>
      <c r="D99" s="240">
        <v>116400</v>
      </c>
      <c r="E99" s="239">
        <f t="shared" si="7"/>
        <v>97815.126050420178</v>
      </c>
      <c r="F99" s="239">
        <f t="shared" si="8"/>
        <v>18584.873949579822</v>
      </c>
      <c r="G99" s="238">
        <v>17</v>
      </c>
      <c r="H99" s="237" t="s">
        <v>134</v>
      </c>
      <c r="I99" s="236" t="s">
        <v>111</v>
      </c>
      <c r="J99" s="236" t="s">
        <v>112</v>
      </c>
      <c r="K99" s="236" t="s">
        <v>133</v>
      </c>
      <c r="L99" s="236" t="s">
        <v>132</v>
      </c>
      <c r="M99" s="235"/>
      <c r="N99" s="234"/>
    </row>
    <row r="100" spans="1:14" s="222" customFormat="1" x14ac:dyDescent="0.3">
      <c r="A100" s="242" t="s">
        <v>138</v>
      </c>
      <c r="B100" s="236">
        <v>1</v>
      </c>
      <c r="C100" s="241">
        <f t="shared" si="11"/>
        <v>92117.068907563022</v>
      </c>
      <c r="D100" s="240">
        <v>109619.31199999999</v>
      </c>
      <c r="E100" s="239">
        <f t="shared" si="7"/>
        <v>92117.068907563022</v>
      </c>
      <c r="F100" s="239">
        <f t="shared" si="8"/>
        <v>17502.243092436969</v>
      </c>
      <c r="G100" s="238">
        <v>17</v>
      </c>
      <c r="H100" s="237" t="s">
        <v>134</v>
      </c>
      <c r="I100" s="236" t="s">
        <v>111</v>
      </c>
      <c r="J100" s="236" t="s">
        <v>112</v>
      </c>
      <c r="K100" s="236" t="s">
        <v>133</v>
      </c>
      <c r="L100" s="236" t="s">
        <v>132</v>
      </c>
      <c r="M100" s="235"/>
      <c r="N100" s="234"/>
    </row>
    <row r="101" spans="1:14" s="222" customFormat="1" x14ac:dyDescent="0.3">
      <c r="A101" s="242" t="s">
        <v>137</v>
      </c>
      <c r="B101" s="236">
        <v>1</v>
      </c>
      <c r="C101" s="241">
        <f t="shared" si="11"/>
        <v>249971.98879551823</v>
      </c>
      <c r="D101" s="240">
        <v>297466.66666666669</v>
      </c>
      <c r="E101" s="239">
        <f t="shared" si="7"/>
        <v>249971.98879551823</v>
      </c>
      <c r="F101" s="239">
        <f t="shared" si="8"/>
        <v>47494.677871148451</v>
      </c>
      <c r="G101" s="238">
        <v>17</v>
      </c>
      <c r="H101" s="237" t="s">
        <v>134</v>
      </c>
      <c r="I101" s="236" t="s">
        <v>111</v>
      </c>
      <c r="J101" s="236" t="s">
        <v>112</v>
      </c>
      <c r="K101" s="236" t="s">
        <v>133</v>
      </c>
      <c r="L101" s="236" t="s">
        <v>132</v>
      </c>
      <c r="M101" s="235"/>
      <c r="N101" s="234"/>
    </row>
    <row r="102" spans="1:14" s="222" customFormat="1" x14ac:dyDescent="0.3">
      <c r="A102" s="244" t="s">
        <v>136</v>
      </c>
      <c r="B102" s="236">
        <v>1</v>
      </c>
      <c r="C102" s="241">
        <f t="shared" si="11"/>
        <v>86946.7787114846</v>
      </c>
      <c r="D102" s="243">
        <v>103466.66666666667</v>
      </c>
      <c r="E102" s="239">
        <f t="shared" ref="E102:E133" si="12">+D102/1.19</f>
        <v>86946.7787114846</v>
      </c>
      <c r="F102" s="239">
        <f t="shared" ref="F102:F133" si="13">+D102-E102</f>
        <v>16519.887955182072</v>
      </c>
      <c r="G102" s="238">
        <v>17</v>
      </c>
      <c r="H102" s="237" t="s">
        <v>134</v>
      </c>
      <c r="I102" s="236" t="s">
        <v>111</v>
      </c>
      <c r="J102" s="236" t="s">
        <v>112</v>
      </c>
      <c r="K102" s="236" t="s">
        <v>133</v>
      </c>
      <c r="L102" s="236" t="s">
        <v>132</v>
      </c>
      <c r="M102" s="235"/>
      <c r="N102" s="234"/>
    </row>
    <row r="103" spans="1:14" s="222" customFormat="1" x14ac:dyDescent="0.3">
      <c r="A103" s="242" t="s">
        <v>135</v>
      </c>
      <c r="B103" s="236">
        <v>1</v>
      </c>
      <c r="C103" s="241">
        <f t="shared" si="11"/>
        <v>35652.743977591032</v>
      </c>
      <c r="D103" s="240">
        <v>42426.765333333329</v>
      </c>
      <c r="E103" s="239">
        <f t="shared" si="12"/>
        <v>35652.743977591032</v>
      </c>
      <c r="F103" s="239">
        <f t="shared" si="13"/>
        <v>6774.0213557422976</v>
      </c>
      <c r="G103" s="238">
        <v>17</v>
      </c>
      <c r="H103" s="237" t="s">
        <v>134</v>
      </c>
      <c r="I103" s="236" t="s">
        <v>111</v>
      </c>
      <c r="J103" s="236" t="s">
        <v>112</v>
      </c>
      <c r="K103" s="236" t="s">
        <v>133</v>
      </c>
      <c r="L103" s="236" t="s">
        <v>132</v>
      </c>
      <c r="M103" s="235"/>
      <c r="N103" s="234"/>
    </row>
    <row r="104" spans="1:14" x14ac:dyDescent="0.3">
      <c r="A104" s="225"/>
      <c r="B104" s="227"/>
      <c r="C104" s="232"/>
      <c r="D104" s="376">
        <f>SUM(D2:D103)</f>
        <v>15277799.943555556</v>
      </c>
      <c r="E104" s="223"/>
      <c r="F104" s="223"/>
      <c r="G104" s="231"/>
      <c r="H104" s="229"/>
      <c r="I104" s="227"/>
      <c r="J104" s="227"/>
      <c r="K104" s="227"/>
      <c r="L104" s="227"/>
      <c r="M104" s="228"/>
      <c r="N104" s="230"/>
    </row>
    <row r="105" spans="1:14" x14ac:dyDescent="0.3">
      <c r="A105" s="225"/>
      <c r="B105" s="227"/>
      <c r="C105" s="232"/>
      <c r="D105" s="223"/>
      <c r="E105" s="223"/>
      <c r="F105" s="223"/>
      <c r="G105" s="231"/>
      <c r="H105" s="229"/>
      <c r="I105" s="227"/>
      <c r="J105" s="227"/>
      <c r="K105" s="227"/>
      <c r="L105" s="227"/>
      <c r="M105" s="228"/>
      <c r="N105" s="230"/>
    </row>
    <row r="106" spans="1:14" x14ac:dyDescent="0.3">
      <c r="A106" s="225"/>
      <c r="B106" s="227"/>
      <c r="C106" s="232"/>
      <c r="D106" s="223"/>
      <c r="E106" s="223"/>
      <c r="F106" s="223"/>
      <c r="G106" s="231"/>
      <c r="H106" s="229"/>
      <c r="I106" s="227"/>
      <c r="J106" s="227"/>
      <c r="K106" s="227"/>
      <c r="L106" s="227"/>
      <c r="M106" s="228"/>
      <c r="N106" s="230"/>
    </row>
    <row r="107" spans="1:14" x14ac:dyDescent="0.3">
      <c r="A107" s="225"/>
      <c r="B107" s="227"/>
      <c r="C107" s="232"/>
      <c r="D107" s="223"/>
      <c r="E107" s="223"/>
      <c r="F107" s="223"/>
      <c r="G107" s="231"/>
      <c r="H107" s="229"/>
      <c r="I107" s="227"/>
      <c r="J107" s="227"/>
      <c r="K107" s="227"/>
      <c r="L107" s="227"/>
      <c r="M107" s="228"/>
      <c r="N107" s="230"/>
    </row>
    <row r="108" spans="1:14" x14ac:dyDescent="0.3">
      <c r="A108" s="225"/>
      <c r="B108" s="227"/>
      <c r="C108" s="232"/>
      <c r="D108" s="223"/>
      <c r="E108" s="223"/>
      <c r="F108" s="223"/>
      <c r="G108" s="231"/>
      <c r="H108" s="229"/>
      <c r="I108" s="227"/>
      <c r="J108" s="227"/>
      <c r="K108" s="227"/>
      <c r="L108" s="227"/>
      <c r="M108" s="228"/>
      <c r="N108" s="230"/>
    </row>
    <row r="109" spans="1:14" x14ac:dyDescent="0.3">
      <c r="A109" s="233"/>
      <c r="B109" s="227"/>
      <c r="C109" s="232"/>
      <c r="D109" s="223"/>
      <c r="E109" s="223"/>
      <c r="F109" s="223"/>
      <c r="G109" s="231"/>
      <c r="H109" s="229"/>
      <c r="I109" s="227"/>
      <c r="J109" s="227"/>
      <c r="K109" s="227"/>
      <c r="L109" s="227"/>
      <c r="M109" s="228"/>
      <c r="N109" s="230"/>
    </row>
    <row r="110" spans="1:14" s="222" customFormat="1" x14ac:dyDescent="0.3">
      <c r="A110" s="224"/>
      <c r="B110" s="227"/>
      <c r="C110" s="223"/>
      <c r="D110" s="226"/>
      <c r="E110" s="223"/>
      <c r="F110" s="223"/>
      <c r="G110" s="231"/>
      <c r="H110" s="229"/>
      <c r="I110" s="227"/>
      <c r="J110" s="227"/>
      <c r="K110" s="231"/>
      <c r="L110" s="227"/>
      <c r="M110" s="228"/>
      <c r="N110" s="230"/>
    </row>
    <row r="111" spans="1:14" s="222" customFormat="1" x14ac:dyDescent="0.3">
      <c r="A111" s="224"/>
      <c r="B111" s="227"/>
      <c r="C111" s="223"/>
      <c r="D111" s="226"/>
      <c r="E111" s="223"/>
      <c r="F111" s="223"/>
      <c r="G111" s="231"/>
      <c r="H111" s="229"/>
      <c r="I111" s="227"/>
      <c r="J111" s="227"/>
      <c r="K111" s="231"/>
      <c r="L111" s="227"/>
      <c r="M111" s="228"/>
      <c r="N111" s="230"/>
    </row>
    <row r="112" spans="1:14" s="222" customFormat="1" x14ac:dyDescent="0.3">
      <c r="A112" s="224"/>
      <c r="B112" s="227"/>
      <c r="C112" s="223"/>
      <c r="D112" s="226"/>
      <c r="E112" s="223"/>
      <c r="F112" s="223"/>
      <c r="G112" s="229"/>
      <c r="H112" s="229"/>
      <c r="I112" s="229"/>
      <c r="J112" s="229"/>
      <c r="K112" s="229"/>
      <c r="L112" s="227"/>
      <c r="M112" s="228"/>
      <c r="N112" s="230"/>
    </row>
    <row r="113" spans="1:14" s="222" customFormat="1" x14ac:dyDescent="0.3">
      <c r="A113" s="224"/>
      <c r="B113" s="227"/>
      <c r="C113" s="223"/>
      <c r="D113" s="226"/>
      <c r="E113" s="223"/>
      <c r="F113" s="223"/>
      <c r="G113" s="229"/>
      <c r="H113" s="229"/>
      <c r="I113" s="229"/>
      <c r="J113" s="229"/>
      <c r="K113" s="229"/>
      <c r="L113" s="229"/>
      <c r="M113" s="228"/>
      <c r="N113" s="230"/>
    </row>
    <row r="114" spans="1:14" s="222" customFormat="1" x14ac:dyDescent="0.3">
      <c r="A114" s="224"/>
      <c r="B114" s="227"/>
      <c r="C114" s="223"/>
      <c r="D114" s="226"/>
      <c r="E114" s="223"/>
      <c r="F114" s="223"/>
      <c r="G114" s="229"/>
      <c r="H114" s="229"/>
      <c r="I114" s="229"/>
      <c r="J114" s="229"/>
      <c r="K114" s="229"/>
      <c r="L114" s="229"/>
      <c r="M114" s="228"/>
      <c r="N114" s="223"/>
    </row>
    <row r="115" spans="1:14" s="222" customFormat="1" x14ac:dyDescent="0.3">
      <c r="A115" s="224"/>
      <c r="B115" s="227"/>
      <c r="C115" s="223"/>
      <c r="D115" s="226"/>
      <c r="E115" s="223"/>
      <c r="F115" s="223"/>
      <c r="G115" s="225"/>
      <c r="H115" s="225"/>
      <c r="I115" s="225"/>
      <c r="J115" s="225"/>
      <c r="K115" s="225"/>
      <c r="L115" s="225"/>
      <c r="M115" s="224"/>
      <c r="N115" s="223"/>
    </row>
    <row r="116" spans="1:14" s="222" customFormat="1" x14ac:dyDescent="0.3">
      <c r="A116" s="221"/>
      <c r="B116" s="221"/>
      <c r="C116" s="221"/>
      <c r="D116" s="221"/>
      <c r="E116" s="221"/>
      <c r="F116" s="221"/>
      <c r="G116" s="221"/>
      <c r="H116" s="221"/>
      <c r="I116" s="221"/>
      <c r="J116" s="221"/>
      <c r="K116" s="221"/>
      <c r="L116" s="221"/>
      <c r="M116" s="221"/>
      <c r="N116" s="221"/>
    </row>
  </sheetData>
  <conditionalFormatting sqref="A95">
    <cfRule type="duplicateValues" dxfId="44" priority="42"/>
  </conditionalFormatting>
  <conditionalFormatting sqref="A96">
    <cfRule type="duplicateValues" dxfId="43" priority="39"/>
    <cfRule type="duplicateValues" dxfId="42" priority="40"/>
    <cfRule type="duplicateValues" dxfId="41" priority="41"/>
  </conditionalFormatting>
  <conditionalFormatting sqref="A97">
    <cfRule type="duplicateValues" dxfId="40" priority="43"/>
  </conditionalFormatting>
  <conditionalFormatting sqref="A58">
    <cfRule type="duplicateValues" dxfId="39" priority="37"/>
  </conditionalFormatting>
  <conditionalFormatting sqref="A59">
    <cfRule type="duplicateValues" dxfId="38" priority="34"/>
    <cfRule type="duplicateValues" dxfId="37" priority="35"/>
    <cfRule type="duplicateValues" dxfId="36" priority="36"/>
  </conditionalFormatting>
  <conditionalFormatting sqref="A60">
    <cfRule type="duplicateValues" dxfId="35" priority="38"/>
  </conditionalFormatting>
  <conditionalFormatting sqref="A16">
    <cfRule type="duplicateValues" dxfId="34" priority="33"/>
  </conditionalFormatting>
  <conditionalFormatting sqref="A17">
    <cfRule type="duplicateValues" dxfId="33" priority="30"/>
    <cfRule type="duplicateValues" dxfId="32" priority="31"/>
    <cfRule type="duplicateValues" dxfId="31" priority="32"/>
  </conditionalFormatting>
  <conditionalFormatting sqref="A28">
    <cfRule type="duplicateValues" dxfId="30" priority="28"/>
  </conditionalFormatting>
  <conditionalFormatting sqref="A29">
    <cfRule type="duplicateValues" dxfId="29" priority="25"/>
    <cfRule type="duplicateValues" dxfId="28" priority="26"/>
    <cfRule type="duplicateValues" dxfId="27" priority="27"/>
  </conditionalFormatting>
  <conditionalFormatting sqref="A30">
    <cfRule type="duplicateValues" dxfId="26" priority="29"/>
  </conditionalFormatting>
  <conditionalFormatting sqref="A51">
    <cfRule type="duplicateValues" dxfId="25" priority="23"/>
  </conditionalFormatting>
  <conditionalFormatting sqref="A52">
    <cfRule type="duplicateValues" dxfId="24" priority="20"/>
    <cfRule type="duplicateValues" dxfId="23" priority="21"/>
    <cfRule type="duplicateValues" dxfId="22" priority="22"/>
  </conditionalFormatting>
  <conditionalFormatting sqref="A53">
    <cfRule type="duplicateValues" dxfId="21" priority="24"/>
  </conditionalFormatting>
  <conditionalFormatting sqref="A69">
    <cfRule type="duplicateValues" dxfId="20" priority="18"/>
  </conditionalFormatting>
  <conditionalFormatting sqref="A70">
    <cfRule type="duplicateValues" dxfId="19" priority="15"/>
    <cfRule type="duplicateValues" dxfId="18" priority="16"/>
    <cfRule type="duplicateValues" dxfId="17" priority="17"/>
  </conditionalFormatting>
  <conditionalFormatting sqref="A71">
    <cfRule type="duplicateValues" dxfId="16" priority="19"/>
  </conditionalFormatting>
  <conditionalFormatting sqref="A78">
    <cfRule type="duplicateValues" dxfId="15" priority="13"/>
  </conditionalFormatting>
  <conditionalFormatting sqref="A79">
    <cfRule type="duplicateValues" dxfId="14" priority="10"/>
    <cfRule type="duplicateValues" dxfId="13" priority="11"/>
    <cfRule type="duplicateValues" dxfId="12" priority="12"/>
  </conditionalFormatting>
  <conditionalFormatting sqref="A80">
    <cfRule type="duplicateValues" dxfId="11" priority="14"/>
  </conditionalFormatting>
  <conditionalFormatting sqref="A6">
    <cfRule type="duplicateValues" dxfId="10" priority="9"/>
  </conditionalFormatting>
  <conditionalFormatting sqref="A7">
    <cfRule type="duplicateValues" dxfId="9" priority="6"/>
    <cfRule type="duplicateValues" dxfId="8" priority="7"/>
    <cfRule type="duplicateValues" dxfId="7" priority="8"/>
  </conditionalFormatting>
  <conditionalFormatting sqref="A13">
    <cfRule type="duplicateValues" dxfId="6" priority="4"/>
  </conditionalFormatting>
  <conditionalFormatting sqref="A14">
    <cfRule type="duplicateValues" dxfId="5" priority="1"/>
    <cfRule type="duplicateValues" dxfId="4" priority="2"/>
    <cfRule type="duplicateValues" dxfId="3" priority="3"/>
  </conditionalFormatting>
  <conditionalFormatting sqref="A15">
    <cfRule type="duplicateValues" dxfId="2" priority="5"/>
  </conditionalFormatting>
  <conditionalFormatting sqref="A18">
    <cfRule type="duplicateValues" dxfId="1" priority="44"/>
  </conditionalFormatting>
  <conditionalFormatting sqref="A8">
    <cfRule type="duplicateValues" dxfId="0" priority="45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SECRETARIA GENERAL </vt:lpstr>
      <vt:lpstr>MOTOS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Augusto Cardenas Mendez</dc:creator>
  <cp:lastModifiedBy>LENOVO</cp:lastModifiedBy>
  <dcterms:created xsi:type="dcterms:W3CDTF">2026-01-20T15:46:30Z</dcterms:created>
  <dcterms:modified xsi:type="dcterms:W3CDTF">2026-07-08T19:53:06Z</dcterms:modified>
</cp:coreProperties>
</file>