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15"/>
  <workbookPr/>
  <mc:AlternateContent xmlns:mc="http://schemas.openxmlformats.org/markup-compatibility/2006">
    <mc:Choice Requires="x15">
      <x15ac:absPath xmlns:x15ac="http://schemas.microsoft.com/office/spreadsheetml/2010/11/ac" url="C:\Users\cpenarandp\OneDrive - Consejo Superior de la Judicatura\Escritorio\PROCESO FUMIGACION\"/>
    </mc:Choice>
  </mc:AlternateContent>
  <xr:revisionPtr revIDLastSave="5" documentId="8_{1CDE4604-6D57-4E7F-920A-D33548862AC2}" xr6:coauthVersionLast="47" xr6:coauthVersionMax="47" xr10:uidLastSave="{F767D9BA-0A11-4DB8-82BA-7AFB4389F921}"/>
  <bookViews>
    <workbookView xWindow="-120" yWindow="-120" windowWidth="29040" windowHeight="15720" xr2:uid="{57523589-962B-4B4A-85F7-1B460673307D}"/>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6" i="1" l="1"/>
  <c r="G137" i="1"/>
  <c r="G135" i="1"/>
  <c r="G138" i="1" s="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91" i="1"/>
  <c r="G131" i="1" s="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47" i="1"/>
  <c r="G87" i="1" s="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3" i="1"/>
  <c r="G43" i="1" s="1"/>
  <c r="G140" i="1" l="1"/>
  <c r="B91" i="1"/>
  <c r="B47" i="1"/>
  <c r="B3" i="1"/>
</calcChain>
</file>

<file path=xl/sharedStrings.xml><?xml version="1.0" encoding="utf-8"?>
<sst xmlns="http://schemas.openxmlformats.org/spreadsheetml/2006/main" count="404" uniqueCount="68">
  <si>
    <t>COTIZACIÓN</t>
  </si>
  <si>
    <t>DESCRIPCION</t>
  </si>
  <si>
    <t>AREA EN M 2</t>
  </si>
  <si>
    <t>ELEMENTO</t>
  </si>
  <si>
    <t>CANTIDAD DE CICLOS</t>
  </si>
  <si>
    <t>UNIDAD DE MEDIDA</t>
  </si>
  <si>
    <t xml:space="preserve">VALOR UNITARIO UN CICLO+IVA </t>
  </si>
  <si>
    <t xml:space="preserve">VALOR UNITARIO TRES CICLOS+IVA </t>
  </si>
  <si>
    <t>Ciclos de Fumigación en los Despachos Judiciales y áreas de archivos del bloque A, B, y C, del Palacio de Justicia de Cúcuta, oficinas Palacio Nacional de Cúcuta, Juzgados Administrativos del  edificio Banco de Bogotá, Centro Especializado del Sistema Penal de Adolescentes CESPA, Juzgados y archivo Restitución de Tierras en el edificio Temis de Cúcuta, Juzgados de Villa del Rosario en Lomitas, Juzgados y Archivos del edificio Leydi de Cúcuta, Juzgados 1,2,3 Pequeñas causas y competencias múltiples laborales en la ciudadela de la Libertad y Atalaya, Bodega de archivo de los Patios Zona Industrial anillo vial  entrada a la cemento.</t>
  </si>
  <si>
    <t>Fumigación para el control de Insectos.</t>
  </si>
  <si>
    <t>CICLO</t>
  </si>
  <si>
    <t>Ciclos de Fumigación, Palacio de Justicia del Municipio de Pamplona.</t>
  </si>
  <si>
    <t>Ciclos de Fumigación, Palacio de Justicia del Municipio de Los Patios.</t>
  </si>
  <si>
    <t>Ciclos de Fumigación, Juzgados del Municipio de Abrego.</t>
  </si>
  <si>
    <t>Ciclos de Fumigación, Juzgados del Municipio de Arboledas.</t>
  </si>
  <si>
    <t>Ciclos de Fumigación, Juzgados del Municipio de Bochalema.</t>
  </si>
  <si>
    <t>Ciclos de Fumigación, Juzgados del Municipio de Bucarasica.</t>
  </si>
  <si>
    <t>Ciclos de Fumigación, Juzgados del Municipio de Cácota.</t>
  </si>
  <si>
    <t>Ciclos de Fumigación, Juzgados del Municipio de Chinácota.</t>
  </si>
  <si>
    <t>Ciclos de Fumigación, Juzgados del Municipio de Chitagá.</t>
  </si>
  <si>
    <t>Ciclos de Fumigación, Juzgados del Municipio de Convenciòn.</t>
  </si>
  <si>
    <t>Ciclos de Fumigación, Juzgados del Municipio de Cucutilla.</t>
  </si>
  <si>
    <t>Ciclos de Fumigación, Juzgados del Municipio de Durania.</t>
  </si>
  <si>
    <t>Ciclos de Fumigación, Juzgados del Municipio de El Carmen.</t>
  </si>
  <si>
    <t>Ciclos de Fumigación, Juzgados del Municipio de El Tarra.</t>
  </si>
  <si>
    <t>Ciclos de Fumigación, Juzgados del Municipio de El Zulia.</t>
  </si>
  <si>
    <t>Ciclos de Fumigación, Juzgados del Municipio de Gonzalez.</t>
  </si>
  <si>
    <t>Ciclos de Fumigación, Juzgados del Municipio de Gramalote.</t>
  </si>
  <si>
    <t>Ciclos de Fumigación, Juzgados del Municipio de Hacarí.</t>
  </si>
  <si>
    <t>Ciclos de Fumigación, Juzgados del Municipio de Herràn.</t>
  </si>
  <si>
    <t>Ciclos de Fumigación, Juzgados del Municipio de La Playa de Belèn.</t>
  </si>
  <si>
    <t>Ciclos de Fumigación, Juzgados del Municipio de Labateca.</t>
  </si>
  <si>
    <t>Ciclos de Fumigación, Juzgados del Municipio de Lourdes.</t>
  </si>
  <si>
    <t>Ciclos de Fumigación, Juzgados del Municipio de Mutiscua.</t>
  </si>
  <si>
    <t>Ciclos de Fumigación, Juzgados del Municipio de Ocaña.</t>
  </si>
  <si>
    <t>Ciclos de Fumigación, Juzgados del Municipio de Pamplonita.</t>
  </si>
  <si>
    <t>Ciclos de Fumigación, Juzgados del Municipio de Puerto Santander.</t>
  </si>
  <si>
    <t>Ciclos de Fumigación, Juzgados del Municipio de Ragonvalia.</t>
  </si>
  <si>
    <t>Ciclos de Fumigación, Juzgados del Municipio de Rìo de Oro.</t>
  </si>
  <si>
    <t>Ciclos de Fumigación, Juzgados del Municipio de Salazar de las Palmas.</t>
  </si>
  <si>
    <t>Ciclos de Fumigación, Juzgados del Municipio de San Calixto.</t>
  </si>
  <si>
    <t>Ciclos de Fumigación, Juzgados del Municipio de San Cayetano.</t>
  </si>
  <si>
    <t>Ciclos de Fumigación, Juzgados del Municipio de Santiago.</t>
  </si>
  <si>
    <t>Ciclos de Fumigación, Juzgados del Municipio de Santo Domingo de Silos.</t>
  </si>
  <si>
    <t>Ciclos de Fumigación, Juzgados del Municipio de Sardinata.</t>
  </si>
  <si>
    <t>Ciclos de Fumigación, Juzgados del Municipio de Teorama.</t>
  </si>
  <si>
    <t>Ciclos de Fumigación, Juzgados del Municipio de Tibù.</t>
  </si>
  <si>
    <t>Ciclos de Fumigación, Juzgados del Municipio de Toledo.</t>
  </si>
  <si>
    <t>Ciclos de Fumigación, Juzgados del Municipio de Villa Caro.</t>
  </si>
  <si>
    <t>Edificio Cootransunidos de Ocaña</t>
  </si>
  <si>
    <t>SUB TOTAL</t>
  </si>
  <si>
    <t>DETALLE</t>
  </si>
  <si>
    <t>ACTIVIDAD</t>
  </si>
  <si>
    <t>CANTIDAD</t>
  </si>
  <si>
    <t>UNIDAD</t>
  </si>
  <si>
    <t>Fumigación para el control de Polilla, Termitas y comején</t>
  </si>
  <si>
    <t>Edificio Cotransunidos de Ocaña</t>
  </si>
  <si>
    <t>Aplicación de cebos para el control de Roedores.</t>
  </si>
  <si>
    <t>SERVICIO</t>
  </si>
  <si>
    <t>AREA METROS CUADRADOS</t>
  </si>
  <si>
    <t xml:space="preserve">ELEMENTO </t>
  </si>
  <si>
    <t>CANTIDAD CICLOS</t>
  </si>
  <si>
    <t>UNIDADE DE MEDIDA</t>
  </si>
  <si>
    <t>Fumigación a todo costo con insecticida de acción residual para insectos voladores,en las instalaciones de las sedes despachos judiciales de los Municipios de Saravena, Tame, Arauquita, Cravo Norte, Puerto Rondón, Fortul, ciudad de Arauca.(departamento de Arauca), y Cubara en el departamento de Boyacá, incluyendo toda la indumentaria y transporte del servicio.</t>
  </si>
  <si>
    <t xml:space="preserve">Las fumigaciones se realizarán en el departamento de Arauca, y sus municipios, en las instalaciones de la rama judicial, en especial en los despachos judiciales, archivos, áreas administrativas, bodegas.
•	ciudad de Arauca (8 áreas) para un área en metros cuadrados de (4.299,5).
•	Municipio de Fortul (180) metros cuadrados. 
•	Municipio de Puerto Rondón (230) metros cuadrados. 
•	Municipio de Cravo Norte (240) metros cuadrados. 
•	Municipio de Arauquita (100) metros cuadrados. 
•	Municipio de Tame (174.25) metros cuadrados. 
•	Municipio de Fortul (180) metros cuadrados. 
•	Municipio de Saravena (1.288,6) metros cuadrados. 
•	Municipio de Cubara Boyacá (96) metros cuadrados. </t>
  </si>
  <si>
    <t>Control de roedores con químicos de acción residual con cebo para roedores, para los despachos Rama judicial en los municipios de Saravena, Tame, Arauquita, Cravo Norte, Puerto Rondón, Fortul, ciudad de Arauca.(departamento de Arauca), y Cubara en el departamento de Boyacá, incluyendo toda la indumentaria y transporte del servicio</t>
  </si>
  <si>
    <t>Fumigación a todo costo con insecticida de acción residual para insectos, plagas rastreras(Comejen), en las instalaciones de las sedes despachos judiciales de los Municipios de Saravena, Tame, Arauquita, Cravo Norte, Puerto Rondón, Fortul, ciudad de Arauca.(departamento de Arauca), y Cubara en el departamento de Boyacá, incluyendo toda la indumentaria y transporte del servicio.</t>
  </si>
  <si>
    <t>TOTAL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</si>
</sst>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12">
    <font>
      <sz val="11"/>
      <color theme="1"/>
      <name val="Aptos Narrow"/>
      <family val="2"/>
      <scheme val="minor"/>
    </font>
    <font>
      <sz val="11"/>
      <color theme="1"/>
      <name val="Aptos Narrow"/>
      <family val="2"/>
      <scheme val="minor"/>
    </font>
    <font>
      <b/>
      <sz val="11"/>
      <color theme="1"/>
      <name val="Aptos Narrow"/>
      <family val="2"/>
      <scheme val="minor"/>
    </font>
    <font>
      <b/>
      <sz val="11"/>
      <color rgb="FF000000"/>
      <name val="Arial Narrow"/>
      <family val="2"/>
    </font>
    <font>
      <sz val="9"/>
      <color rgb="FF000000"/>
      <name val="Arial"/>
      <family val="2"/>
    </font>
    <font>
      <sz val="9"/>
      <color theme="1"/>
      <name val="Arial"/>
      <family val="2"/>
    </font>
    <font>
      <b/>
      <sz val="9"/>
      <color rgb="FF000000"/>
      <name val="Arial"/>
      <family val="2"/>
    </font>
    <font>
      <b/>
      <sz val="11"/>
      <color theme="1"/>
      <name val="Aptos Narrow"/>
      <family val="2"/>
    </font>
    <font>
      <b/>
      <sz val="11"/>
      <color rgb="FF000000"/>
      <name val="Aptos Narrow"/>
      <family val="2"/>
    </font>
    <font>
      <sz val="11"/>
      <color theme="1"/>
      <name val="Aptos Narrow"/>
      <family val="2"/>
    </font>
    <font>
      <sz val="11"/>
      <color rgb="FF000000"/>
      <name val="Aptos Narrow"/>
      <family val="2"/>
    </font>
    <font>
      <sz val="8"/>
      <name val="Aptos Narrow"/>
      <family val="2"/>
      <scheme val="minor"/>
    </font>
  </fonts>
  <fills count="7">
    <fill>
      <patternFill patternType="none"/>
    </fill>
    <fill>
      <patternFill patternType="gray125"/>
    </fill>
    <fill>
      <patternFill patternType="solid">
        <fgColor theme="0" tint="-0.14996795556505021"/>
        <bgColor indexed="64"/>
      </patternFill>
    </fill>
    <fill>
      <patternFill patternType="solid">
        <fgColor theme="5" tint="0.59999389629810485"/>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2">
    <xf numFmtId="0" fontId="0" fillId="0" borderId="0"/>
    <xf numFmtId="164" fontId="1" fillId="0" borderId="0" applyFont="0" applyFill="0" applyBorder="0" applyAlignment="0" applyProtection="0"/>
  </cellStyleXfs>
  <cellXfs count="32">
    <xf numFmtId="0" fontId="0" fillId="0" borderId="0" xfId="0"/>
    <xf numFmtId="0" fontId="3" fillId="2" borderId="1" xfId="0" applyFont="1" applyFill="1" applyBorder="1" applyAlignment="1">
      <alignment horizontal="center" vertical="center" wrapText="1"/>
    </xf>
    <xf numFmtId="165" fontId="3" fillId="2" borderId="2" xfId="1" applyNumberFormat="1" applyFont="1" applyFill="1" applyBorder="1" applyAlignment="1">
      <alignment horizontal="center" vertical="center" wrapText="1"/>
    </xf>
    <xf numFmtId="165" fontId="3" fillId="3" borderId="1" xfId="1"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0" borderId="0" xfId="0" applyFont="1" applyAlignment="1">
      <alignment horizontal="center" vertical="center"/>
    </xf>
    <xf numFmtId="0" fontId="6"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3" fontId="2" fillId="0" borderId="0" xfId="0" applyNumberFormat="1" applyFont="1" applyAlignment="1">
      <alignment horizontal="center" vertical="center"/>
    </xf>
    <xf numFmtId="0" fontId="9" fillId="0" borderId="1" xfId="0" applyFont="1" applyBorder="1" applyAlignment="1">
      <alignment horizontal="center" vertical="center" wrapText="1"/>
    </xf>
    <xf numFmtId="0" fontId="4" fillId="4" borderId="0" xfId="0" applyFont="1" applyFill="1" applyAlignment="1">
      <alignment horizontal="center" vertical="center" wrapText="1"/>
    </xf>
    <xf numFmtId="0" fontId="4" fillId="4"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165" fontId="0" fillId="3" borderId="1" xfId="0" applyNumberFormat="1" applyFill="1" applyBorder="1" applyAlignment="1">
      <alignment horizontal="center" vertical="center"/>
    </xf>
    <xf numFmtId="165" fontId="0" fillId="0" borderId="0" xfId="0" applyNumberFormat="1" applyAlignment="1">
      <alignment horizontal="center" vertical="center"/>
    </xf>
    <xf numFmtId="0" fontId="0" fillId="0" borderId="0" xfId="0" applyAlignment="1">
      <alignment horizontal="center" vertical="center"/>
    </xf>
    <xf numFmtId="165" fontId="5" fillId="0" borderId="0" xfId="1" applyNumberFormat="1" applyFont="1" applyBorder="1" applyAlignment="1">
      <alignment horizontal="center" vertical="center"/>
    </xf>
    <xf numFmtId="165" fontId="8" fillId="3" borderId="1" xfId="1" applyNumberFormat="1" applyFont="1" applyFill="1" applyBorder="1" applyAlignment="1">
      <alignment horizontal="center" vertical="center" wrapText="1"/>
    </xf>
    <xf numFmtId="3" fontId="9" fillId="0" borderId="1" xfId="0" applyNumberFormat="1" applyFont="1" applyBorder="1" applyAlignment="1">
      <alignment horizontal="center" vertical="center"/>
    </xf>
    <xf numFmtId="3" fontId="0" fillId="0" borderId="1" xfId="0" applyNumberFormat="1" applyBorder="1" applyAlignment="1">
      <alignment horizontal="center" vertical="center"/>
    </xf>
    <xf numFmtId="0" fontId="0" fillId="0" borderId="0" xfId="0" applyAlignment="1">
      <alignment vertical="center"/>
    </xf>
    <xf numFmtId="3" fontId="9" fillId="3" borderId="1" xfId="0" applyNumberFormat="1" applyFont="1" applyFill="1" applyBorder="1" applyAlignment="1">
      <alignment horizontal="center" vertical="center"/>
    </xf>
    <xf numFmtId="0" fontId="7" fillId="5" borderId="1" xfId="0" applyFont="1" applyFill="1" applyBorder="1" applyAlignment="1">
      <alignment horizontal="center" vertical="center"/>
    </xf>
    <xf numFmtId="0" fontId="7" fillId="5" borderId="1" xfId="0" applyFont="1" applyFill="1" applyBorder="1" applyAlignment="1">
      <alignment horizontal="center" vertical="center" wrapText="1"/>
    </xf>
    <xf numFmtId="165" fontId="8" fillId="5" borderId="1" xfId="1" applyNumberFormat="1" applyFont="1" applyFill="1" applyBorder="1" applyAlignment="1">
      <alignment horizontal="center" vertical="center" wrapText="1"/>
    </xf>
    <xf numFmtId="0" fontId="0" fillId="3" borderId="1" xfId="0" applyFill="1" applyBorder="1" applyAlignment="1">
      <alignment horizontal="center" vertical="center"/>
    </xf>
    <xf numFmtId="165" fontId="0" fillId="3" borderId="1" xfId="0" applyNumberFormat="1" applyFill="1" applyBorder="1" applyAlignment="1">
      <alignment horizontal="center" vertical="center"/>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2" fillId="3" borderId="1" xfId="0" applyFont="1" applyFill="1" applyBorder="1" applyAlignment="1">
      <alignment horizontal="center" vertical="center"/>
    </xf>
    <xf numFmtId="0" fontId="9" fillId="0" borderId="1" xfId="0" applyFont="1" applyBorder="1" applyAlignment="1">
      <alignment horizontal="center" vertical="center" wrapText="1"/>
    </xf>
    <xf numFmtId="0" fontId="2" fillId="6" borderId="4"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502227</xdr:colOff>
      <xdr:row>142</xdr:row>
      <xdr:rowOff>51955</xdr:rowOff>
    </xdr:from>
    <xdr:to>
      <xdr:col>2</xdr:col>
      <xdr:colOff>884544</xdr:colOff>
      <xdr:row>164</xdr:row>
      <xdr:rowOff>166856</xdr:rowOff>
    </xdr:to>
    <xdr:pic>
      <xdr:nvPicPr>
        <xdr:cNvPr id="2" name="Imagen 1">
          <a:extLst>
            <a:ext uri="{FF2B5EF4-FFF2-40B4-BE49-F238E27FC236}">
              <a16:creationId xmlns:a16="http://schemas.microsoft.com/office/drawing/2014/main" id="{115FFE85-12A8-4217-8120-0A56FAE3247C}"/>
            </a:ext>
          </a:extLst>
        </xdr:cNvPr>
        <xdr:cNvPicPr>
          <a:picLocks noChangeAspect="1"/>
        </xdr:cNvPicPr>
      </xdr:nvPicPr>
      <xdr:blipFill>
        <a:blip xmlns:r="http://schemas.openxmlformats.org/officeDocument/2006/relationships" r:embed="rId1"/>
        <a:stretch>
          <a:fillRect/>
        </a:stretch>
      </xdr:blipFill>
      <xdr:spPr>
        <a:xfrm>
          <a:off x="502227" y="55712591"/>
          <a:ext cx="4711862" cy="43059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09EA7-2823-4100-A030-DAD8F86C433B}">
  <dimension ref="A1:G148"/>
  <sheetViews>
    <sheetView tabSelected="1" topLeftCell="A137" zoomScaleNormal="100" workbookViewId="0">
      <selection activeCell="P3" sqref="P3"/>
    </sheetView>
  </sheetViews>
  <sheetFormatPr defaultColWidth="11.42578125" defaultRowHeight="15"/>
  <cols>
    <col min="1" max="1" width="35.42578125" style="15" customWidth="1"/>
    <col min="2" max="3" width="29.7109375" style="15" customWidth="1"/>
    <col min="4" max="4" width="18.7109375" style="15" customWidth="1"/>
    <col min="5" max="5" width="14" style="15" customWidth="1"/>
    <col min="6" max="6" width="14.5703125" style="15" bestFit="1" customWidth="1"/>
    <col min="7" max="7" width="18" style="15" customWidth="1"/>
  </cols>
  <sheetData>
    <row r="1" spans="1:7">
      <c r="A1" s="31" t="s">
        <v>0</v>
      </c>
      <c r="B1" s="31"/>
      <c r="C1" s="31"/>
      <c r="D1" s="31"/>
      <c r="E1" s="31"/>
      <c r="F1" s="31"/>
      <c r="G1" s="31"/>
    </row>
    <row r="2" spans="1:7" ht="66">
      <c r="A2" s="1" t="s">
        <v>1</v>
      </c>
      <c r="B2" s="1" t="s">
        <v>2</v>
      </c>
      <c r="C2" s="1" t="s">
        <v>3</v>
      </c>
      <c r="D2" s="1" t="s">
        <v>4</v>
      </c>
      <c r="E2" s="1" t="s">
        <v>5</v>
      </c>
      <c r="F2" s="2" t="s">
        <v>6</v>
      </c>
      <c r="G2" s="3" t="s">
        <v>7</v>
      </c>
    </row>
    <row r="3" spans="1:7" ht="192">
      <c r="A3" s="4" t="s">
        <v>8</v>
      </c>
      <c r="B3" s="4">
        <f>9489+242+2482+978.48+437+1183.66+340+4000+6613+500</f>
        <v>26265.14</v>
      </c>
      <c r="C3" s="4" t="s">
        <v>9</v>
      </c>
      <c r="D3" s="4">
        <v>3</v>
      </c>
      <c r="E3" s="4" t="s">
        <v>10</v>
      </c>
      <c r="F3" s="19">
        <v>4062500</v>
      </c>
      <c r="G3" s="13">
        <f>F3*D3</f>
        <v>12187500</v>
      </c>
    </row>
    <row r="4" spans="1:7" ht="24">
      <c r="A4" s="4" t="s">
        <v>11</v>
      </c>
      <c r="B4" s="4">
        <v>5739</v>
      </c>
      <c r="C4" s="4" t="s">
        <v>9</v>
      </c>
      <c r="D4" s="4">
        <v>3</v>
      </c>
      <c r="E4" s="4" t="s">
        <v>10</v>
      </c>
      <c r="F4" s="19">
        <v>845000</v>
      </c>
      <c r="G4" s="13">
        <f t="shared" ref="G4:G42" si="0">F4*D4</f>
        <v>2535000</v>
      </c>
    </row>
    <row r="5" spans="1:7" ht="24">
      <c r="A5" s="4" t="s">
        <v>12</v>
      </c>
      <c r="B5" s="4">
        <v>2975.06</v>
      </c>
      <c r="C5" s="4" t="s">
        <v>9</v>
      </c>
      <c r="D5" s="4">
        <v>3</v>
      </c>
      <c r="E5" s="4" t="s">
        <v>10</v>
      </c>
      <c r="F5" s="19">
        <v>520000</v>
      </c>
      <c r="G5" s="13">
        <f t="shared" si="0"/>
        <v>1560000</v>
      </c>
    </row>
    <row r="6" spans="1:7" ht="24">
      <c r="A6" s="4" t="s">
        <v>13</v>
      </c>
      <c r="B6" s="4">
        <v>83.21</v>
      </c>
      <c r="C6" s="4" t="s">
        <v>9</v>
      </c>
      <c r="D6" s="4">
        <v>3</v>
      </c>
      <c r="E6" s="4" t="s">
        <v>10</v>
      </c>
      <c r="F6" s="19">
        <v>240500</v>
      </c>
      <c r="G6" s="13">
        <f t="shared" si="0"/>
        <v>721500</v>
      </c>
    </row>
    <row r="7" spans="1:7" ht="24">
      <c r="A7" s="4" t="s">
        <v>14</v>
      </c>
      <c r="B7" s="4">
        <v>282</v>
      </c>
      <c r="C7" s="4" t="s">
        <v>9</v>
      </c>
      <c r="D7" s="4">
        <v>3</v>
      </c>
      <c r="E7" s="4" t="s">
        <v>10</v>
      </c>
      <c r="F7" s="19">
        <v>188500</v>
      </c>
      <c r="G7" s="13">
        <f t="shared" si="0"/>
        <v>565500</v>
      </c>
    </row>
    <row r="8" spans="1:7" ht="24">
      <c r="A8" s="4" t="s">
        <v>15</v>
      </c>
      <c r="B8" s="4">
        <v>114</v>
      </c>
      <c r="C8" s="4" t="s">
        <v>9</v>
      </c>
      <c r="D8" s="4">
        <v>3</v>
      </c>
      <c r="E8" s="4" t="s">
        <v>10</v>
      </c>
      <c r="F8" s="19">
        <v>182000</v>
      </c>
      <c r="G8" s="13">
        <f t="shared" si="0"/>
        <v>546000</v>
      </c>
    </row>
    <row r="9" spans="1:7" ht="24">
      <c r="A9" s="4" t="s">
        <v>16</v>
      </c>
      <c r="B9" s="4">
        <v>75</v>
      </c>
      <c r="C9" s="4" t="s">
        <v>9</v>
      </c>
      <c r="D9" s="4">
        <v>3</v>
      </c>
      <c r="E9" s="4" t="s">
        <v>10</v>
      </c>
      <c r="F9" s="19">
        <v>188500</v>
      </c>
      <c r="G9" s="13">
        <f t="shared" si="0"/>
        <v>565500</v>
      </c>
    </row>
    <row r="10" spans="1:7" ht="24">
      <c r="A10" s="4" t="s">
        <v>17</v>
      </c>
      <c r="B10" s="4">
        <v>205</v>
      </c>
      <c r="C10" s="4" t="s">
        <v>9</v>
      </c>
      <c r="D10" s="4">
        <v>3</v>
      </c>
      <c r="E10" s="4" t="s">
        <v>10</v>
      </c>
      <c r="F10" s="19">
        <v>188500</v>
      </c>
      <c r="G10" s="13">
        <f t="shared" si="0"/>
        <v>565500</v>
      </c>
    </row>
    <row r="11" spans="1:7" ht="24">
      <c r="A11" s="4" t="s">
        <v>18</v>
      </c>
      <c r="B11" s="4">
        <v>312</v>
      </c>
      <c r="C11" s="4" t="s">
        <v>9</v>
      </c>
      <c r="D11" s="4">
        <v>3</v>
      </c>
      <c r="E11" s="4" t="s">
        <v>10</v>
      </c>
      <c r="F11" s="19">
        <v>188500</v>
      </c>
      <c r="G11" s="13">
        <f t="shared" si="0"/>
        <v>565500</v>
      </c>
    </row>
    <row r="12" spans="1:7" ht="24">
      <c r="A12" s="4" t="s">
        <v>19</v>
      </c>
      <c r="B12" s="4">
        <v>181</v>
      </c>
      <c r="C12" s="4" t="s">
        <v>9</v>
      </c>
      <c r="D12" s="4">
        <v>3</v>
      </c>
      <c r="E12" s="4" t="s">
        <v>10</v>
      </c>
      <c r="F12" s="19">
        <v>171600</v>
      </c>
      <c r="G12" s="13">
        <f t="shared" si="0"/>
        <v>514800</v>
      </c>
    </row>
    <row r="13" spans="1:7" ht="24">
      <c r="A13" s="4" t="s">
        <v>20</v>
      </c>
      <c r="B13" s="4">
        <v>140</v>
      </c>
      <c r="C13" s="4" t="s">
        <v>9</v>
      </c>
      <c r="D13" s="4">
        <v>3</v>
      </c>
      <c r="E13" s="4" t="s">
        <v>10</v>
      </c>
      <c r="F13" s="19">
        <v>184600</v>
      </c>
      <c r="G13" s="13">
        <f t="shared" si="0"/>
        <v>553800</v>
      </c>
    </row>
    <row r="14" spans="1:7" ht="24">
      <c r="A14" s="4" t="s">
        <v>21</v>
      </c>
      <c r="B14" s="4">
        <v>70</v>
      </c>
      <c r="C14" s="4" t="s">
        <v>9</v>
      </c>
      <c r="D14" s="4">
        <v>3</v>
      </c>
      <c r="E14" s="4" t="s">
        <v>10</v>
      </c>
      <c r="F14" s="19">
        <v>171600</v>
      </c>
      <c r="G14" s="13">
        <f t="shared" si="0"/>
        <v>514800</v>
      </c>
    </row>
    <row r="15" spans="1:7" ht="24">
      <c r="A15" s="4" t="s">
        <v>22</v>
      </c>
      <c r="B15" s="4">
        <v>91</v>
      </c>
      <c r="C15" s="4" t="s">
        <v>9</v>
      </c>
      <c r="D15" s="4">
        <v>3</v>
      </c>
      <c r="E15" s="4" t="s">
        <v>10</v>
      </c>
      <c r="F15" s="19">
        <v>171600</v>
      </c>
      <c r="G15" s="13">
        <f t="shared" si="0"/>
        <v>514800</v>
      </c>
    </row>
    <row r="16" spans="1:7" ht="24">
      <c r="A16" s="4" t="s">
        <v>23</v>
      </c>
      <c r="B16" s="4">
        <v>272</v>
      </c>
      <c r="C16" s="4" t="s">
        <v>9</v>
      </c>
      <c r="D16" s="4">
        <v>3</v>
      </c>
      <c r="E16" s="4" t="s">
        <v>10</v>
      </c>
      <c r="F16" s="19">
        <v>184600</v>
      </c>
      <c r="G16" s="13">
        <f t="shared" si="0"/>
        <v>553800</v>
      </c>
    </row>
    <row r="17" spans="1:7" ht="24">
      <c r="A17" s="4" t="s">
        <v>24</v>
      </c>
      <c r="B17" s="4">
        <v>84.17</v>
      </c>
      <c r="C17" s="4" t="s">
        <v>9</v>
      </c>
      <c r="D17" s="4">
        <v>3</v>
      </c>
      <c r="E17" s="4" t="s">
        <v>10</v>
      </c>
      <c r="F17" s="19">
        <v>171600</v>
      </c>
      <c r="G17" s="13">
        <f t="shared" si="0"/>
        <v>514800</v>
      </c>
    </row>
    <row r="18" spans="1:7" ht="24">
      <c r="A18" s="4" t="s">
        <v>25</v>
      </c>
      <c r="B18" s="4">
        <v>87</v>
      </c>
      <c r="C18" s="4" t="s">
        <v>9</v>
      </c>
      <c r="D18" s="4">
        <v>3</v>
      </c>
      <c r="E18" s="4" t="s">
        <v>10</v>
      </c>
      <c r="F18" s="19">
        <v>120000</v>
      </c>
      <c r="G18" s="13">
        <f t="shared" si="0"/>
        <v>360000</v>
      </c>
    </row>
    <row r="19" spans="1:7" ht="24">
      <c r="A19" s="4" t="s">
        <v>26</v>
      </c>
      <c r="B19" s="4">
        <v>192</v>
      </c>
      <c r="C19" s="4" t="s">
        <v>9</v>
      </c>
      <c r="D19" s="4">
        <v>3</v>
      </c>
      <c r="E19" s="4" t="s">
        <v>10</v>
      </c>
      <c r="F19" s="19">
        <v>175500</v>
      </c>
      <c r="G19" s="13">
        <f t="shared" si="0"/>
        <v>526500</v>
      </c>
    </row>
    <row r="20" spans="1:7" ht="24">
      <c r="A20" s="4" t="s">
        <v>27</v>
      </c>
      <c r="B20" s="4">
        <v>50</v>
      </c>
      <c r="C20" s="4" t="s">
        <v>9</v>
      </c>
      <c r="D20" s="4">
        <v>3</v>
      </c>
      <c r="E20" s="4" t="s">
        <v>10</v>
      </c>
      <c r="F20" s="19">
        <v>149500</v>
      </c>
      <c r="G20" s="13">
        <f t="shared" si="0"/>
        <v>448500</v>
      </c>
    </row>
    <row r="21" spans="1:7" ht="24">
      <c r="A21" s="4" t="s">
        <v>28</v>
      </c>
      <c r="B21" s="4">
        <v>309</v>
      </c>
      <c r="C21" s="4" t="s">
        <v>9</v>
      </c>
      <c r="D21" s="4">
        <v>3</v>
      </c>
      <c r="E21" s="4" t="s">
        <v>10</v>
      </c>
      <c r="F21" s="19">
        <v>208000</v>
      </c>
      <c r="G21" s="13">
        <f t="shared" si="0"/>
        <v>624000</v>
      </c>
    </row>
    <row r="22" spans="1:7" ht="24">
      <c r="A22" s="4" t="s">
        <v>29</v>
      </c>
      <c r="B22" s="4">
        <v>150</v>
      </c>
      <c r="C22" s="4" t="s">
        <v>9</v>
      </c>
      <c r="D22" s="4">
        <v>3</v>
      </c>
      <c r="E22" s="4" t="s">
        <v>10</v>
      </c>
      <c r="F22" s="19">
        <v>180700</v>
      </c>
      <c r="G22" s="13">
        <f t="shared" si="0"/>
        <v>542100</v>
      </c>
    </row>
    <row r="23" spans="1:7" ht="24">
      <c r="A23" s="4" t="s">
        <v>30</v>
      </c>
      <c r="B23" s="4">
        <v>226</v>
      </c>
      <c r="C23" s="4" t="s">
        <v>9</v>
      </c>
      <c r="D23" s="4">
        <v>3</v>
      </c>
      <c r="E23" s="4" t="s">
        <v>10</v>
      </c>
      <c r="F23" s="19">
        <v>179400</v>
      </c>
      <c r="G23" s="13">
        <f t="shared" si="0"/>
        <v>538200</v>
      </c>
    </row>
    <row r="24" spans="1:7" ht="24">
      <c r="A24" s="4" t="s">
        <v>31</v>
      </c>
      <c r="B24" s="4">
        <v>200</v>
      </c>
      <c r="C24" s="4" t="s">
        <v>9</v>
      </c>
      <c r="D24" s="4">
        <v>3</v>
      </c>
      <c r="E24" s="4" t="s">
        <v>10</v>
      </c>
      <c r="F24" s="19">
        <v>179400</v>
      </c>
      <c r="G24" s="13">
        <f t="shared" si="0"/>
        <v>538200</v>
      </c>
    </row>
    <row r="25" spans="1:7" ht="24">
      <c r="A25" s="4" t="s">
        <v>32</v>
      </c>
      <c r="B25" s="4">
        <v>300</v>
      </c>
      <c r="C25" s="4" t="s">
        <v>9</v>
      </c>
      <c r="D25" s="4">
        <v>3</v>
      </c>
      <c r="E25" s="4" t="s">
        <v>10</v>
      </c>
      <c r="F25" s="19">
        <v>179400</v>
      </c>
      <c r="G25" s="13">
        <f t="shared" si="0"/>
        <v>538200</v>
      </c>
    </row>
    <row r="26" spans="1:7" ht="24">
      <c r="A26" s="4" t="s">
        <v>33</v>
      </c>
      <c r="B26" s="4">
        <v>100</v>
      </c>
      <c r="C26" s="4" t="s">
        <v>9</v>
      </c>
      <c r="D26" s="4">
        <v>3</v>
      </c>
      <c r="E26" s="4" t="s">
        <v>10</v>
      </c>
      <c r="F26" s="19">
        <v>171600</v>
      </c>
      <c r="G26" s="13">
        <f t="shared" si="0"/>
        <v>514800</v>
      </c>
    </row>
    <row r="27" spans="1:7" ht="24">
      <c r="A27" s="4" t="s">
        <v>34</v>
      </c>
      <c r="B27" s="4">
        <v>2590.12</v>
      </c>
      <c r="C27" s="4" t="s">
        <v>9</v>
      </c>
      <c r="D27" s="4">
        <v>3</v>
      </c>
      <c r="E27" s="4" t="s">
        <v>10</v>
      </c>
      <c r="F27" s="19">
        <v>759200</v>
      </c>
      <c r="G27" s="13">
        <f t="shared" si="0"/>
        <v>2277600</v>
      </c>
    </row>
    <row r="28" spans="1:7" ht="24">
      <c r="A28" s="4" t="s">
        <v>35</v>
      </c>
      <c r="B28" s="4">
        <v>224</v>
      </c>
      <c r="C28" s="4" t="s">
        <v>9</v>
      </c>
      <c r="D28" s="4">
        <v>3</v>
      </c>
      <c r="E28" s="4" t="s">
        <v>10</v>
      </c>
      <c r="F28" s="19">
        <v>171600</v>
      </c>
      <c r="G28" s="13">
        <f t="shared" si="0"/>
        <v>514800</v>
      </c>
    </row>
    <row r="29" spans="1:7" ht="24">
      <c r="A29" s="4" t="s">
        <v>36</v>
      </c>
      <c r="B29" s="4">
        <v>120</v>
      </c>
      <c r="C29" s="4" t="s">
        <v>9</v>
      </c>
      <c r="D29" s="4">
        <v>3</v>
      </c>
      <c r="E29" s="4" t="s">
        <v>10</v>
      </c>
      <c r="F29" s="19">
        <v>171600</v>
      </c>
      <c r="G29" s="13">
        <f t="shared" si="0"/>
        <v>514800</v>
      </c>
    </row>
    <row r="30" spans="1:7" ht="24">
      <c r="A30" s="4" t="s">
        <v>37</v>
      </c>
      <c r="B30" s="4">
        <v>100</v>
      </c>
      <c r="C30" s="4" t="s">
        <v>9</v>
      </c>
      <c r="D30" s="4">
        <v>3</v>
      </c>
      <c r="E30" s="4" t="s">
        <v>10</v>
      </c>
      <c r="F30" s="19">
        <v>175500</v>
      </c>
      <c r="G30" s="13">
        <f t="shared" si="0"/>
        <v>526500</v>
      </c>
    </row>
    <row r="31" spans="1:7" ht="24">
      <c r="A31" s="4" t="s">
        <v>38</v>
      </c>
      <c r="B31" s="4">
        <v>130</v>
      </c>
      <c r="C31" s="4" t="s">
        <v>9</v>
      </c>
      <c r="D31" s="4">
        <v>3</v>
      </c>
      <c r="E31" s="4" t="s">
        <v>10</v>
      </c>
      <c r="F31" s="19">
        <v>188500</v>
      </c>
      <c r="G31" s="13">
        <f t="shared" si="0"/>
        <v>565500</v>
      </c>
    </row>
    <row r="32" spans="1:7" ht="24">
      <c r="A32" s="4" t="s">
        <v>39</v>
      </c>
      <c r="B32" s="4">
        <v>101.64</v>
      </c>
      <c r="C32" s="4" t="s">
        <v>9</v>
      </c>
      <c r="D32" s="4">
        <v>3</v>
      </c>
      <c r="E32" s="4" t="s">
        <v>10</v>
      </c>
      <c r="F32" s="19">
        <v>192400</v>
      </c>
      <c r="G32" s="13">
        <f t="shared" si="0"/>
        <v>577200</v>
      </c>
    </row>
    <row r="33" spans="1:7" ht="24">
      <c r="A33" s="4" t="s">
        <v>40</v>
      </c>
      <c r="B33" s="4">
        <v>425</v>
      </c>
      <c r="C33" s="4" t="s">
        <v>9</v>
      </c>
      <c r="D33" s="4">
        <v>3</v>
      </c>
      <c r="E33" s="4" t="s">
        <v>10</v>
      </c>
      <c r="F33" s="19">
        <v>218400</v>
      </c>
      <c r="G33" s="13">
        <f t="shared" si="0"/>
        <v>655200</v>
      </c>
    </row>
    <row r="34" spans="1:7" ht="24">
      <c r="A34" s="4" t="s">
        <v>41</v>
      </c>
      <c r="B34" s="4">
        <v>200</v>
      </c>
      <c r="C34" s="4" t="s">
        <v>9</v>
      </c>
      <c r="D34" s="4">
        <v>3</v>
      </c>
      <c r="E34" s="4" t="s">
        <v>10</v>
      </c>
      <c r="F34" s="19">
        <v>189800</v>
      </c>
      <c r="G34" s="13">
        <f t="shared" si="0"/>
        <v>569400</v>
      </c>
    </row>
    <row r="35" spans="1:7" ht="24">
      <c r="A35" s="4" t="s">
        <v>42</v>
      </c>
      <c r="B35" s="4">
        <v>50</v>
      </c>
      <c r="C35" s="4" t="s">
        <v>9</v>
      </c>
      <c r="D35" s="4">
        <v>3</v>
      </c>
      <c r="E35" s="4" t="s">
        <v>10</v>
      </c>
      <c r="F35" s="19">
        <v>171600</v>
      </c>
      <c r="G35" s="13">
        <f t="shared" si="0"/>
        <v>514800</v>
      </c>
    </row>
    <row r="36" spans="1:7" ht="24">
      <c r="A36" s="4" t="s">
        <v>43</v>
      </c>
      <c r="B36" s="4">
        <v>70</v>
      </c>
      <c r="C36" s="4" t="s">
        <v>9</v>
      </c>
      <c r="D36" s="4">
        <v>3</v>
      </c>
      <c r="E36" s="4" t="s">
        <v>10</v>
      </c>
      <c r="F36" s="19">
        <v>172900</v>
      </c>
      <c r="G36" s="13">
        <f t="shared" si="0"/>
        <v>518700</v>
      </c>
    </row>
    <row r="37" spans="1:7" ht="24">
      <c r="A37" s="4" t="s">
        <v>44</v>
      </c>
      <c r="B37" s="4">
        <v>120</v>
      </c>
      <c r="C37" s="4" t="s">
        <v>9</v>
      </c>
      <c r="D37" s="4">
        <v>3</v>
      </c>
      <c r="E37" s="4" t="s">
        <v>10</v>
      </c>
      <c r="F37" s="19">
        <v>169000</v>
      </c>
      <c r="G37" s="13">
        <f t="shared" si="0"/>
        <v>507000</v>
      </c>
    </row>
    <row r="38" spans="1:7" ht="24">
      <c r="A38" s="4" t="s">
        <v>45</v>
      </c>
      <c r="B38" s="4">
        <v>353.6</v>
      </c>
      <c r="C38" s="4" t="s">
        <v>9</v>
      </c>
      <c r="D38" s="4">
        <v>3</v>
      </c>
      <c r="E38" s="4" t="s">
        <v>10</v>
      </c>
      <c r="F38" s="19">
        <v>245700</v>
      </c>
      <c r="G38" s="13">
        <f t="shared" si="0"/>
        <v>737100</v>
      </c>
    </row>
    <row r="39" spans="1:7" ht="24">
      <c r="A39" s="4" t="s">
        <v>46</v>
      </c>
      <c r="B39" s="4">
        <v>169</v>
      </c>
      <c r="C39" s="4" t="s">
        <v>9</v>
      </c>
      <c r="D39" s="4">
        <v>3</v>
      </c>
      <c r="E39" s="4" t="s">
        <v>10</v>
      </c>
      <c r="F39" s="19">
        <v>260000</v>
      </c>
      <c r="G39" s="13">
        <f t="shared" si="0"/>
        <v>780000</v>
      </c>
    </row>
    <row r="40" spans="1:7" ht="24">
      <c r="A40" s="4" t="s">
        <v>47</v>
      </c>
      <c r="B40" s="4">
        <v>170</v>
      </c>
      <c r="C40" s="4" t="s">
        <v>9</v>
      </c>
      <c r="D40" s="4">
        <v>3</v>
      </c>
      <c r="E40" s="4" t="s">
        <v>10</v>
      </c>
      <c r="F40" s="19">
        <v>214500</v>
      </c>
      <c r="G40" s="13">
        <f t="shared" si="0"/>
        <v>643500</v>
      </c>
    </row>
    <row r="41" spans="1:7" ht="24">
      <c r="A41" s="4" t="s">
        <v>48</v>
      </c>
      <c r="B41" s="4">
        <v>138</v>
      </c>
      <c r="C41" s="4" t="s">
        <v>9</v>
      </c>
      <c r="D41" s="4">
        <v>3</v>
      </c>
      <c r="E41" s="4" t="s">
        <v>10</v>
      </c>
      <c r="F41" s="19">
        <v>214500</v>
      </c>
      <c r="G41" s="13">
        <f t="shared" si="0"/>
        <v>643500</v>
      </c>
    </row>
    <row r="42" spans="1:7" ht="24">
      <c r="A42" s="11" t="s">
        <v>49</v>
      </c>
      <c r="B42" s="4">
        <v>700</v>
      </c>
      <c r="C42" s="4" t="s">
        <v>9</v>
      </c>
      <c r="D42" s="4">
        <v>3</v>
      </c>
      <c r="E42" s="4" t="s">
        <v>10</v>
      </c>
      <c r="F42" s="19">
        <v>344500</v>
      </c>
      <c r="G42" s="13">
        <f t="shared" si="0"/>
        <v>1033500</v>
      </c>
    </row>
    <row r="43" spans="1:7">
      <c r="A43" s="29" t="s">
        <v>50</v>
      </c>
      <c r="B43" s="29"/>
      <c r="C43" s="29"/>
      <c r="D43" s="29"/>
      <c r="E43" s="29"/>
      <c r="F43" s="29"/>
      <c r="G43" s="13">
        <f>+SUM(G3:G42)</f>
        <v>39188400</v>
      </c>
    </row>
    <row r="44" spans="1:7">
      <c r="A44" s="5"/>
      <c r="B44" s="5"/>
      <c r="C44" s="5"/>
      <c r="D44" s="5"/>
      <c r="E44" s="5"/>
      <c r="F44" s="5"/>
      <c r="G44" s="14"/>
    </row>
    <row r="45" spans="1:7">
      <c r="A45" s="5"/>
      <c r="B45" s="5"/>
      <c r="C45" s="5"/>
      <c r="D45" s="5"/>
      <c r="E45" s="5"/>
      <c r="F45" s="5"/>
    </row>
    <row r="46" spans="1:7" ht="49.5">
      <c r="A46" s="6" t="s">
        <v>51</v>
      </c>
      <c r="B46" s="1" t="s">
        <v>2</v>
      </c>
      <c r="C46" s="6" t="s">
        <v>52</v>
      </c>
      <c r="D46" s="6" t="s">
        <v>53</v>
      </c>
      <c r="E46" s="6" t="s">
        <v>54</v>
      </c>
      <c r="F46" s="2" t="s">
        <v>6</v>
      </c>
      <c r="G46" s="3" t="s">
        <v>7</v>
      </c>
    </row>
    <row r="47" spans="1:7" ht="192">
      <c r="A47" s="4" t="s">
        <v>8</v>
      </c>
      <c r="B47" s="4">
        <f>9489+242+2482+978.48+437+1183.66+340+4000+6613+500</f>
        <v>26265.14</v>
      </c>
      <c r="C47" s="4" t="s">
        <v>55</v>
      </c>
      <c r="D47" s="4">
        <v>3</v>
      </c>
      <c r="E47" s="7" t="s">
        <v>10</v>
      </c>
      <c r="F47" s="19">
        <v>1625000</v>
      </c>
      <c r="G47" s="13">
        <f>F47*D47</f>
        <v>4875000</v>
      </c>
    </row>
    <row r="48" spans="1:7" ht="24">
      <c r="A48" s="4" t="s">
        <v>11</v>
      </c>
      <c r="B48" s="4">
        <v>5739</v>
      </c>
      <c r="C48" s="4" t="s">
        <v>55</v>
      </c>
      <c r="D48" s="4">
        <v>3</v>
      </c>
      <c r="E48" s="7" t="s">
        <v>10</v>
      </c>
      <c r="F48" s="19">
        <v>318500</v>
      </c>
      <c r="G48" s="13">
        <f t="shared" ref="G48:G86" si="1">F48*D48</f>
        <v>955500</v>
      </c>
    </row>
    <row r="49" spans="1:7" ht="24">
      <c r="A49" s="4" t="s">
        <v>12</v>
      </c>
      <c r="B49" s="4">
        <v>2975.06</v>
      </c>
      <c r="C49" s="4" t="s">
        <v>55</v>
      </c>
      <c r="D49" s="4">
        <v>3</v>
      </c>
      <c r="E49" s="7" t="s">
        <v>10</v>
      </c>
      <c r="F49" s="19">
        <v>218400</v>
      </c>
      <c r="G49" s="13">
        <f t="shared" si="1"/>
        <v>655200</v>
      </c>
    </row>
    <row r="50" spans="1:7" ht="24">
      <c r="A50" s="4" t="s">
        <v>13</v>
      </c>
      <c r="B50" s="4">
        <v>83.21</v>
      </c>
      <c r="C50" s="4" t="s">
        <v>55</v>
      </c>
      <c r="D50" s="4">
        <v>3</v>
      </c>
      <c r="E50" s="7" t="s">
        <v>10</v>
      </c>
      <c r="F50" s="19">
        <v>97500</v>
      </c>
      <c r="G50" s="13">
        <f t="shared" si="1"/>
        <v>292500</v>
      </c>
    </row>
    <row r="51" spans="1:7" ht="24">
      <c r="A51" s="4" t="s">
        <v>14</v>
      </c>
      <c r="B51" s="4">
        <v>282</v>
      </c>
      <c r="C51" s="4" t="s">
        <v>55</v>
      </c>
      <c r="D51" s="4">
        <v>3</v>
      </c>
      <c r="E51" s="7" t="s">
        <v>10</v>
      </c>
      <c r="F51" s="19">
        <v>97500</v>
      </c>
      <c r="G51" s="13">
        <f t="shared" si="1"/>
        <v>292500</v>
      </c>
    </row>
    <row r="52" spans="1:7" ht="24">
      <c r="A52" s="4" t="s">
        <v>15</v>
      </c>
      <c r="B52" s="4">
        <v>114</v>
      </c>
      <c r="C52" s="4" t="s">
        <v>55</v>
      </c>
      <c r="D52" s="4">
        <v>3</v>
      </c>
      <c r="E52" s="7" t="s">
        <v>10</v>
      </c>
      <c r="F52" s="19">
        <v>117000</v>
      </c>
      <c r="G52" s="13">
        <f t="shared" si="1"/>
        <v>351000</v>
      </c>
    </row>
    <row r="53" spans="1:7" ht="24">
      <c r="A53" s="4" t="s">
        <v>16</v>
      </c>
      <c r="B53" s="4">
        <v>75</v>
      </c>
      <c r="C53" s="4" t="s">
        <v>55</v>
      </c>
      <c r="D53" s="4">
        <v>3</v>
      </c>
      <c r="E53" s="7" t="s">
        <v>10</v>
      </c>
      <c r="F53" s="19">
        <v>117000</v>
      </c>
      <c r="G53" s="13">
        <f t="shared" si="1"/>
        <v>351000</v>
      </c>
    </row>
    <row r="54" spans="1:7" ht="24">
      <c r="A54" s="4" t="s">
        <v>17</v>
      </c>
      <c r="B54" s="4">
        <v>205</v>
      </c>
      <c r="C54" s="4" t="s">
        <v>55</v>
      </c>
      <c r="D54" s="4">
        <v>3</v>
      </c>
      <c r="E54" s="7" t="s">
        <v>10</v>
      </c>
      <c r="F54" s="19">
        <v>97500</v>
      </c>
      <c r="G54" s="13">
        <f t="shared" si="1"/>
        <v>292500</v>
      </c>
    </row>
    <row r="55" spans="1:7" ht="24">
      <c r="A55" s="4" t="s">
        <v>18</v>
      </c>
      <c r="B55" s="4">
        <v>312</v>
      </c>
      <c r="C55" s="4" t="s">
        <v>55</v>
      </c>
      <c r="D55" s="4">
        <v>3</v>
      </c>
      <c r="E55" s="7" t="s">
        <v>10</v>
      </c>
      <c r="F55" s="19">
        <v>97500</v>
      </c>
      <c r="G55" s="13">
        <f t="shared" si="1"/>
        <v>292500</v>
      </c>
    </row>
    <row r="56" spans="1:7" ht="24">
      <c r="A56" s="4" t="s">
        <v>19</v>
      </c>
      <c r="B56" s="4">
        <v>181</v>
      </c>
      <c r="C56" s="4" t="s">
        <v>55</v>
      </c>
      <c r="D56" s="4">
        <v>3</v>
      </c>
      <c r="E56" s="7" t="s">
        <v>10</v>
      </c>
      <c r="F56" s="19">
        <v>106600</v>
      </c>
      <c r="G56" s="13">
        <f t="shared" si="1"/>
        <v>319800</v>
      </c>
    </row>
    <row r="57" spans="1:7" ht="24">
      <c r="A57" s="4" t="s">
        <v>20</v>
      </c>
      <c r="B57" s="4">
        <v>140</v>
      </c>
      <c r="C57" s="4" t="s">
        <v>55</v>
      </c>
      <c r="D57" s="4">
        <v>3</v>
      </c>
      <c r="E57" s="7" t="s">
        <v>10</v>
      </c>
      <c r="F57" s="19">
        <v>97500</v>
      </c>
      <c r="G57" s="13">
        <f t="shared" si="1"/>
        <v>292500</v>
      </c>
    </row>
    <row r="58" spans="1:7" ht="24">
      <c r="A58" s="4" t="s">
        <v>21</v>
      </c>
      <c r="B58" s="4">
        <v>70</v>
      </c>
      <c r="C58" s="4" t="s">
        <v>55</v>
      </c>
      <c r="D58" s="4">
        <v>3</v>
      </c>
      <c r="E58" s="7" t="s">
        <v>10</v>
      </c>
      <c r="F58" s="19">
        <v>84500</v>
      </c>
      <c r="G58" s="13">
        <f t="shared" si="1"/>
        <v>253500</v>
      </c>
    </row>
    <row r="59" spans="1:7" ht="24">
      <c r="A59" s="4" t="s">
        <v>22</v>
      </c>
      <c r="B59" s="4">
        <v>91</v>
      </c>
      <c r="C59" s="4" t="s">
        <v>55</v>
      </c>
      <c r="D59" s="4">
        <v>3</v>
      </c>
      <c r="E59" s="7" t="s">
        <v>10</v>
      </c>
      <c r="F59" s="19">
        <v>87100</v>
      </c>
      <c r="G59" s="13">
        <f t="shared" si="1"/>
        <v>261300</v>
      </c>
    </row>
    <row r="60" spans="1:7" ht="24">
      <c r="A60" s="4" t="s">
        <v>23</v>
      </c>
      <c r="B60" s="4">
        <v>272</v>
      </c>
      <c r="C60" s="4" t="s">
        <v>55</v>
      </c>
      <c r="D60" s="4">
        <v>3</v>
      </c>
      <c r="E60" s="7" t="s">
        <v>10</v>
      </c>
      <c r="F60" s="19">
        <v>93600</v>
      </c>
      <c r="G60" s="13">
        <f t="shared" si="1"/>
        <v>280800</v>
      </c>
    </row>
    <row r="61" spans="1:7" ht="24">
      <c r="A61" s="4" t="s">
        <v>24</v>
      </c>
      <c r="B61" s="4">
        <v>84.17</v>
      </c>
      <c r="C61" s="4" t="s">
        <v>55</v>
      </c>
      <c r="D61" s="4">
        <v>3</v>
      </c>
      <c r="E61" s="7" t="s">
        <v>10</v>
      </c>
      <c r="F61" s="19">
        <v>93600</v>
      </c>
      <c r="G61" s="13">
        <f t="shared" si="1"/>
        <v>280800</v>
      </c>
    </row>
    <row r="62" spans="1:7" ht="24">
      <c r="A62" s="4" t="s">
        <v>25</v>
      </c>
      <c r="B62" s="4">
        <v>87</v>
      </c>
      <c r="C62" s="4" t="s">
        <v>55</v>
      </c>
      <c r="D62" s="4">
        <v>3</v>
      </c>
      <c r="E62" s="7" t="s">
        <v>10</v>
      </c>
      <c r="F62" s="19">
        <v>84500</v>
      </c>
      <c r="G62" s="13">
        <f t="shared" si="1"/>
        <v>253500</v>
      </c>
    </row>
    <row r="63" spans="1:7" ht="24">
      <c r="A63" s="4" t="s">
        <v>26</v>
      </c>
      <c r="B63" s="4">
        <v>192</v>
      </c>
      <c r="C63" s="4" t="s">
        <v>55</v>
      </c>
      <c r="D63" s="4">
        <v>3</v>
      </c>
      <c r="E63" s="7" t="s">
        <v>10</v>
      </c>
      <c r="F63" s="19">
        <v>85800</v>
      </c>
      <c r="G63" s="13">
        <f t="shared" si="1"/>
        <v>257400</v>
      </c>
    </row>
    <row r="64" spans="1:7" ht="24">
      <c r="A64" s="4" t="s">
        <v>27</v>
      </c>
      <c r="B64" s="4">
        <v>50</v>
      </c>
      <c r="C64" s="4" t="s">
        <v>55</v>
      </c>
      <c r="D64" s="4">
        <v>3</v>
      </c>
      <c r="E64" s="7" t="s">
        <v>10</v>
      </c>
      <c r="F64" s="19">
        <v>85800</v>
      </c>
      <c r="G64" s="13">
        <f t="shared" si="1"/>
        <v>257400</v>
      </c>
    </row>
    <row r="65" spans="1:7" ht="24">
      <c r="A65" s="4" t="s">
        <v>28</v>
      </c>
      <c r="B65" s="4">
        <v>309</v>
      </c>
      <c r="C65" s="4" t="s">
        <v>55</v>
      </c>
      <c r="D65" s="4">
        <v>3</v>
      </c>
      <c r="E65" s="7" t="s">
        <v>10</v>
      </c>
      <c r="F65" s="19">
        <v>105300</v>
      </c>
      <c r="G65" s="13">
        <f t="shared" si="1"/>
        <v>315900</v>
      </c>
    </row>
    <row r="66" spans="1:7" ht="24">
      <c r="A66" s="4" t="s">
        <v>29</v>
      </c>
      <c r="B66" s="4">
        <v>150</v>
      </c>
      <c r="C66" s="4" t="s">
        <v>55</v>
      </c>
      <c r="D66" s="4">
        <v>3</v>
      </c>
      <c r="E66" s="7" t="s">
        <v>10</v>
      </c>
      <c r="F66" s="19">
        <v>93600</v>
      </c>
      <c r="G66" s="13">
        <f t="shared" si="1"/>
        <v>280800</v>
      </c>
    </row>
    <row r="67" spans="1:7" ht="24">
      <c r="A67" s="4" t="s">
        <v>30</v>
      </c>
      <c r="B67" s="4">
        <v>226</v>
      </c>
      <c r="C67" s="4" t="s">
        <v>55</v>
      </c>
      <c r="D67" s="4">
        <v>3</v>
      </c>
      <c r="E67" s="7" t="s">
        <v>10</v>
      </c>
      <c r="F67" s="19">
        <v>93600</v>
      </c>
      <c r="G67" s="13">
        <f t="shared" si="1"/>
        <v>280800</v>
      </c>
    </row>
    <row r="68" spans="1:7" ht="24">
      <c r="A68" s="4" t="s">
        <v>31</v>
      </c>
      <c r="B68" s="4">
        <v>200</v>
      </c>
      <c r="C68" s="4" t="s">
        <v>55</v>
      </c>
      <c r="D68" s="4">
        <v>3</v>
      </c>
      <c r="E68" s="7" t="s">
        <v>10</v>
      </c>
      <c r="F68" s="19">
        <v>93600</v>
      </c>
      <c r="G68" s="13">
        <f t="shared" si="1"/>
        <v>280800</v>
      </c>
    </row>
    <row r="69" spans="1:7" ht="24">
      <c r="A69" s="4" t="s">
        <v>32</v>
      </c>
      <c r="B69" s="4">
        <v>300</v>
      </c>
      <c r="C69" s="4" t="s">
        <v>55</v>
      </c>
      <c r="D69" s="4">
        <v>3</v>
      </c>
      <c r="E69" s="7" t="s">
        <v>10</v>
      </c>
      <c r="F69" s="19">
        <v>93600</v>
      </c>
      <c r="G69" s="13">
        <f t="shared" si="1"/>
        <v>280800</v>
      </c>
    </row>
    <row r="70" spans="1:7" ht="24">
      <c r="A70" s="4" t="s">
        <v>33</v>
      </c>
      <c r="B70" s="4">
        <v>100</v>
      </c>
      <c r="C70" s="4" t="s">
        <v>55</v>
      </c>
      <c r="D70" s="4">
        <v>3</v>
      </c>
      <c r="E70" s="7" t="s">
        <v>10</v>
      </c>
      <c r="F70" s="19">
        <v>98800</v>
      </c>
      <c r="G70" s="13">
        <f t="shared" si="1"/>
        <v>296400</v>
      </c>
    </row>
    <row r="71" spans="1:7" ht="24">
      <c r="A71" s="4" t="s">
        <v>34</v>
      </c>
      <c r="B71" s="4">
        <v>2590.12</v>
      </c>
      <c r="C71" s="4" t="s">
        <v>55</v>
      </c>
      <c r="D71" s="4">
        <v>3</v>
      </c>
      <c r="E71" s="7" t="s">
        <v>10</v>
      </c>
      <c r="F71" s="19">
        <v>811200</v>
      </c>
      <c r="G71" s="13">
        <f t="shared" si="1"/>
        <v>2433600</v>
      </c>
    </row>
    <row r="72" spans="1:7" ht="24">
      <c r="A72" s="4" t="s">
        <v>35</v>
      </c>
      <c r="B72" s="4">
        <v>224</v>
      </c>
      <c r="C72" s="4" t="s">
        <v>55</v>
      </c>
      <c r="D72" s="4">
        <v>3</v>
      </c>
      <c r="E72" s="7" t="s">
        <v>10</v>
      </c>
      <c r="F72" s="19">
        <v>80600</v>
      </c>
      <c r="G72" s="13">
        <f t="shared" si="1"/>
        <v>241800</v>
      </c>
    </row>
    <row r="73" spans="1:7" ht="24">
      <c r="A73" s="4" t="s">
        <v>36</v>
      </c>
      <c r="B73" s="4">
        <v>120</v>
      </c>
      <c r="C73" s="4" t="s">
        <v>55</v>
      </c>
      <c r="D73" s="4">
        <v>3</v>
      </c>
      <c r="E73" s="7" t="s">
        <v>10</v>
      </c>
      <c r="F73" s="19">
        <v>84500</v>
      </c>
      <c r="G73" s="13">
        <f t="shared" si="1"/>
        <v>253500</v>
      </c>
    </row>
    <row r="74" spans="1:7" ht="24">
      <c r="A74" s="4" t="s">
        <v>37</v>
      </c>
      <c r="B74" s="4">
        <v>100</v>
      </c>
      <c r="C74" s="4" t="s">
        <v>55</v>
      </c>
      <c r="D74" s="4">
        <v>3</v>
      </c>
      <c r="E74" s="7" t="s">
        <v>10</v>
      </c>
      <c r="F74" s="19">
        <v>85800</v>
      </c>
      <c r="G74" s="13">
        <f t="shared" si="1"/>
        <v>257400</v>
      </c>
    </row>
    <row r="75" spans="1:7" ht="24">
      <c r="A75" s="4" t="s">
        <v>38</v>
      </c>
      <c r="B75" s="4">
        <v>130</v>
      </c>
      <c r="C75" s="4" t="s">
        <v>55</v>
      </c>
      <c r="D75" s="4">
        <v>3</v>
      </c>
      <c r="E75" s="7" t="s">
        <v>10</v>
      </c>
      <c r="F75" s="19">
        <v>105300</v>
      </c>
      <c r="G75" s="13">
        <f t="shared" si="1"/>
        <v>315900</v>
      </c>
    </row>
    <row r="76" spans="1:7" ht="24">
      <c r="A76" s="4" t="s">
        <v>39</v>
      </c>
      <c r="B76" s="4">
        <v>101.64</v>
      </c>
      <c r="C76" s="4" t="s">
        <v>55</v>
      </c>
      <c r="D76" s="4">
        <v>3</v>
      </c>
      <c r="E76" s="7" t="s">
        <v>10</v>
      </c>
      <c r="F76" s="19">
        <v>105300</v>
      </c>
      <c r="G76" s="13">
        <f t="shared" si="1"/>
        <v>315900</v>
      </c>
    </row>
    <row r="77" spans="1:7" ht="24">
      <c r="A77" s="4" t="s">
        <v>40</v>
      </c>
      <c r="B77" s="4">
        <v>425</v>
      </c>
      <c r="C77" s="4" t="s">
        <v>55</v>
      </c>
      <c r="D77" s="4">
        <v>3</v>
      </c>
      <c r="E77" s="7" t="s">
        <v>10</v>
      </c>
      <c r="F77" s="19">
        <v>105300</v>
      </c>
      <c r="G77" s="13">
        <f t="shared" si="1"/>
        <v>315900</v>
      </c>
    </row>
    <row r="78" spans="1:7" ht="24">
      <c r="A78" s="4" t="s">
        <v>41</v>
      </c>
      <c r="B78" s="4">
        <v>200</v>
      </c>
      <c r="C78" s="4" t="s">
        <v>55</v>
      </c>
      <c r="D78" s="4">
        <v>3</v>
      </c>
      <c r="E78" s="7" t="s">
        <v>10</v>
      </c>
      <c r="F78" s="19">
        <v>84500</v>
      </c>
      <c r="G78" s="13">
        <f t="shared" si="1"/>
        <v>253500</v>
      </c>
    </row>
    <row r="79" spans="1:7" ht="24">
      <c r="A79" s="4" t="s">
        <v>42</v>
      </c>
      <c r="B79" s="4">
        <v>50</v>
      </c>
      <c r="C79" s="4" t="s">
        <v>55</v>
      </c>
      <c r="D79" s="4">
        <v>3</v>
      </c>
      <c r="E79" s="7" t="s">
        <v>10</v>
      </c>
      <c r="F79" s="19">
        <v>80600</v>
      </c>
      <c r="G79" s="13">
        <f t="shared" si="1"/>
        <v>241800</v>
      </c>
    </row>
    <row r="80" spans="1:7" ht="24">
      <c r="A80" s="4" t="s">
        <v>43</v>
      </c>
      <c r="B80" s="4">
        <v>70</v>
      </c>
      <c r="C80" s="4" t="s">
        <v>55</v>
      </c>
      <c r="D80" s="4">
        <v>3</v>
      </c>
      <c r="E80" s="7" t="s">
        <v>10</v>
      </c>
      <c r="F80" s="19">
        <v>80600</v>
      </c>
      <c r="G80" s="13">
        <f t="shared" si="1"/>
        <v>241800</v>
      </c>
    </row>
    <row r="81" spans="1:7" ht="24">
      <c r="A81" s="4" t="s">
        <v>44</v>
      </c>
      <c r="B81" s="4">
        <v>120</v>
      </c>
      <c r="C81" s="4" t="s">
        <v>55</v>
      </c>
      <c r="D81" s="4">
        <v>3</v>
      </c>
      <c r="E81" s="7" t="s">
        <v>10</v>
      </c>
      <c r="F81" s="19">
        <v>80600</v>
      </c>
      <c r="G81" s="13">
        <f t="shared" si="1"/>
        <v>241800</v>
      </c>
    </row>
    <row r="82" spans="1:7" ht="24">
      <c r="A82" s="4" t="s">
        <v>45</v>
      </c>
      <c r="B82" s="4">
        <v>353.6</v>
      </c>
      <c r="C82" s="4" t="s">
        <v>55</v>
      </c>
      <c r="D82" s="4">
        <v>3</v>
      </c>
      <c r="E82" s="7" t="s">
        <v>10</v>
      </c>
      <c r="F82" s="19">
        <v>80600</v>
      </c>
      <c r="G82" s="13">
        <f t="shared" si="1"/>
        <v>241800</v>
      </c>
    </row>
    <row r="83" spans="1:7" ht="24">
      <c r="A83" s="4" t="s">
        <v>46</v>
      </c>
      <c r="B83" s="4">
        <v>169</v>
      </c>
      <c r="C83" s="4" t="s">
        <v>55</v>
      </c>
      <c r="D83" s="4">
        <v>3</v>
      </c>
      <c r="E83" s="7" t="s">
        <v>10</v>
      </c>
      <c r="F83" s="19">
        <v>80600</v>
      </c>
      <c r="G83" s="13">
        <f t="shared" si="1"/>
        <v>241800</v>
      </c>
    </row>
    <row r="84" spans="1:7" ht="24">
      <c r="A84" s="4" t="s">
        <v>47</v>
      </c>
      <c r="B84" s="4">
        <v>170</v>
      </c>
      <c r="C84" s="4" t="s">
        <v>55</v>
      </c>
      <c r="D84" s="4">
        <v>3</v>
      </c>
      <c r="E84" s="7" t="s">
        <v>10</v>
      </c>
      <c r="F84" s="19">
        <v>92300</v>
      </c>
      <c r="G84" s="13">
        <f t="shared" si="1"/>
        <v>276900</v>
      </c>
    </row>
    <row r="85" spans="1:7" ht="24">
      <c r="A85" s="4" t="s">
        <v>48</v>
      </c>
      <c r="B85" s="4">
        <v>138</v>
      </c>
      <c r="C85" s="4" t="s">
        <v>55</v>
      </c>
      <c r="D85" s="4">
        <v>3</v>
      </c>
      <c r="E85" s="7" t="s">
        <v>10</v>
      </c>
      <c r="F85" s="19">
        <v>92300</v>
      </c>
      <c r="G85" s="13">
        <f t="shared" si="1"/>
        <v>276900</v>
      </c>
    </row>
    <row r="86" spans="1:7" ht="24">
      <c r="A86" s="11" t="s">
        <v>56</v>
      </c>
      <c r="B86" s="4">
        <v>700</v>
      </c>
      <c r="C86" s="4" t="s">
        <v>55</v>
      </c>
      <c r="D86" s="4">
        <v>3</v>
      </c>
      <c r="E86" s="4" t="s">
        <v>10</v>
      </c>
      <c r="F86" s="19">
        <v>171600</v>
      </c>
      <c r="G86" s="13">
        <f t="shared" si="1"/>
        <v>514800</v>
      </c>
    </row>
    <row r="87" spans="1:7">
      <c r="A87" s="27" t="s">
        <v>50</v>
      </c>
      <c r="B87" s="28"/>
      <c r="C87" s="28"/>
      <c r="D87" s="28"/>
      <c r="E87" s="28"/>
      <c r="F87" s="28"/>
      <c r="G87" s="13">
        <f>+SUM(G47:G86)</f>
        <v>19215300</v>
      </c>
    </row>
    <row r="88" spans="1:7">
      <c r="A88" s="8"/>
      <c r="B88" s="8"/>
      <c r="C88" s="8"/>
      <c r="D88" s="8"/>
      <c r="E88" s="8"/>
      <c r="F88" s="8"/>
    </row>
    <row r="89" spans="1:7">
      <c r="A89" s="5"/>
      <c r="B89" s="5"/>
      <c r="C89" s="5"/>
      <c r="D89" s="5"/>
      <c r="E89" s="5"/>
      <c r="F89" s="5"/>
    </row>
    <row r="90" spans="1:7" ht="49.5">
      <c r="A90" s="6" t="s">
        <v>51</v>
      </c>
      <c r="B90" s="1" t="s">
        <v>2</v>
      </c>
      <c r="C90" s="6" t="s">
        <v>52</v>
      </c>
      <c r="D90" s="6" t="s">
        <v>53</v>
      </c>
      <c r="E90" s="6" t="s">
        <v>54</v>
      </c>
      <c r="F90" s="2" t="s">
        <v>6</v>
      </c>
      <c r="G90" s="3" t="s">
        <v>7</v>
      </c>
    </row>
    <row r="91" spans="1:7" ht="192">
      <c r="A91" s="4" t="s">
        <v>8</v>
      </c>
      <c r="B91" s="4">
        <f>9489+242+2482+978.48+437+1183.66+340+4000+6613+500</f>
        <v>26265.14</v>
      </c>
      <c r="C91" s="4" t="s">
        <v>57</v>
      </c>
      <c r="D91" s="4">
        <v>3</v>
      </c>
      <c r="E91" s="4" t="s">
        <v>10</v>
      </c>
      <c r="F91" s="19">
        <v>1105000</v>
      </c>
      <c r="G91" s="13">
        <f>F91*D91</f>
        <v>3315000</v>
      </c>
    </row>
    <row r="92" spans="1:7" ht="24">
      <c r="A92" s="4" t="s">
        <v>11</v>
      </c>
      <c r="B92" s="4">
        <v>5739</v>
      </c>
      <c r="C92" s="4" t="s">
        <v>57</v>
      </c>
      <c r="D92" s="4">
        <v>3</v>
      </c>
      <c r="E92" s="4" t="s">
        <v>10</v>
      </c>
      <c r="F92" s="19">
        <v>444600</v>
      </c>
      <c r="G92" s="13">
        <f t="shared" ref="G92:G130" si="2">F92*D92</f>
        <v>1333800</v>
      </c>
    </row>
    <row r="93" spans="1:7" ht="24">
      <c r="A93" s="4" t="s">
        <v>12</v>
      </c>
      <c r="B93" s="4">
        <v>2975.06</v>
      </c>
      <c r="C93" s="4" t="s">
        <v>57</v>
      </c>
      <c r="D93" s="4">
        <v>3</v>
      </c>
      <c r="E93" s="4" t="s">
        <v>10</v>
      </c>
      <c r="F93" s="19">
        <v>260000</v>
      </c>
      <c r="G93" s="13">
        <f t="shared" si="2"/>
        <v>780000</v>
      </c>
    </row>
    <row r="94" spans="1:7" ht="24">
      <c r="A94" s="4" t="s">
        <v>13</v>
      </c>
      <c r="B94" s="4">
        <v>83.21</v>
      </c>
      <c r="C94" s="4" t="s">
        <v>57</v>
      </c>
      <c r="D94" s="4">
        <v>3</v>
      </c>
      <c r="E94" s="4" t="s">
        <v>10</v>
      </c>
      <c r="F94" s="19">
        <v>104000</v>
      </c>
      <c r="G94" s="13">
        <f t="shared" si="2"/>
        <v>312000</v>
      </c>
    </row>
    <row r="95" spans="1:7" ht="24">
      <c r="A95" s="4" t="s">
        <v>14</v>
      </c>
      <c r="B95" s="4">
        <v>282</v>
      </c>
      <c r="C95" s="4" t="s">
        <v>57</v>
      </c>
      <c r="D95" s="4">
        <v>3</v>
      </c>
      <c r="E95" s="4" t="s">
        <v>10</v>
      </c>
      <c r="F95" s="19">
        <v>104000</v>
      </c>
      <c r="G95" s="13">
        <f t="shared" si="2"/>
        <v>312000</v>
      </c>
    </row>
    <row r="96" spans="1:7" ht="24">
      <c r="A96" s="4" t="s">
        <v>15</v>
      </c>
      <c r="B96" s="4">
        <v>114</v>
      </c>
      <c r="C96" s="4" t="s">
        <v>57</v>
      </c>
      <c r="D96" s="4">
        <v>3</v>
      </c>
      <c r="E96" s="4" t="s">
        <v>10</v>
      </c>
      <c r="F96" s="19">
        <v>54600</v>
      </c>
      <c r="G96" s="13">
        <f t="shared" si="2"/>
        <v>163800</v>
      </c>
    </row>
    <row r="97" spans="1:7" ht="24">
      <c r="A97" s="4" t="s">
        <v>16</v>
      </c>
      <c r="B97" s="4">
        <v>75</v>
      </c>
      <c r="C97" s="4" t="s">
        <v>57</v>
      </c>
      <c r="D97" s="4">
        <v>3</v>
      </c>
      <c r="E97" s="4" t="s">
        <v>10</v>
      </c>
      <c r="F97" s="19">
        <v>54600</v>
      </c>
      <c r="G97" s="13">
        <f t="shared" si="2"/>
        <v>163800</v>
      </c>
    </row>
    <row r="98" spans="1:7" ht="24">
      <c r="A98" s="4" t="s">
        <v>17</v>
      </c>
      <c r="B98" s="4">
        <v>205</v>
      </c>
      <c r="C98" s="4" t="s">
        <v>57</v>
      </c>
      <c r="D98" s="4">
        <v>3</v>
      </c>
      <c r="E98" s="4" t="s">
        <v>10</v>
      </c>
      <c r="F98" s="19">
        <v>59800</v>
      </c>
      <c r="G98" s="13">
        <f t="shared" si="2"/>
        <v>179400</v>
      </c>
    </row>
    <row r="99" spans="1:7" ht="24">
      <c r="A99" s="4" t="s">
        <v>18</v>
      </c>
      <c r="B99" s="4">
        <v>312</v>
      </c>
      <c r="C99" s="4" t="s">
        <v>57</v>
      </c>
      <c r="D99" s="4">
        <v>3</v>
      </c>
      <c r="E99" s="4" t="s">
        <v>10</v>
      </c>
      <c r="F99" s="19">
        <v>59800</v>
      </c>
      <c r="G99" s="13">
        <f t="shared" si="2"/>
        <v>179400</v>
      </c>
    </row>
    <row r="100" spans="1:7" ht="24">
      <c r="A100" s="4" t="s">
        <v>19</v>
      </c>
      <c r="B100" s="4">
        <v>181</v>
      </c>
      <c r="C100" s="4" t="s">
        <v>57</v>
      </c>
      <c r="D100" s="4">
        <v>3</v>
      </c>
      <c r="E100" s="4" t="s">
        <v>10</v>
      </c>
      <c r="F100" s="19">
        <v>93600</v>
      </c>
      <c r="G100" s="13">
        <f t="shared" si="2"/>
        <v>280800</v>
      </c>
    </row>
    <row r="101" spans="1:7" ht="24">
      <c r="A101" s="4" t="s">
        <v>20</v>
      </c>
      <c r="B101" s="4">
        <v>140</v>
      </c>
      <c r="C101" s="4" t="s">
        <v>57</v>
      </c>
      <c r="D101" s="4">
        <v>3</v>
      </c>
      <c r="E101" s="4" t="s">
        <v>10</v>
      </c>
      <c r="F101" s="19">
        <v>84500</v>
      </c>
      <c r="G101" s="13">
        <f t="shared" si="2"/>
        <v>253500</v>
      </c>
    </row>
    <row r="102" spans="1:7" ht="24">
      <c r="A102" s="4" t="s">
        <v>21</v>
      </c>
      <c r="B102" s="4">
        <v>70</v>
      </c>
      <c r="C102" s="4" t="s">
        <v>57</v>
      </c>
      <c r="D102" s="4">
        <v>3</v>
      </c>
      <c r="E102" s="4" t="s">
        <v>10</v>
      </c>
      <c r="F102" s="19">
        <v>75400</v>
      </c>
      <c r="G102" s="13">
        <f t="shared" si="2"/>
        <v>226200</v>
      </c>
    </row>
    <row r="103" spans="1:7" ht="24">
      <c r="A103" s="4" t="s">
        <v>22</v>
      </c>
      <c r="B103" s="4">
        <v>91</v>
      </c>
      <c r="C103" s="4" t="s">
        <v>57</v>
      </c>
      <c r="D103" s="4">
        <v>3</v>
      </c>
      <c r="E103" s="4" t="s">
        <v>10</v>
      </c>
      <c r="F103" s="19">
        <v>74100</v>
      </c>
      <c r="G103" s="13">
        <f t="shared" si="2"/>
        <v>222300</v>
      </c>
    </row>
    <row r="104" spans="1:7" ht="24">
      <c r="A104" s="4" t="s">
        <v>23</v>
      </c>
      <c r="B104" s="4">
        <v>272</v>
      </c>
      <c r="C104" s="4" t="s">
        <v>57</v>
      </c>
      <c r="D104" s="4">
        <v>3</v>
      </c>
      <c r="E104" s="4" t="s">
        <v>10</v>
      </c>
      <c r="F104" s="19">
        <v>75660</v>
      </c>
      <c r="G104" s="13">
        <f t="shared" si="2"/>
        <v>226980</v>
      </c>
    </row>
    <row r="105" spans="1:7" ht="24">
      <c r="A105" s="4" t="s">
        <v>24</v>
      </c>
      <c r="B105" s="4">
        <v>84.17</v>
      </c>
      <c r="C105" s="4" t="s">
        <v>57</v>
      </c>
      <c r="D105" s="4">
        <v>3</v>
      </c>
      <c r="E105" s="4" t="s">
        <v>10</v>
      </c>
      <c r="F105" s="19">
        <v>65000</v>
      </c>
      <c r="G105" s="13">
        <f t="shared" si="2"/>
        <v>195000</v>
      </c>
    </row>
    <row r="106" spans="1:7" ht="24">
      <c r="A106" s="4" t="s">
        <v>25</v>
      </c>
      <c r="B106" s="4">
        <v>87</v>
      </c>
      <c r="C106" s="4" t="s">
        <v>57</v>
      </c>
      <c r="D106" s="4">
        <v>3</v>
      </c>
      <c r="E106" s="4" t="s">
        <v>10</v>
      </c>
      <c r="F106" s="19">
        <v>54600</v>
      </c>
      <c r="G106" s="13">
        <f t="shared" si="2"/>
        <v>163800</v>
      </c>
    </row>
    <row r="107" spans="1:7" ht="24">
      <c r="A107" s="4" t="s">
        <v>26</v>
      </c>
      <c r="B107" s="4">
        <v>192</v>
      </c>
      <c r="C107" s="4" t="s">
        <v>57</v>
      </c>
      <c r="D107" s="4">
        <v>3</v>
      </c>
      <c r="E107" s="4" t="s">
        <v>10</v>
      </c>
      <c r="F107" s="19">
        <v>54600</v>
      </c>
      <c r="G107" s="13">
        <f t="shared" si="2"/>
        <v>163800</v>
      </c>
    </row>
    <row r="108" spans="1:7" ht="24">
      <c r="A108" s="4" t="s">
        <v>27</v>
      </c>
      <c r="B108" s="4">
        <v>50</v>
      </c>
      <c r="C108" s="4" t="s">
        <v>57</v>
      </c>
      <c r="D108" s="4">
        <v>3</v>
      </c>
      <c r="E108" s="4" t="s">
        <v>10</v>
      </c>
      <c r="F108" s="19">
        <v>54600</v>
      </c>
      <c r="G108" s="13">
        <f t="shared" si="2"/>
        <v>163800</v>
      </c>
    </row>
    <row r="109" spans="1:7" ht="24">
      <c r="A109" s="4" t="s">
        <v>28</v>
      </c>
      <c r="B109" s="4">
        <v>309</v>
      </c>
      <c r="C109" s="4" t="s">
        <v>57</v>
      </c>
      <c r="D109" s="4">
        <v>3</v>
      </c>
      <c r="E109" s="4" t="s">
        <v>10</v>
      </c>
      <c r="F109" s="19">
        <v>72800</v>
      </c>
      <c r="G109" s="13">
        <f t="shared" si="2"/>
        <v>218400</v>
      </c>
    </row>
    <row r="110" spans="1:7" ht="24">
      <c r="A110" s="4" t="s">
        <v>29</v>
      </c>
      <c r="B110" s="4">
        <v>150</v>
      </c>
      <c r="C110" s="4" t="s">
        <v>57</v>
      </c>
      <c r="D110" s="4">
        <v>3</v>
      </c>
      <c r="E110" s="4" t="s">
        <v>10</v>
      </c>
      <c r="F110" s="19">
        <v>67600</v>
      </c>
      <c r="G110" s="13">
        <f t="shared" si="2"/>
        <v>202800</v>
      </c>
    </row>
    <row r="111" spans="1:7" ht="24">
      <c r="A111" s="4" t="s">
        <v>30</v>
      </c>
      <c r="B111" s="4">
        <v>226</v>
      </c>
      <c r="C111" s="4" t="s">
        <v>57</v>
      </c>
      <c r="D111" s="4">
        <v>3</v>
      </c>
      <c r="E111" s="4" t="s">
        <v>10</v>
      </c>
      <c r="F111" s="19">
        <v>62400</v>
      </c>
      <c r="G111" s="13">
        <f t="shared" si="2"/>
        <v>187200</v>
      </c>
    </row>
    <row r="112" spans="1:7" ht="24">
      <c r="A112" s="4" t="s">
        <v>31</v>
      </c>
      <c r="B112" s="4">
        <v>200</v>
      </c>
      <c r="C112" s="4" t="s">
        <v>57</v>
      </c>
      <c r="D112" s="4">
        <v>3</v>
      </c>
      <c r="E112" s="4" t="s">
        <v>10</v>
      </c>
      <c r="F112" s="19">
        <v>62400</v>
      </c>
      <c r="G112" s="13">
        <f t="shared" si="2"/>
        <v>187200</v>
      </c>
    </row>
    <row r="113" spans="1:7" ht="24">
      <c r="A113" s="4" t="s">
        <v>32</v>
      </c>
      <c r="B113" s="4">
        <v>300</v>
      </c>
      <c r="C113" s="4" t="s">
        <v>57</v>
      </c>
      <c r="D113" s="4">
        <v>3</v>
      </c>
      <c r="E113" s="4" t="s">
        <v>10</v>
      </c>
      <c r="F113" s="19">
        <v>93600</v>
      </c>
      <c r="G113" s="13">
        <f t="shared" si="2"/>
        <v>280800</v>
      </c>
    </row>
    <row r="114" spans="1:7" ht="24">
      <c r="A114" s="4" t="s">
        <v>33</v>
      </c>
      <c r="B114" s="4">
        <v>100</v>
      </c>
      <c r="C114" s="4" t="s">
        <v>57</v>
      </c>
      <c r="D114" s="4">
        <v>3</v>
      </c>
      <c r="E114" s="4" t="s">
        <v>10</v>
      </c>
      <c r="F114" s="19">
        <v>65000</v>
      </c>
      <c r="G114" s="13">
        <f t="shared" si="2"/>
        <v>195000</v>
      </c>
    </row>
    <row r="115" spans="1:7" ht="24">
      <c r="A115" s="4" t="s">
        <v>34</v>
      </c>
      <c r="B115" s="4">
        <v>2590.12</v>
      </c>
      <c r="C115" s="4" t="s">
        <v>57</v>
      </c>
      <c r="D115" s="4">
        <v>3</v>
      </c>
      <c r="E115" s="4" t="s">
        <v>10</v>
      </c>
      <c r="F115" s="19">
        <v>633100</v>
      </c>
      <c r="G115" s="13">
        <f t="shared" si="2"/>
        <v>1899300</v>
      </c>
    </row>
    <row r="116" spans="1:7" ht="24">
      <c r="A116" s="4" t="s">
        <v>35</v>
      </c>
      <c r="B116" s="4">
        <v>224</v>
      </c>
      <c r="C116" s="4" t="s">
        <v>57</v>
      </c>
      <c r="D116" s="4">
        <v>3</v>
      </c>
      <c r="E116" s="4" t="s">
        <v>10</v>
      </c>
      <c r="F116" s="19">
        <v>62400</v>
      </c>
      <c r="G116" s="13">
        <f t="shared" si="2"/>
        <v>187200</v>
      </c>
    </row>
    <row r="117" spans="1:7" ht="24">
      <c r="A117" s="4" t="s">
        <v>36</v>
      </c>
      <c r="B117" s="4">
        <v>120</v>
      </c>
      <c r="C117" s="4" t="s">
        <v>57</v>
      </c>
      <c r="D117" s="4">
        <v>3</v>
      </c>
      <c r="E117" s="4" t="s">
        <v>10</v>
      </c>
      <c r="F117" s="19">
        <v>62400</v>
      </c>
      <c r="G117" s="13">
        <f t="shared" si="2"/>
        <v>187200</v>
      </c>
    </row>
    <row r="118" spans="1:7" ht="24">
      <c r="A118" s="4" t="s">
        <v>37</v>
      </c>
      <c r="B118" s="4">
        <v>100</v>
      </c>
      <c r="C118" s="4" t="s">
        <v>57</v>
      </c>
      <c r="D118" s="4">
        <v>3</v>
      </c>
      <c r="E118" s="4" t="s">
        <v>10</v>
      </c>
      <c r="F118" s="19">
        <v>62400</v>
      </c>
      <c r="G118" s="13">
        <f t="shared" si="2"/>
        <v>187200</v>
      </c>
    </row>
    <row r="119" spans="1:7" ht="24">
      <c r="A119" s="4" t="s">
        <v>38</v>
      </c>
      <c r="B119" s="4">
        <v>130</v>
      </c>
      <c r="C119" s="4" t="s">
        <v>57</v>
      </c>
      <c r="D119" s="4">
        <v>3</v>
      </c>
      <c r="E119" s="4" t="s">
        <v>10</v>
      </c>
      <c r="F119" s="19">
        <v>62400</v>
      </c>
      <c r="G119" s="13">
        <f t="shared" si="2"/>
        <v>187200</v>
      </c>
    </row>
    <row r="120" spans="1:7" ht="24">
      <c r="A120" s="4" t="s">
        <v>39</v>
      </c>
      <c r="B120" s="4">
        <v>101.64</v>
      </c>
      <c r="C120" s="4" t="s">
        <v>57</v>
      </c>
      <c r="D120" s="4">
        <v>3</v>
      </c>
      <c r="E120" s="4" t="s">
        <v>10</v>
      </c>
      <c r="F120" s="19">
        <v>54600</v>
      </c>
      <c r="G120" s="13">
        <f t="shared" si="2"/>
        <v>163800</v>
      </c>
    </row>
    <row r="121" spans="1:7" ht="24">
      <c r="A121" s="4" t="s">
        <v>40</v>
      </c>
      <c r="B121" s="4">
        <v>425</v>
      </c>
      <c r="C121" s="4" t="s">
        <v>57</v>
      </c>
      <c r="D121" s="4">
        <v>3</v>
      </c>
      <c r="E121" s="4" t="s">
        <v>10</v>
      </c>
      <c r="F121" s="19">
        <v>97500</v>
      </c>
      <c r="G121" s="13">
        <f t="shared" si="2"/>
        <v>292500</v>
      </c>
    </row>
    <row r="122" spans="1:7" ht="24">
      <c r="A122" s="4" t="s">
        <v>41</v>
      </c>
      <c r="B122" s="4">
        <v>200</v>
      </c>
      <c r="C122" s="4" t="s">
        <v>57</v>
      </c>
      <c r="D122" s="4">
        <v>3</v>
      </c>
      <c r="E122" s="4" t="s">
        <v>10</v>
      </c>
      <c r="F122" s="19">
        <v>54600</v>
      </c>
      <c r="G122" s="13">
        <f t="shared" si="2"/>
        <v>163800</v>
      </c>
    </row>
    <row r="123" spans="1:7" ht="24">
      <c r="A123" s="4" t="s">
        <v>42</v>
      </c>
      <c r="B123" s="4">
        <v>50</v>
      </c>
      <c r="C123" s="4" t="s">
        <v>57</v>
      </c>
      <c r="D123" s="4">
        <v>3</v>
      </c>
      <c r="E123" s="4" t="s">
        <v>10</v>
      </c>
      <c r="F123" s="19">
        <v>54600</v>
      </c>
      <c r="G123" s="13">
        <f t="shared" si="2"/>
        <v>163800</v>
      </c>
    </row>
    <row r="124" spans="1:7" ht="24">
      <c r="A124" s="4" t="s">
        <v>43</v>
      </c>
      <c r="B124" s="4">
        <v>70</v>
      </c>
      <c r="C124" s="4" t="s">
        <v>57</v>
      </c>
      <c r="D124" s="4">
        <v>3</v>
      </c>
      <c r="E124" s="4" t="s">
        <v>10</v>
      </c>
      <c r="F124" s="19">
        <v>54600</v>
      </c>
      <c r="G124" s="13">
        <f t="shared" si="2"/>
        <v>163800</v>
      </c>
    </row>
    <row r="125" spans="1:7" ht="24">
      <c r="A125" s="4" t="s">
        <v>44</v>
      </c>
      <c r="B125" s="4">
        <v>120</v>
      </c>
      <c r="C125" s="4" t="s">
        <v>57</v>
      </c>
      <c r="D125" s="4">
        <v>3</v>
      </c>
      <c r="E125" s="4" t="s">
        <v>10</v>
      </c>
      <c r="F125" s="19">
        <v>54600</v>
      </c>
      <c r="G125" s="13">
        <f t="shared" si="2"/>
        <v>163800</v>
      </c>
    </row>
    <row r="126" spans="1:7" ht="24">
      <c r="A126" s="4" t="s">
        <v>45</v>
      </c>
      <c r="B126" s="4">
        <v>353.6</v>
      </c>
      <c r="C126" s="4" t="s">
        <v>57</v>
      </c>
      <c r="D126" s="4">
        <v>3</v>
      </c>
      <c r="E126" s="4" t="s">
        <v>10</v>
      </c>
      <c r="F126" s="19">
        <v>92300</v>
      </c>
      <c r="G126" s="13">
        <f t="shared" si="2"/>
        <v>276900</v>
      </c>
    </row>
    <row r="127" spans="1:7" ht="24">
      <c r="A127" s="4" t="s">
        <v>46</v>
      </c>
      <c r="B127" s="4">
        <v>169</v>
      </c>
      <c r="C127" s="4" t="s">
        <v>57</v>
      </c>
      <c r="D127" s="4">
        <v>3</v>
      </c>
      <c r="E127" s="4" t="s">
        <v>10</v>
      </c>
      <c r="F127" s="19">
        <v>92300</v>
      </c>
      <c r="G127" s="13">
        <f t="shared" si="2"/>
        <v>276900</v>
      </c>
    </row>
    <row r="128" spans="1:7" ht="24">
      <c r="A128" s="4" t="s">
        <v>47</v>
      </c>
      <c r="B128" s="4">
        <v>170</v>
      </c>
      <c r="C128" s="4" t="s">
        <v>57</v>
      </c>
      <c r="D128" s="4">
        <v>3</v>
      </c>
      <c r="E128" s="4" t="s">
        <v>10</v>
      </c>
      <c r="F128" s="19">
        <v>98800</v>
      </c>
      <c r="G128" s="13">
        <f t="shared" si="2"/>
        <v>296400</v>
      </c>
    </row>
    <row r="129" spans="1:7" ht="24">
      <c r="A129" s="4" t="s">
        <v>48</v>
      </c>
      <c r="B129" s="4">
        <v>138</v>
      </c>
      <c r="C129" s="4" t="s">
        <v>57</v>
      </c>
      <c r="D129" s="4">
        <v>3</v>
      </c>
      <c r="E129" s="4" t="s">
        <v>10</v>
      </c>
      <c r="F129" s="19">
        <v>98800</v>
      </c>
      <c r="G129" s="13">
        <f t="shared" si="2"/>
        <v>296400</v>
      </c>
    </row>
    <row r="130" spans="1:7" ht="24">
      <c r="A130" s="11" t="s">
        <v>56</v>
      </c>
      <c r="B130" s="4">
        <v>700</v>
      </c>
      <c r="C130" s="4" t="s">
        <v>57</v>
      </c>
      <c r="D130" s="4">
        <v>3</v>
      </c>
      <c r="E130" s="4" t="s">
        <v>10</v>
      </c>
      <c r="F130" s="19">
        <v>130000</v>
      </c>
      <c r="G130" s="13">
        <f t="shared" si="2"/>
        <v>390000</v>
      </c>
    </row>
    <row r="131" spans="1:7">
      <c r="A131" s="29" t="s">
        <v>50</v>
      </c>
      <c r="B131" s="29"/>
      <c r="C131" s="29"/>
      <c r="D131" s="29"/>
      <c r="E131" s="29"/>
      <c r="F131" s="29"/>
      <c r="G131" s="13">
        <f>+SUM(G91:G130)</f>
        <v>15202980</v>
      </c>
    </row>
    <row r="132" spans="1:7">
      <c r="A132" s="10"/>
      <c r="B132" s="10"/>
      <c r="C132" s="10"/>
      <c r="D132" s="10"/>
      <c r="E132" s="10"/>
      <c r="F132" s="16"/>
      <c r="G132" s="14"/>
    </row>
    <row r="134" spans="1:7" ht="45">
      <c r="A134" s="22" t="s">
        <v>58</v>
      </c>
      <c r="B134" s="23" t="s">
        <v>59</v>
      </c>
      <c r="C134" s="22" t="s">
        <v>60</v>
      </c>
      <c r="D134" s="22" t="s">
        <v>61</v>
      </c>
      <c r="E134" s="23" t="s">
        <v>62</v>
      </c>
      <c r="F134" s="24" t="s">
        <v>6</v>
      </c>
      <c r="G134" s="17" t="s">
        <v>7</v>
      </c>
    </row>
    <row r="135" spans="1:7" ht="165" customHeight="1">
      <c r="A135" s="9" t="s">
        <v>63</v>
      </c>
      <c r="B135" s="30" t="s">
        <v>64</v>
      </c>
      <c r="C135" s="12" t="s">
        <v>9</v>
      </c>
      <c r="D135" s="4">
        <v>3</v>
      </c>
      <c r="E135" s="18" t="s">
        <v>10</v>
      </c>
      <c r="F135" s="19">
        <v>1297400</v>
      </c>
      <c r="G135" s="21">
        <f>+F135*D135</f>
        <v>3892200</v>
      </c>
    </row>
    <row r="136" spans="1:7" ht="150">
      <c r="A136" s="9" t="s">
        <v>65</v>
      </c>
      <c r="B136" s="30"/>
      <c r="C136" s="12" t="s">
        <v>55</v>
      </c>
      <c r="D136" s="4">
        <v>3</v>
      </c>
      <c r="E136" s="18" t="s">
        <v>10</v>
      </c>
      <c r="F136" s="19">
        <v>1289600</v>
      </c>
      <c r="G136" s="21">
        <f t="shared" ref="G136:G137" si="3">+F136*D136</f>
        <v>3868800</v>
      </c>
    </row>
    <row r="137" spans="1:7" ht="180">
      <c r="A137" s="9" t="s">
        <v>66</v>
      </c>
      <c r="B137" s="30"/>
      <c r="C137" s="12" t="s">
        <v>57</v>
      </c>
      <c r="D137" s="4">
        <v>3</v>
      </c>
      <c r="E137" s="18" t="s">
        <v>10</v>
      </c>
      <c r="F137" s="19">
        <v>1244100</v>
      </c>
      <c r="G137" s="21">
        <f t="shared" si="3"/>
        <v>3732300</v>
      </c>
    </row>
    <row r="138" spans="1:7">
      <c r="A138" s="29" t="s">
        <v>50</v>
      </c>
      <c r="B138" s="25"/>
      <c r="C138" s="25"/>
      <c r="D138" s="25"/>
      <c r="E138" s="25"/>
      <c r="F138" s="25"/>
      <c r="G138" s="21">
        <f>+SUM(G135:G137)</f>
        <v>11493300</v>
      </c>
    </row>
    <row r="140" spans="1:7">
      <c r="A140" s="25" t="s">
        <v>67</v>
      </c>
      <c r="B140" s="25"/>
      <c r="C140" s="25"/>
      <c r="D140" s="25"/>
      <c r="E140" s="25"/>
      <c r="F140" s="25"/>
      <c r="G140" s="26">
        <f>+G138+G131+G87+G43</f>
        <v>85099980</v>
      </c>
    </row>
    <row r="141" spans="1:7">
      <c r="A141" s="25"/>
      <c r="B141" s="25"/>
      <c r="C141" s="25"/>
      <c r="D141" s="25"/>
      <c r="E141" s="25"/>
      <c r="F141" s="25"/>
      <c r="G141" s="25"/>
    </row>
    <row r="143" spans="1:7">
      <c r="B143" s="20"/>
      <c r="C143" s="20"/>
      <c r="D143" s="20"/>
      <c r="E143" s="20"/>
      <c r="F143" s="20"/>
    </row>
    <row r="144" spans="1:7">
      <c r="B144" s="20"/>
      <c r="C144" s="20"/>
      <c r="D144" s="20"/>
      <c r="E144" s="20"/>
      <c r="F144" s="20"/>
    </row>
    <row r="145" spans="2:6">
      <c r="B145" s="20"/>
      <c r="C145" s="20"/>
      <c r="D145" s="20"/>
      <c r="E145" s="20"/>
      <c r="F145" s="20"/>
    </row>
    <row r="146" spans="2:6">
      <c r="B146" s="20"/>
      <c r="C146" s="20"/>
      <c r="D146" s="20"/>
      <c r="E146" s="20"/>
      <c r="F146" s="20"/>
    </row>
    <row r="147" spans="2:6">
      <c r="B147" s="20"/>
      <c r="C147" s="20"/>
      <c r="D147" s="20"/>
      <c r="E147" s="20"/>
      <c r="F147" s="20"/>
    </row>
    <row r="148" spans="2:6">
      <c r="B148" s="20"/>
      <c r="C148" s="20"/>
      <c r="D148" s="20"/>
      <c r="E148" s="20"/>
      <c r="F148" s="20"/>
    </row>
  </sheetData>
  <mergeCells count="8">
    <mergeCell ref="A1:G1"/>
    <mergeCell ref="A140:F141"/>
    <mergeCell ref="G140:G141"/>
    <mergeCell ref="A87:F87"/>
    <mergeCell ref="A43:F43"/>
    <mergeCell ref="B135:B137"/>
    <mergeCell ref="A131:F131"/>
    <mergeCell ref="A138:F138"/>
  </mergeCells>
  <phoneticPr fontId="11"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Consejo Superior de la Judicatura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Bladimir Camargo Villamizar</dc:creator>
  <cp:keywords/>
  <dc:description/>
  <cp:lastModifiedBy>Genny Katerine Laguado Bayona</cp:lastModifiedBy>
  <cp:revision/>
  <dcterms:created xsi:type="dcterms:W3CDTF">2025-08-08T14:59:49Z</dcterms:created>
  <dcterms:modified xsi:type="dcterms:W3CDTF">2026-04-27T21:15:11Z</dcterms:modified>
  <cp:category/>
  <cp:contentStatus/>
</cp:coreProperties>
</file>