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6/PAGO PROVEEDORES 2026/CO1.PCCNTR.9495186- ARTE Y DISEÑO INTERIOR EMPRESA UNIPERSONA- Elementos de Protección Aprendices Regular/PAGO/"/>
    </mc:Choice>
  </mc:AlternateContent>
  <xr:revisionPtr revIDLastSave="2273" documentId="13_ncr:1_{D71BE405-AD87-454D-855F-54E36F46D06A}" xr6:coauthVersionLast="47" xr6:coauthVersionMax="47" xr10:uidLastSave="{2E34A88B-7078-405C-8F8E-60FA2C183079}"/>
  <bookViews>
    <workbookView xWindow="-120" yWindow="-120" windowWidth="20730" windowHeight="11040" xr2:uid="{00000000-000D-0000-FFFF-FFFF00000000}"/>
  </bookViews>
  <sheets>
    <sheet name="Facturas + IV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J7" i="1"/>
  <c r="J8" i="1"/>
  <c r="J9" i="1"/>
  <c r="K6" i="1"/>
  <c r="J6" i="1"/>
  <c r="B13" i="1" l="1"/>
  <c r="D7" i="1"/>
  <c r="D8" i="1"/>
  <c r="D9" i="1"/>
  <c r="D10" i="1"/>
  <c r="D6" i="1"/>
  <c r="H9" i="1" l="1"/>
  <c r="F6" i="1"/>
  <c r="G6" i="1" s="1"/>
  <c r="D23" i="1"/>
  <c r="F8" i="1"/>
  <c r="G8" i="1" s="1"/>
  <c r="F9" i="1"/>
  <c r="G9" i="1" s="1"/>
  <c r="F7" i="1"/>
  <c r="G7" i="1" s="1"/>
  <c r="F10" i="1"/>
  <c r="D24" i="1"/>
  <c r="D25" i="1"/>
  <c r="D26" i="1"/>
  <c r="D11" i="1"/>
  <c r="D16" i="1" s="1"/>
  <c r="D12" i="1"/>
  <c r="D13" i="1" l="1"/>
  <c r="H8" i="1"/>
  <c r="H6" i="1"/>
  <c r="H7" i="1"/>
  <c r="D22" i="1"/>
  <c r="G10" i="1"/>
  <c r="D21" i="1"/>
  <c r="F18" i="1" l="1"/>
  <c r="E38" i="1"/>
  <c r="E39" i="1" s="1"/>
  <c r="F11" i="1" l="1"/>
  <c r="F12" i="1"/>
  <c r="G12" i="1" s="1"/>
  <c r="F13" i="1" l="1"/>
  <c r="G11" i="1"/>
  <c r="F16" i="1"/>
  <c r="D39" i="1"/>
  <c r="C39" i="1"/>
  <c r="D27" i="1" l="1"/>
  <c r="D28" i="1" s="1"/>
  <c r="D18" i="1"/>
  <c r="E36" i="1"/>
</calcChain>
</file>

<file path=xl/sharedStrings.xml><?xml version="1.0" encoding="utf-8"?>
<sst xmlns="http://schemas.openxmlformats.org/spreadsheetml/2006/main" count="29" uniqueCount="27">
  <si>
    <t xml:space="preserve">Proveedor </t>
  </si>
  <si>
    <t xml:space="preserve">Cantidad </t>
  </si>
  <si>
    <t xml:space="preserve">Valor Unitario </t>
  </si>
  <si>
    <t xml:space="preserve">Subtotal </t>
  </si>
  <si>
    <t xml:space="preserve">Tarifa IVA </t>
  </si>
  <si>
    <t xml:space="preserve">Valor de IVA </t>
  </si>
  <si>
    <t>IVA</t>
  </si>
  <si>
    <t xml:space="preserve">Total Factura </t>
  </si>
  <si>
    <t xml:space="preserve">Base de retención </t>
  </si>
  <si>
    <t>Subtotal General</t>
  </si>
  <si>
    <t xml:space="preserve">IVA General </t>
  </si>
  <si>
    <t xml:space="preserve">Total General </t>
  </si>
  <si>
    <t>VERIFICACION SIIF</t>
  </si>
  <si>
    <t>FACTURA</t>
  </si>
  <si>
    <t xml:space="preserve">SUBTOTAL </t>
  </si>
  <si>
    <t xml:space="preserve">IVA </t>
  </si>
  <si>
    <t>TOTAL</t>
  </si>
  <si>
    <t>TOTALES</t>
  </si>
  <si>
    <t>IVA 19 %</t>
  </si>
  <si>
    <t>IVA 5 %</t>
  </si>
  <si>
    <t xml:space="preserve">No. Factura </t>
  </si>
  <si>
    <t>Fecha de factura</t>
  </si>
  <si>
    <t>BASE 19%</t>
  </si>
  <si>
    <t>Base 5%</t>
  </si>
  <si>
    <t>Excento de IVA</t>
  </si>
  <si>
    <t>FE 604</t>
  </si>
  <si>
    <t>ARTE Y DISEÑO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</si>
</sst>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_-&quot;$&quot;\ * #,##0.0000_-;\-&quot;$&quot;\ * #,##0.0000_-;_-&quot;$&quot;\ * &quot;-&quot;??_-;_-@_-"/>
    <numFmt numFmtId="167" formatCode="_(&quot;$&quot;\ * #,##0.0_);_(&quot;$&quot;\ * \(#,##0.0\);_(&quot;$&quot;\ * &quot;-&quot;??_);_(@_)"/>
    <numFmt numFmtId="168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164" fontId="4" fillId="2" borderId="1" xfId="1" applyFont="1" applyFill="1" applyBorder="1" applyAlignment="1">
      <alignment vertical="center"/>
    </xf>
    <xf numFmtId="9" fontId="0" fillId="0" borderId="1" xfId="2" applyFont="1" applyBorder="1" applyAlignment="1">
      <alignment horizontal="center" vertical="center"/>
    </xf>
    <xf numFmtId="165" fontId="0" fillId="2" borderId="1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164" fontId="0" fillId="2" borderId="1" xfId="1" applyFont="1" applyFill="1" applyBorder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165" fontId="0" fillId="3" borderId="1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0" fillId="4" borderId="1" xfId="1" applyFont="1" applyFill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9" fontId="3" fillId="0" borderId="1" xfId="0" applyNumberFormat="1" applyFont="1" applyBorder="1" applyAlignment="1">
      <alignment vertical="center"/>
    </xf>
    <xf numFmtId="164" fontId="3" fillId="4" borderId="1" xfId="1" applyFont="1" applyFill="1" applyBorder="1" applyAlignment="1">
      <alignment vertical="center"/>
    </xf>
    <xf numFmtId="164" fontId="3" fillId="0" borderId="1" xfId="1" applyFont="1" applyBorder="1" applyAlignment="1">
      <alignment vertical="center"/>
    </xf>
    <xf numFmtId="164" fontId="0" fillId="0" borderId="0" xfId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64" fontId="0" fillId="0" borderId="0" xfId="1" applyFont="1" applyBorder="1" applyAlignment="1">
      <alignment vertical="center"/>
    </xf>
    <xf numFmtId="0" fontId="0" fillId="4" borderId="0" xfId="1" applyNumberFormat="1" applyFont="1" applyFill="1" applyAlignment="1">
      <alignment vertical="center"/>
    </xf>
    <xf numFmtId="165" fontId="3" fillId="4" borderId="0" xfId="1" applyNumberFormat="1" applyFont="1" applyFill="1" applyBorder="1" applyAlignment="1">
      <alignment vertical="center" wrapText="1"/>
    </xf>
    <xf numFmtId="165" fontId="2" fillId="4" borderId="0" xfId="1" applyNumberFormat="1" applyFont="1" applyFill="1" applyBorder="1" applyAlignment="1">
      <alignment horizontal="center" vertical="center"/>
    </xf>
    <xf numFmtId="164" fontId="0" fillId="4" borderId="0" xfId="1" applyFont="1" applyFill="1" applyBorder="1" applyAlignment="1">
      <alignment vertical="center"/>
    </xf>
    <xf numFmtId="165" fontId="0" fillId="4" borderId="0" xfId="1" applyNumberFormat="1" applyFont="1" applyFill="1" applyBorder="1" applyAlignment="1">
      <alignment vertical="center"/>
    </xf>
    <xf numFmtId="165" fontId="0" fillId="4" borderId="0" xfId="1" applyNumberFormat="1" applyFont="1" applyFill="1" applyAlignment="1">
      <alignment vertical="center"/>
    </xf>
    <xf numFmtId="164" fontId="0" fillId="4" borderId="0" xfId="1" applyFont="1" applyFill="1" applyAlignment="1">
      <alignment vertical="center"/>
    </xf>
    <xf numFmtId="0" fontId="0" fillId="4" borderId="0" xfId="0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166" fontId="0" fillId="0" borderId="0" xfId="0" applyNumberFormat="1" applyAlignment="1">
      <alignment vertical="center"/>
    </xf>
    <xf numFmtId="167" fontId="0" fillId="3" borderId="1" xfId="1" applyNumberFormat="1" applyFont="1" applyFill="1" applyBorder="1" applyAlignment="1">
      <alignment vertical="center"/>
    </xf>
    <xf numFmtId="164" fontId="0" fillId="5" borderId="0" xfId="1" applyFont="1" applyFill="1" applyBorder="1" applyAlignment="1">
      <alignment vertical="center"/>
    </xf>
    <xf numFmtId="164" fontId="0" fillId="3" borderId="1" xfId="1" applyFont="1" applyFill="1" applyBorder="1" applyAlignment="1">
      <alignment vertical="center"/>
    </xf>
    <xf numFmtId="168" fontId="0" fillId="0" borderId="0" xfId="0" applyNumberFormat="1" applyAlignment="1">
      <alignment vertical="center"/>
    </xf>
    <xf numFmtId="14" fontId="0" fillId="0" borderId="3" xfId="1" applyNumberFormat="1" applyFont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41"/>
  <sheetViews>
    <sheetView tabSelected="1" zoomScale="90" zoomScaleNormal="90" workbookViewId="0">
      <pane ySplit="1" topLeftCell="A2" activePane="bottomLeft" state="frozen"/>
      <selection activeCell="FT1" sqref="FT1"/>
      <selection pane="bottomLeft" activeCell="F28" sqref="F28"/>
    </sheetView>
  </sheetViews>
  <sheetFormatPr baseColWidth="10" defaultColWidth="11.42578125" defaultRowHeight="15" x14ac:dyDescent="0.25"/>
  <cols>
    <col min="1" max="1" width="4.42578125" style="2" customWidth="1"/>
    <col min="2" max="2" width="12.85546875" style="2" customWidth="1"/>
    <col min="3" max="3" width="20.42578125" style="3" bestFit="1" customWidth="1"/>
    <col min="4" max="4" width="19.42578125" style="4" customWidth="1"/>
    <col min="5" max="5" width="24.28515625" style="5" customWidth="1"/>
    <col min="6" max="6" width="25.28515625" style="4" customWidth="1"/>
    <col min="7" max="7" width="16.7109375" style="37" customWidth="1"/>
    <col min="8" max="11" width="22" style="2" hidden="1" customWidth="1"/>
    <col min="12" max="43" width="2.5703125" style="2" hidden="1" customWidth="1"/>
    <col min="44" max="55" width="2.5703125" style="2" customWidth="1"/>
    <col min="56" max="16384" width="11.42578125" style="2"/>
  </cols>
  <sheetData>
    <row r="1" spans="1:55" s="39" customFormat="1" ht="15.75" thickBot="1" x14ac:dyDescent="0.3">
      <c r="D1" s="32"/>
      <c r="E1" s="40"/>
      <c r="F1" s="32"/>
      <c r="G1" s="32"/>
    </row>
    <row r="2" spans="1:55" s="39" customFormat="1" ht="15.75" thickBot="1" x14ac:dyDescent="0.3">
      <c r="B2" s="49" t="s">
        <v>20</v>
      </c>
      <c r="C2" s="50"/>
      <c r="D2" s="41" t="s">
        <v>21</v>
      </c>
      <c r="E2" s="50" t="s">
        <v>0</v>
      </c>
      <c r="F2" s="51"/>
      <c r="G2" s="32"/>
    </row>
    <row r="3" spans="1:55" ht="25.5" customHeight="1" thickBot="1" x14ac:dyDescent="0.3">
      <c r="B3" s="54" t="s">
        <v>25</v>
      </c>
      <c r="C3" s="55"/>
      <c r="D3" s="47">
        <v>46211</v>
      </c>
      <c r="E3" s="52" t="s">
        <v>26</v>
      </c>
      <c r="F3" s="53"/>
      <c r="G3" s="33"/>
      <c r="I3" s="39"/>
    </row>
    <row r="4" spans="1:55" x14ac:dyDescent="0.25">
      <c r="H4" s="15"/>
    </row>
    <row r="5" spans="1:55" x14ac:dyDescent="0.25">
      <c r="B5" s="8" t="s">
        <v>1</v>
      </c>
      <c r="C5" s="29" t="s">
        <v>2</v>
      </c>
      <c r="D5" s="30" t="s">
        <v>3</v>
      </c>
      <c r="E5" s="8" t="s">
        <v>4</v>
      </c>
      <c r="F5" s="30" t="s">
        <v>5</v>
      </c>
      <c r="G5" s="34"/>
    </row>
    <row r="6" spans="1:55" x14ac:dyDescent="0.25">
      <c r="A6" s="2">
        <v>1</v>
      </c>
      <c r="B6" s="9">
        <v>300</v>
      </c>
      <c r="C6" s="10">
        <v>47058.82</v>
      </c>
      <c r="D6" s="11">
        <f t="shared" ref="D6:D10" si="0">+B6*C6</f>
        <v>14117646</v>
      </c>
      <c r="E6" s="12">
        <v>0.19</v>
      </c>
      <c r="F6" s="16">
        <f t="shared" ref="F6:F10" si="1">+D6*E6</f>
        <v>2682352.7400000002</v>
      </c>
      <c r="G6" s="44">
        <f>C6+F6</f>
        <v>2729411.56</v>
      </c>
      <c r="H6" s="46">
        <f>D6+F6</f>
        <v>16799998.740000002</v>
      </c>
      <c r="J6" s="15">
        <f>C6*19%</f>
        <v>8941.1758000000009</v>
      </c>
      <c r="K6" s="15">
        <f>C6+J6</f>
        <v>55999.995800000004</v>
      </c>
    </row>
    <row r="7" spans="1:55" x14ac:dyDescent="0.25">
      <c r="A7" s="2">
        <v>2</v>
      </c>
      <c r="B7" s="9">
        <v>300</v>
      </c>
      <c r="C7" s="10">
        <v>11764.71</v>
      </c>
      <c r="D7" s="11">
        <f t="shared" si="0"/>
        <v>3529412.9999999995</v>
      </c>
      <c r="E7" s="12">
        <v>0.19</v>
      </c>
      <c r="F7" s="16">
        <f t="shared" si="1"/>
        <v>670588.47</v>
      </c>
      <c r="G7" s="44">
        <f>D7+F7</f>
        <v>4200001.47</v>
      </c>
      <c r="H7" s="46">
        <f t="shared" ref="H7:H9" si="2">D7+F7</f>
        <v>4200001.47</v>
      </c>
      <c r="J7" s="15">
        <f t="shared" ref="J7:J9" si="3">C7*19%</f>
        <v>2235.2948999999999</v>
      </c>
      <c r="K7" s="15">
        <f t="shared" ref="K7:K9" si="4">C7+J7</f>
        <v>14000.0049</v>
      </c>
    </row>
    <row r="8" spans="1:55" x14ac:dyDescent="0.25">
      <c r="A8" s="2">
        <v>3</v>
      </c>
      <c r="B8" s="9">
        <v>105</v>
      </c>
      <c r="C8" s="10">
        <v>3529.41</v>
      </c>
      <c r="D8" s="11">
        <f t="shared" si="0"/>
        <v>370588.05</v>
      </c>
      <c r="E8" s="12">
        <v>0.19</v>
      </c>
      <c r="F8" s="16">
        <f t="shared" si="1"/>
        <v>70411.729500000001</v>
      </c>
      <c r="G8" s="44">
        <f t="shared" ref="G8:G12" si="5">D8+F8</f>
        <v>440999.7795</v>
      </c>
      <c r="H8" s="46">
        <f t="shared" si="2"/>
        <v>440999.7795</v>
      </c>
      <c r="J8" s="15">
        <f t="shared" si="3"/>
        <v>670.58789999999999</v>
      </c>
      <c r="K8" s="15">
        <f t="shared" si="4"/>
        <v>4199.9979000000003</v>
      </c>
    </row>
    <row r="9" spans="1:55" x14ac:dyDescent="0.25">
      <c r="A9" s="2">
        <v>4</v>
      </c>
      <c r="B9" s="9">
        <v>75</v>
      </c>
      <c r="C9" s="10">
        <v>25210.09</v>
      </c>
      <c r="D9" s="11">
        <f t="shared" si="0"/>
        <v>1890756.75</v>
      </c>
      <c r="E9" s="12">
        <v>0.19</v>
      </c>
      <c r="F9" s="16">
        <f t="shared" si="1"/>
        <v>359243.78250000003</v>
      </c>
      <c r="G9" s="44">
        <f t="shared" si="5"/>
        <v>2250000.5325000002</v>
      </c>
      <c r="H9" s="46">
        <f t="shared" si="2"/>
        <v>2250000.5325000002</v>
      </c>
      <c r="J9" s="15">
        <f t="shared" si="3"/>
        <v>4789.9170999999997</v>
      </c>
      <c r="K9" s="15">
        <f t="shared" si="4"/>
        <v>30000.007099999999</v>
      </c>
    </row>
    <row r="10" spans="1:55" x14ac:dyDescent="0.25">
      <c r="A10" s="2">
        <v>5</v>
      </c>
      <c r="B10" s="9"/>
      <c r="C10" s="10"/>
      <c r="D10" s="11">
        <f t="shared" si="0"/>
        <v>0</v>
      </c>
      <c r="E10" s="12">
        <v>0.19</v>
      </c>
      <c r="F10" s="16">
        <f t="shared" si="1"/>
        <v>0</v>
      </c>
      <c r="G10" s="44">
        <f t="shared" si="5"/>
        <v>0</v>
      </c>
      <c r="H10" s="42"/>
    </row>
    <row r="11" spans="1:55" x14ac:dyDescent="0.25">
      <c r="B11" s="9"/>
      <c r="C11" s="10"/>
      <c r="D11" s="11">
        <f t="shared" ref="D11:D12" si="6">+B11*C11</f>
        <v>0</v>
      </c>
      <c r="E11" s="12"/>
      <c r="F11" s="16">
        <f t="shared" ref="F11:F12" si="7">+D11*E11</f>
        <v>0</v>
      </c>
      <c r="G11" s="35">
        <f t="shared" si="5"/>
        <v>0</v>
      </c>
      <c r="H11" s="15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</row>
    <row r="12" spans="1:55" x14ac:dyDescent="0.25">
      <c r="B12" s="9"/>
      <c r="C12" s="10"/>
      <c r="D12" s="11">
        <f t="shared" si="6"/>
        <v>0</v>
      </c>
      <c r="E12" s="12"/>
      <c r="F12" s="13">
        <f t="shared" si="7"/>
        <v>0</v>
      </c>
      <c r="G12" s="35">
        <f t="shared" si="5"/>
        <v>0</v>
      </c>
      <c r="H12" s="15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</row>
    <row r="13" spans="1:55" x14ac:dyDescent="0.25">
      <c r="B13" s="9">
        <f>SUM(B6:B12)</f>
        <v>780</v>
      </c>
      <c r="C13" s="10"/>
      <c r="D13" s="16">
        <f>SUM(D6:D12)</f>
        <v>19908403.800000001</v>
      </c>
      <c r="E13" s="12"/>
      <c r="F13" s="16">
        <f>SUM(F6:F12)</f>
        <v>3782596.7220000001</v>
      </c>
      <c r="G13" s="3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</row>
    <row r="16" spans="1:55" x14ac:dyDescent="0.25">
      <c r="C16" s="6" t="s">
        <v>3</v>
      </c>
      <c r="D16" s="43">
        <f>SUM(D6:D12)</f>
        <v>19908403.800000001</v>
      </c>
      <c r="E16" s="17" t="s">
        <v>6</v>
      </c>
      <c r="F16" s="45">
        <f>SUM(F6:F12)</f>
        <v>3782596.7220000001</v>
      </c>
      <c r="G16" s="35"/>
    </row>
    <row r="17" spans="3:55" x14ac:dyDescent="0.25">
      <c r="C17" s="6"/>
      <c r="E17" s="7"/>
      <c r="F17" s="7"/>
      <c r="G17" s="7"/>
    </row>
    <row r="18" spans="3:55" x14ac:dyDescent="0.25">
      <c r="C18" s="6" t="s">
        <v>7</v>
      </c>
      <c r="D18" s="43">
        <f>+D16+F16</f>
        <v>23691000.522</v>
      </c>
      <c r="E18" s="28" t="s">
        <v>8</v>
      </c>
      <c r="F18" s="18">
        <f>D16</f>
        <v>19908403.800000001</v>
      </c>
      <c r="G18" s="36"/>
    </row>
    <row r="21" spans="3:55" ht="15.75" customHeight="1" x14ac:dyDescent="0.25">
      <c r="C21" s="19" t="s">
        <v>9</v>
      </c>
      <c r="D21" s="16">
        <f>D16</f>
        <v>19908403.800000001</v>
      </c>
    </row>
    <row r="22" spans="3:55" ht="15.75" customHeight="1" x14ac:dyDescent="0.25">
      <c r="C22" s="19" t="s">
        <v>18</v>
      </c>
      <c r="D22" s="16">
        <f>SUMIF(E6:E12,19%,F6:F12)</f>
        <v>3782596.7220000001</v>
      </c>
    </row>
    <row r="23" spans="3:55" ht="15.75" customHeight="1" x14ac:dyDescent="0.25">
      <c r="C23" s="19" t="s">
        <v>22</v>
      </c>
      <c r="D23" s="16">
        <f>SUMIF(E6:E12,19%,D6:D12)</f>
        <v>19908403.800000001</v>
      </c>
    </row>
    <row r="24" spans="3:55" ht="15.75" customHeight="1" x14ac:dyDescent="0.25">
      <c r="C24" s="19" t="s">
        <v>19</v>
      </c>
      <c r="D24" s="16">
        <f>SUMIF(E6:E12,5%,F6:F12)</f>
        <v>0</v>
      </c>
    </row>
    <row r="25" spans="3:55" ht="15.75" customHeight="1" x14ac:dyDescent="0.25">
      <c r="C25" s="19" t="s">
        <v>23</v>
      </c>
      <c r="D25" s="16">
        <f>SUMIF(E6:E12,5%,D6:D12)</f>
        <v>0</v>
      </c>
    </row>
    <row r="26" spans="3:55" ht="15.75" customHeight="1" x14ac:dyDescent="0.25">
      <c r="C26" s="19" t="s">
        <v>24</v>
      </c>
      <c r="D26" s="16">
        <f>SUMIF(E6:E13,0%,D6:D13)</f>
        <v>0</v>
      </c>
    </row>
    <row r="27" spans="3:55" x14ac:dyDescent="0.25">
      <c r="C27" s="19" t="s">
        <v>10</v>
      </c>
      <c r="D27" s="16">
        <f>F16</f>
        <v>3782596.7220000001</v>
      </c>
    </row>
    <row r="28" spans="3:55" x14ac:dyDescent="0.25">
      <c r="C28" s="19" t="s">
        <v>11</v>
      </c>
      <c r="D28" s="16">
        <f>D21+D27</f>
        <v>23691000.522</v>
      </c>
    </row>
    <row r="31" spans="3:55" x14ac:dyDescent="0.25"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3" spans="2:55" x14ac:dyDescent="0.25">
      <c r="B33" s="48" t="s">
        <v>12</v>
      </c>
      <c r="C33" s="48"/>
      <c r="D33" s="48"/>
      <c r="E33" s="48"/>
    </row>
    <row r="35" spans="2:55" x14ac:dyDescent="0.25">
      <c r="B35" s="20" t="s">
        <v>13</v>
      </c>
      <c r="C35" s="21" t="s">
        <v>14</v>
      </c>
      <c r="D35" s="20" t="s">
        <v>15</v>
      </c>
      <c r="E35" s="20" t="s">
        <v>16</v>
      </c>
    </row>
    <row r="36" spans="2:55" x14ac:dyDescent="0.25">
      <c r="B36" s="21" t="s">
        <v>25</v>
      </c>
      <c r="C36" s="21">
        <v>19908403.800000001</v>
      </c>
      <c r="D36" s="21">
        <v>3782596.72</v>
      </c>
      <c r="E36" s="21">
        <f>SUM(C36:D36)</f>
        <v>23691000.52</v>
      </c>
    </row>
    <row r="37" spans="2:55" x14ac:dyDescent="0.25">
      <c r="B37" s="20"/>
      <c r="C37" s="21"/>
      <c r="D37" s="21"/>
      <c r="E37" s="21"/>
    </row>
    <row r="38" spans="2:55" x14ac:dyDescent="0.25">
      <c r="B38" s="1"/>
      <c r="C38" s="22"/>
      <c r="D38" s="22"/>
      <c r="E38" s="23">
        <f>C38+D38</f>
        <v>0</v>
      </c>
    </row>
    <row r="39" spans="2:55" x14ac:dyDescent="0.25">
      <c r="B39" s="24" t="s">
        <v>17</v>
      </c>
      <c r="C39" s="25">
        <f>SUM(C38:C38)</f>
        <v>0</v>
      </c>
      <c r="D39" s="26">
        <f>SUM(D38:D38)</f>
        <v>0</v>
      </c>
      <c r="E39" s="21">
        <f>SUM(E38:E38)</f>
        <v>0</v>
      </c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</row>
    <row r="41" spans="2:55" x14ac:dyDescent="0.25">
      <c r="F41" s="27"/>
      <c r="G41" s="38"/>
    </row>
  </sheetData>
  <mergeCells count="5">
    <mergeCell ref="B33:E33"/>
    <mergeCell ref="B2:C2"/>
    <mergeCell ref="E2:F2"/>
    <mergeCell ref="E3:F3"/>
    <mergeCell ref="B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Steven Vasquez Morales</dc:creator>
  <cp:keywords/>
  <dc:description/>
  <cp:lastModifiedBy>Yeison Fabian Romero Tamayo</cp:lastModifiedBy>
  <cp:revision/>
  <dcterms:created xsi:type="dcterms:W3CDTF">2018-10-30T19:27:54Z</dcterms:created>
  <dcterms:modified xsi:type="dcterms:W3CDTF">2026-07-17T16:14:43Z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2025-07-08T21:29:35Z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2eb764cf-9890-4d96-93f3-c37e269cfe48</vt:lpwstr>
  </property>
  <property fmtid="{D5CDD505-2E9C-101B-9397-08002B2CF9AE}" pid="8" name="MSIP_Label_fc111285-cafa-4fc9-8a9a-bd902089b24f_ContentBits">
    <vt:lpwstr>0</vt:lpwstr>
  </property>
</Properties>
</file>