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d.docs.live.net/d0878f28f9a28353/Documentos/DISP. NEIVA/ESTRUCTURACIÓN BYS/MC - NEVERAS/"/>
    </mc:Choice>
  </mc:AlternateContent>
  <xr:revisionPtr revIDLastSave="29" documentId="11_AD4D2F04E46CFB4ACB3E20199515D794693EDF11" xr6:coauthVersionLast="47" xr6:coauthVersionMax="47" xr10:uidLastSave="{2D725D21-8F1C-47A5-B1FD-0FFC71CCD164}"/>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7" i="1" l="1"/>
  <c r="L26" i="1" l="1"/>
  <c r="M26" i="1" s="1"/>
  <c r="K15" i="1"/>
  <c r="L15" i="1" s="1"/>
  <c r="M15" i="1" s="1"/>
  <c r="K17" i="1"/>
  <c r="L17" i="1" s="1"/>
  <c r="M17" i="1" s="1"/>
  <c r="K18" i="1"/>
  <c r="L18" i="1" s="1"/>
  <c r="M18" i="1" s="1"/>
  <c r="K19" i="1"/>
  <c r="L19" i="1" s="1"/>
  <c r="M19" i="1" s="1"/>
  <c r="M40" i="1" s="1"/>
  <c r="K20" i="1"/>
  <c r="L20" i="1" s="1"/>
  <c r="M20" i="1" s="1"/>
  <c r="K21" i="1"/>
  <c r="L21" i="1" s="1"/>
  <c r="M21" i="1" s="1"/>
  <c r="K22" i="1"/>
  <c r="L22" i="1" s="1"/>
  <c r="M22" i="1" s="1"/>
  <c r="K23" i="1"/>
  <c r="L23" i="1" s="1"/>
  <c r="M23" i="1" s="1"/>
  <c r="K24" i="1"/>
  <c r="L24" i="1" s="1"/>
  <c r="M24" i="1" s="1"/>
  <c r="K25" i="1"/>
  <c r="L25" i="1" s="1"/>
  <c r="M25" i="1" s="1"/>
  <c r="K26" i="1"/>
  <c r="K27" i="1"/>
  <c r="L27" i="1" s="1"/>
  <c r="M27" i="1" s="1"/>
  <c r="K28" i="1"/>
  <c r="L28" i="1" s="1"/>
  <c r="M28" i="1" s="1"/>
  <c r="K29" i="1"/>
  <c r="L29" i="1" s="1"/>
  <c r="M29" i="1" s="1"/>
  <c r="K30" i="1"/>
  <c r="L30" i="1" s="1"/>
  <c r="M30" i="1" s="1"/>
  <c r="K31" i="1"/>
  <c r="L31" i="1" s="1"/>
  <c r="M31" i="1" s="1"/>
  <c r="K32" i="1"/>
  <c r="L32" i="1" s="1"/>
  <c r="M32" i="1" s="1"/>
  <c r="K33" i="1"/>
  <c r="L33" i="1" s="1"/>
  <c r="M33" i="1" s="1"/>
  <c r="K34" i="1"/>
  <c r="L34" i="1" s="1"/>
  <c r="M34" i="1" s="1"/>
  <c r="K35" i="1"/>
  <c r="L35" i="1" s="1"/>
  <c r="M35" i="1" s="1"/>
  <c r="K36" i="1"/>
  <c r="L36" i="1" s="1"/>
  <c r="M36" i="1" s="1"/>
  <c r="L37" i="1"/>
  <c r="M37" i="1" s="1"/>
  <c r="K38" i="1"/>
  <c r="L38" i="1" s="1"/>
  <c r="M38" i="1" s="1"/>
  <c r="K39" i="1"/>
  <c r="L39" i="1" s="1"/>
  <c r="M39" i="1" s="1"/>
  <c r="K14" i="1"/>
  <c r="L14" i="1" s="1"/>
  <c r="M14" i="1" s="1"/>
</calcChain>
</file>

<file path=xl/sharedStrings.xml><?xml version="1.0" encoding="utf-8"?>
<sst xmlns="http://schemas.openxmlformats.org/spreadsheetml/2006/main" count="102" uniqueCount="54">
  <si>
    <t xml:space="preserve">FORMULARIO No. 12 - OFERTA ECONOMICA </t>
  </si>
  <si>
    <r>
      <rPr>
        <b/>
        <sz val="8"/>
        <rFont val="Arial Narrow"/>
        <family val="2"/>
      </rPr>
      <t xml:space="preserve">NOTA 1: </t>
    </r>
    <r>
      <rPr>
        <b/>
        <u/>
        <sz val="8"/>
        <rFont val="Arial Narrow"/>
        <family val="2"/>
      </rPr>
      <t xml:space="preserve">La propuesta económica </t>
    </r>
    <r>
      <rPr>
        <sz val="8"/>
        <rFont val="Arial Narrow"/>
        <family val="2"/>
      </rPr>
      <t>deberá contener el precio unitario ofertado de cada ítem incluido IVA (si aplica), en números enteros, en PESOS COLOMBIANOS y totalizada, sin superar el precio unitario de referencia</t>
    </r>
  </si>
  <si>
    <r>
      <rPr>
        <b/>
        <sz val="8"/>
        <rFont val="Arial Narrow"/>
        <family val="2"/>
      </rPr>
      <t xml:space="preserve">NOTA 2: </t>
    </r>
    <r>
      <rPr>
        <sz val="8"/>
        <rFont val="Arial Narrow"/>
        <family val="2"/>
      </rPr>
      <t xml:space="preserve">Para la elaboración de la oferta económica solo se diligenciara la casilla correspondiente a </t>
    </r>
    <r>
      <rPr>
        <b/>
        <u/>
        <sz val="8"/>
        <rFont val="Arial Narrow"/>
        <family val="2"/>
      </rPr>
      <t>“VALOR UNITARIO OFERTADO INCLUIDO IVA (si aplica)”</t>
    </r>
    <r>
      <rPr>
        <sz val="8"/>
        <rFont val="Arial Narrow"/>
        <family val="2"/>
      </rPr>
      <t xml:space="preserve">. En caso de alterar o modificar la descripción técnica, precio de referencia, unidad de medida o cantidades minimas, de alguno de los elementos o servicios requeridos, será causal de rechazo. </t>
    </r>
  </si>
  <si>
    <r>
      <rPr>
        <b/>
        <sz val="8"/>
        <rFont val="Arial Narrow"/>
        <family val="2"/>
      </rPr>
      <t>NOTA 3:</t>
    </r>
    <r>
      <rPr>
        <sz val="8"/>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</si>
  <si>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8"/>
        <rFont val="Arial Narrow"/>
        <family val="2"/>
      </rPr>
      <t>NOTA 4:</t>
    </r>
    <r>
      <rPr>
        <sz val="8"/>
        <rFont val="Arial Narrow"/>
        <family val="2"/>
      </rPr>
      <t xml:space="preserve"> La omisión de uno de los ítems en la oferta económica (Formulario No. 12), será causal de rechazo. </t>
    </r>
  </si>
  <si>
    <r>
      <rPr>
        <b/>
        <sz val="8"/>
        <rFont val="Arial Narrow"/>
        <family val="2"/>
      </rPr>
      <t>NOTA 5:</t>
    </r>
    <r>
      <rPr>
        <sz val="8"/>
        <rFont val="Arial Narrow"/>
        <family val="2"/>
      </rPr>
      <t xml:space="preserve"> En caso de presentarse ofertas económicas alternativas por el mismo oferente con diferentes valores será causal de rechazo. </t>
    </r>
  </si>
  <si>
    <t>NOMBRE DEL PROPONENTE:</t>
  </si>
  <si>
    <t>NIT:</t>
  </si>
  <si>
    <t>ITEM</t>
  </si>
  <si>
    <t>CÓDIGO UNSPSC</t>
  </si>
  <si>
    <t>UNIDAD DE MEDIDA</t>
  </si>
  <si>
    <t>CANT.</t>
  </si>
  <si>
    <t xml:space="preserve"> REDONDEO DE LOS PRECIOS OFERTADOS QUE CONTENGAN DECIMALES </t>
  </si>
  <si>
    <t>PRECIO UNITARIO DE REFERENCIA</t>
  </si>
  <si>
    <r>
      <t xml:space="preserve">VALOR UNITARIO OFERTADO
</t>
    </r>
    <r>
      <rPr>
        <b/>
        <sz val="8"/>
        <color theme="0"/>
        <rFont val="Arial Narrow"/>
        <family val="2"/>
      </rPr>
      <t xml:space="preserve"> INCLUIDO IVA 
</t>
    </r>
    <r>
      <rPr>
        <b/>
        <sz val="8"/>
        <rFont val="Arial Narrow"/>
        <family val="2"/>
      </rPr>
      <t>(SI APLICA)</t>
    </r>
  </si>
  <si>
    <t>VALOR TOTAL DE LA OFERTA</t>
  </si>
  <si>
    <t>Unicamente diligenciar los valores en estas columnas</t>
  </si>
  <si>
    <t>VALOR UNITARIO OFERTADO</t>
  </si>
  <si>
    <t>PORCENTAJE IVA</t>
  </si>
  <si>
    <t>VALOR IVA</t>
  </si>
  <si>
    <t>SEGÚN NECESIDAD</t>
  </si>
  <si>
    <r>
      <t>PROCESO SELECCIÓN ABREVIADA DE MENOR CUANTÍA No.136</t>
    </r>
    <r>
      <rPr>
        <b/>
        <sz val="8"/>
        <color rgb="FFFF0000"/>
        <rFont val="Arial Black"/>
        <family val="2"/>
      </rPr>
      <t>-</t>
    </r>
    <r>
      <rPr>
        <b/>
        <sz val="8"/>
        <rFont val="Arial Black"/>
        <family val="2"/>
      </rPr>
      <t>DISAN-EJC/CENAC REGIONAL NEIVA-2026</t>
    </r>
  </si>
  <si>
    <t>A-02-02-02-008-007 SERVICIOS DE MANTENIMIENTO, REPARACIÓN E INSTALACIÓN (EXCEPTO SERVICIOS DE CONSTRUCCIÓN)</t>
  </si>
  <si>
    <t>DESCRIPCION DEL EQUIPO / CODIGO SAP</t>
  </si>
  <si>
    <t>DESCRIPCIÓN DEL BIEN Y/O SERVICIO</t>
  </si>
  <si>
    <t>Actividades de mantenimiento 
REFRIGERADOR Y CONGELADOR ESM BAS09</t>
  </si>
  <si>
    <t>1.	El contratista deberá realizar mantenimiento preventivo de los refrigeradores, congeladores y equipos de panel solar realizando las siguientes actividades como mínimo: 
-Diagnóstico de cada equipo en la visita 
-Revisión del empaque y puertas de refrigeradores y congeladores.
-Verificación de la ubicación física y el nivel de los equipos cubiertos por el contrato 
-Limpieza y desinfección externa e interna de los equipos 
-Limpieza y lubricación de partes mecánicas 
-Revisión de sensores de temperatura 
-Verificación set point de temperatura y reprogramación si lo requiere 
-Evaluación, ajuste y calibración mecánica y electrónica de los sistemas de refrigeración y/o congelación de cada uno de los equipos 
-Revisión del estado general el gabinete 
-Evaluación del sistema eléctrico, medición de voltajes y amperajes; verificación de todas las conexiones internas del equipo al igual que sus interruptores y cable de alimentación.
2.	En equipos que tengan válvula gusanillo se realizara la toma de presiones de ser necesario si no se evalúa el comportamiento del equipo mediante el manejo de la tabla PT:
-Revisión y detección de fugas de refrigerante en uniones, filtro, capilar, condensador y evaporador de forma visual o con detector electrónico y el estado de la soldadura 
-Revisión del drenaje, limpieza y desinfección de la unidad condensador y cambio por condiciones de los ítems que se consideran necesarios para el perfecto funcionamiento de los refrigeradores de biológicos VESTROST.
-Entrenamiento en el manejo adecuado y control de los refrigeradores como de la cadena de frío, al personal encargado de vacunación en cada uno de los Establecimientos de Sanidad Militar 
-Entrega del protocolo de manejo de los equipos • Para los refrigeradores con panel solar se deberá realizar la limpieza del cristal del panel foto voltaico, verificación del nivel del agua de la batería.
-Entrega del protocolo de manejo de los biológicos en caso de emergencias, asistencia las 24 horas los 7 días de la semana vía telefónica y/o correo electrónico en caso de requerirse por algún establecimiento a nivel nacional 
-Actualización de la hoja de vida de cada uno de los refrigeradores y congeladores según el formato establecido por la Dirección de Sanidad Ejército, ingresando información clara y veraz, después de cada sesión de mantenimiento, las cuales se encuentran en cada Establecimiento de Sanidad Militar. 
-Entregar al supervisor, durante los primeros cinco días de cada mes, una relación de todos los servicios prestados durante el mes inmediatamente anterior en la cual se discriminan los equipos, la descripción del servicio y los repuestos.</t>
  </si>
  <si>
    <t>Actividades de mantenimiento 
REFRIGERADOR Y CONGELADOR UBAM BIMAG 
UBAM BIPIG</t>
  </si>
  <si>
    <t>El contratista deberá realizar mantenimiento preventivo de los refrigeradores, congeladores y equipos de panel solar realizando las siguientes actividades como mínimo: 
• Diagnóstico de cada equipo en la visita 
• Revisión del empaque y puertas de refrigeradores y congeladores.
 • Verificación de la ubicación física y el nivel de los equipos cubiertos por el contrato 
• Limpieza y desinfección externa e interna de los equipos 
• Limpieza y lubricación de partes mecánicas 
• Revisión de sensores de temperatura 
• Verificación set point de temperatura y reprogramación si lo requiere 
• Evaluación, ajuste y calibración mecánica y electrónica de los sistemas de refrigeración y/o congelación de cada uno de los equipos 
• Revisión del estado general el gabinete 
• Evaluación del sistema eléctrico, medición de voltajes y amperajes; verificación de todas las conexiones internas del equipo al igual que sus interruptores y cable de alimentación.
2.	En equipos que tengan válvula gusanillo se realizara la toma de presiones de ser necesario si no se evalúa el comportamiento del equipo mediante el manejo de la tabla PT:
• Revisión y detección de fugas de refrigerante en uniones, filtro, capilar, condensador y evaporador de forma visual o con detector electrónico y el estado de la soldadura 
• Revisión del drenaje, limpieza y desinfección de la unidad condensador y cambio por condiciones de los ítems que se consideran necesarios para el perfecto funcionamiento de los refrigeradores de biológicos VESTROST.
 • Entrenamiento en el manejo adecuado y control de los refrigeradores como de la cadena de frío, al personal encargado de vacunación en cada uno de los Establecimientos de Sanidad Militar 
• Entrega del protocolo de manejo de los equipos • Para los refrigeradores con panel solar se deberá realizar la limpieza del cristal del panel foto voltaico, verificación del nivel del agua de la batería.
• Entrega del protocolo de manejo de los biológicos en caso de emergencias, asistencia las 24 horas los 7 días de la semana vía telefónica y/o correo electrónico en caso de requerirse por algún establecimiento a nivel nacional 
• Actualización de la hoja de vida de cada uno de los refrigeradores y congeladores según el formato establecido por la Dirección de Sanidad Ejército, ingresando información clara y veraz, después de cada sesión de mantenimiento, las cuales se encuentran en cada Establecimiento de Sanidad Militar. 
• Entregar al supervisor, durante los primeros cinco días de cada mes, una relación de todos los servicios prestados durante el mes inmediatamente anterior en la cual se discriminan los equipos, la descripción del servicio y los repuestos.</t>
  </si>
  <si>
    <t>SERVICIO</t>
  </si>
  <si>
    <t>REPUESTOS PARA LA MARCA VESTFROST</t>
  </si>
  <si>
    <t>Reemplazo de Compresor</t>
  </si>
  <si>
    <t>Reemplazo de Termostato electrónico</t>
  </si>
  <si>
    <t>Reemplazo de Capacitor</t>
  </si>
  <si>
    <t>Reemplazo de Relay o térmico relay</t>
  </si>
  <si>
    <t>Reemplazo de Ventilador tipo panel</t>
  </si>
  <si>
    <t>Reemplazo de Termómetro digital interno</t>
  </si>
  <si>
    <t>Reemplazo de Bisagras</t>
  </si>
  <si>
    <t>Reemplazo de Juego de cubiertas para bisagra</t>
  </si>
  <si>
    <t>Reemplazo de Cuerpo/Cilindro de cerradura con llave</t>
  </si>
  <si>
    <t>Reemplazo de Juego de patas</t>
  </si>
  <si>
    <t>Reemplazo de Botón de termostato</t>
  </si>
  <si>
    <t>Reemplazo de Rejilla de motor</t>
  </si>
  <si>
    <t>Reemplazo de Manija completa</t>
  </si>
  <si>
    <t>Reemplazo de Juego de icopores pared de hielo</t>
  </si>
  <si>
    <t>Reemplazo de Ventilador</t>
  </si>
  <si>
    <t>Reemplazo de Termocupla</t>
  </si>
  <si>
    <t>Reemplazo de Pilas de 0.6lts</t>
  </si>
  <si>
    <t>Reemplazo de Testigo (led indicador)</t>
  </si>
  <si>
    <t>Reemplazo de Paquetes fríos para congelador</t>
  </si>
  <si>
    <t>Reemplazo de Estabilizador de voltaje</t>
  </si>
  <si>
    <t>Reemplazo de Canastillas</t>
  </si>
  <si>
    <t>Reemplazo de Supresores de picos</t>
  </si>
  <si>
    <t>Reemplazo de Termómetro digital de máximas y mínimas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</si>
</sst>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00"/>
    <numFmt numFmtId="165" formatCode="&quot;$&quot;\ #,##0.00"/>
    <numFmt numFmtId="167" formatCode="_-&quot;$&quot;\ * #,##0_-;\-&quot;$&quot;\ * #,##0_-;_-&quot;$&quot;\ * &quot;-&quot;??_-;_-@_-"/>
  </numFmts>
  <fonts count="22" x14ac:knownFonts="1">
    <font>
      <sz val="11"/>
      <color theme="1"/>
      <name val="Calibri"/>
      <family val="2"/>
      <scheme val="minor"/>
    </font>
    <font>
      <sz val="11"/>
      <color theme="1"/>
      <name val="Calibri"/>
      <family val="2"/>
      <scheme val="minor"/>
    </font>
    <font>
      <b/>
      <sz val="8"/>
      <name val="Arial Black"/>
      <family val="2"/>
    </font>
    <font>
      <sz val="8"/>
      <color theme="1"/>
      <name val="Calibri"/>
      <family val="2"/>
      <scheme val="minor"/>
    </font>
    <font>
      <b/>
      <sz val="8"/>
      <color rgb="FFFF0000"/>
      <name val="Arial Black"/>
      <family val="2"/>
    </font>
    <font>
      <sz val="8"/>
      <name val="Arial Narrow"/>
      <family val="2"/>
    </font>
    <font>
      <b/>
      <sz val="8"/>
      <name val="Arial Narrow"/>
      <family val="2"/>
    </font>
    <font>
      <b/>
      <u/>
      <sz val="8"/>
      <name val="Arial Narrow"/>
      <family val="2"/>
    </font>
    <font>
      <sz val="8"/>
      <color theme="1"/>
      <name val="Arial Narrow"/>
      <family val="2"/>
    </font>
    <font>
      <b/>
      <sz val="8"/>
      <color theme="1"/>
      <name val="Arial Narrow"/>
      <family val="2"/>
    </font>
    <font>
      <b/>
      <sz val="8"/>
      <color theme="0"/>
      <name val="Calibri"/>
      <family val="2"/>
      <scheme val="minor"/>
    </font>
    <font>
      <b/>
      <sz val="8"/>
      <color theme="0"/>
      <name val="Arial Narrow"/>
      <family val="2"/>
    </font>
    <font>
      <sz val="9"/>
      <color theme="1"/>
      <name val="Arial Narrow"/>
      <family val="2"/>
    </font>
    <font>
      <sz val="9"/>
      <color rgb="FF000000"/>
      <name val="Arial Narrow"/>
      <family val="2"/>
    </font>
    <font>
      <sz val="9"/>
      <name val="Arial Narrow"/>
      <family val="2"/>
    </font>
    <font>
      <sz val="7"/>
      <color theme="1"/>
      <name val="Calibri"/>
      <family val="2"/>
      <scheme val="minor"/>
    </font>
    <font>
      <b/>
      <sz val="16"/>
      <color theme="1"/>
      <name val="Arial"/>
      <family val="2"/>
    </font>
    <font>
      <b/>
      <sz val="14"/>
      <color theme="1"/>
      <name val="Arial"/>
      <family val="2"/>
    </font>
    <font>
      <b/>
      <sz val="18"/>
      <color theme="0"/>
      <name val="Arial Narrow"/>
      <family val="2"/>
    </font>
    <font>
      <sz val="11"/>
      <color theme="1"/>
      <name val="Arial"/>
      <family val="2"/>
    </font>
    <font>
      <sz val="9"/>
      <name val="Arial"/>
      <family val="2"/>
    </font>
    <font>
      <b/>
      <sz val="9"/>
      <color theme="1"/>
      <name val="Arial Narrow"/>
      <family val="2"/>
    </font>
  </fonts>
  <fills count="12">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8" tint="0.59999389629810485"/>
        <bgColor indexed="64"/>
      </patternFill>
    </fill>
    <fill>
      <patternFill patternType="solid">
        <fgColor rgb="FFC0000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3"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ck">
        <color rgb="FFFF0000"/>
      </left>
      <right style="thick">
        <color rgb="FFFF0000"/>
      </right>
      <top/>
      <bottom style="thick">
        <color rgb="FFFF0000"/>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0" fontId="3" fillId="0" borderId="0" xfId="0" applyFont="1" applyAlignment="1">
      <alignment vertical="center"/>
    </xf>
    <xf numFmtId="0" fontId="3" fillId="0" borderId="0" xfId="0" applyFont="1" applyAlignment="1">
      <alignment vertical="center" wrapText="1"/>
    </xf>
    <xf numFmtId="0" fontId="8" fillId="0" borderId="0" xfId="0" applyFont="1" applyAlignment="1">
      <alignment vertical="center"/>
    </xf>
    <xf numFmtId="0" fontId="9" fillId="0" borderId="1" xfId="0" applyFont="1" applyBorder="1" applyAlignment="1">
      <alignment horizontal="right" vertical="center"/>
    </xf>
    <xf numFmtId="0" fontId="9" fillId="0" borderId="0" xfId="0" applyFont="1" applyAlignment="1">
      <alignment horizontal="right" vertical="center"/>
    </xf>
    <xf numFmtId="0" fontId="8" fillId="0" borderId="0" xfId="0" applyFont="1" applyAlignment="1">
      <alignment horizontal="center" vertical="center"/>
    </xf>
    <xf numFmtId="0" fontId="9" fillId="6" borderId="1" xfId="0" applyFont="1" applyFill="1" applyBorder="1" applyAlignment="1">
      <alignment horizontal="center" vertical="center" wrapText="1"/>
    </xf>
    <xf numFmtId="164" fontId="8" fillId="0" borderId="0" xfId="0" applyNumberFormat="1" applyFont="1" applyAlignment="1">
      <alignment vertical="center"/>
    </xf>
    <xf numFmtId="0" fontId="3" fillId="0" borderId="0" xfId="0" applyFont="1" applyAlignment="1">
      <alignment horizontal="justify" vertical="center"/>
    </xf>
    <xf numFmtId="0" fontId="3" fillId="0" borderId="0" xfId="0" applyFont="1" applyAlignment="1">
      <alignment horizontal="right" vertical="center"/>
    </xf>
    <xf numFmtId="43" fontId="14" fillId="0" borderId="1" xfId="2"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xf>
    <xf numFmtId="0" fontId="1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11"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44" fontId="8" fillId="8" borderId="1" xfId="1" applyFont="1" applyFill="1" applyBorder="1" applyAlignment="1" applyProtection="1">
      <alignment vertical="center"/>
      <protection locked="0"/>
    </xf>
    <xf numFmtId="44" fontId="8" fillId="0" borderId="1" xfId="1" applyFont="1" applyFill="1" applyBorder="1" applyAlignment="1" applyProtection="1">
      <alignment horizontal="right" vertical="center"/>
    </xf>
    <xf numFmtId="0" fontId="15" fillId="0" borderId="0" xfId="0" applyFont="1" applyAlignment="1" applyProtection="1">
      <alignment vertical="center"/>
      <protection hidden="1"/>
    </xf>
    <xf numFmtId="165" fontId="17" fillId="9" borderId="7" xfId="0" applyNumberFormat="1" applyFont="1" applyFill="1" applyBorder="1" applyAlignment="1" applyProtection="1">
      <alignment horizontal="center" vertical="center" wrapText="1"/>
      <protection hidden="1"/>
    </xf>
    <xf numFmtId="165" fontId="18" fillId="10" borderId="8" xfId="0" applyNumberFormat="1" applyFont="1" applyFill="1" applyBorder="1" applyAlignment="1" applyProtection="1">
      <alignment horizontal="right" vertical="center" wrapText="1"/>
      <protection hidden="1"/>
    </xf>
    <xf numFmtId="0" fontId="5" fillId="2" borderId="0" xfId="0" applyFont="1" applyFill="1" applyAlignment="1">
      <alignment horizontal="left" vertical="center" wrapText="1"/>
    </xf>
    <xf numFmtId="0" fontId="16" fillId="9" borderId="7" xfId="0" applyFont="1" applyFill="1" applyBorder="1" applyAlignment="1" applyProtection="1">
      <alignment horizontal="center" vertical="center" wrapText="1"/>
      <protection hidden="1"/>
    </xf>
    <xf numFmtId="44" fontId="8" fillId="0" borderId="1" xfId="1" applyFont="1" applyBorder="1" applyAlignment="1" applyProtection="1">
      <alignment vertical="center"/>
      <protection locked="0"/>
    </xf>
    <xf numFmtId="9" fontId="8" fillId="0" borderId="1" xfId="3" applyFont="1" applyBorder="1" applyAlignment="1" applyProtection="1">
      <alignment vertical="center"/>
      <protection locked="0"/>
    </xf>
    <xf numFmtId="44" fontId="8" fillId="0" borderId="7" xfId="1" applyFont="1" applyBorder="1" applyAlignment="1" applyProtection="1">
      <alignment vertical="center"/>
      <protection locked="0"/>
    </xf>
    <xf numFmtId="9" fontId="8" fillId="0" borderId="7" xfId="3" applyFont="1" applyBorder="1" applyAlignment="1" applyProtection="1">
      <alignment vertical="center"/>
      <protection locked="0"/>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16" fillId="9" borderId="1" xfId="0" applyFont="1" applyFill="1" applyBorder="1" applyAlignment="1" applyProtection="1">
      <alignment horizontal="center" vertical="center" wrapText="1"/>
      <protection hidden="1"/>
    </xf>
    <xf numFmtId="0" fontId="16" fillId="9" borderId="5" xfId="0" applyFont="1" applyFill="1" applyBorder="1" applyAlignment="1" applyProtection="1">
      <alignment horizontal="center" vertical="center" wrapText="1"/>
      <protection hidden="1"/>
    </xf>
    <xf numFmtId="0" fontId="6" fillId="3" borderId="6"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8" fillId="4" borderId="1" xfId="0" applyFont="1" applyFill="1" applyBorder="1" applyAlignment="1" applyProtection="1">
      <alignment horizontal="center" vertical="center"/>
      <protection locked="0"/>
    </xf>
    <xf numFmtId="0" fontId="11" fillId="5" borderId="2"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3" fillId="0" borderId="1" xfId="0" applyFont="1" applyBorder="1" applyAlignment="1">
      <alignment horizontal="center" vertical="center" wrapText="1"/>
    </xf>
    <xf numFmtId="43" fontId="20" fillId="0" borderId="1" xfId="2" applyFont="1" applyBorder="1" applyAlignment="1">
      <alignment horizontal="center" vertical="center" wrapText="1"/>
    </xf>
    <xf numFmtId="1" fontId="20" fillId="0" borderId="1" xfId="2" applyNumberFormat="1" applyFont="1" applyBorder="1" applyAlignment="1">
      <alignment horizontal="center" vertical="center" wrapText="1"/>
    </xf>
    <xf numFmtId="167" fontId="8" fillId="0" borderId="1" xfId="1" applyNumberFormat="1" applyFont="1" applyBorder="1" applyAlignment="1">
      <alignment vertical="center"/>
    </xf>
    <xf numFmtId="0" fontId="21" fillId="11" borderId="2" xfId="0" applyFont="1" applyFill="1" applyBorder="1" applyAlignment="1">
      <alignment horizontal="center" vertical="center" wrapText="1"/>
    </xf>
    <xf numFmtId="0" fontId="21" fillId="11" borderId="3" xfId="0" applyFont="1" applyFill="1" applyBorder="1" applyAlignment="1">
      <alignment horizontal="center" vertical="center" wrapText="1"/>
    </xf>
    <xf numFmtId="0" fontId="21" fillId="11" borderId="4" xfId="0" applyFont="1" applyFill="1" applyBorder="1" applyAlignment="1">
      <alignment horizontal="center" vertical="center" wrapText="1"/>
    </xf>
    <xf numFmtId="0" fontId="19" fillId="0" borderId="2" xfId="0" applyFont="1" applyBorder="1" applyAlignment="1">
      <alignment horizontal="left" vertical="justify" wrapText="1"/>
    </xf>
    <xf numFmtId="0" fontId="19" fillId="0" borderId="4" xfId="0" applyFont="1" applyBorder="1" applyAlignment="1">
      <alignment horizontal="left" vertical="justify" wrapText="1"/>
    </xf>
    <xf numFmtId="167" fontId="8" fillId="0" borderId="5" xfId="1" applyNumberFormat="1" applyFont="1" applyBorder="1" applyAlignment="1">
      <alignment vertical="center"/>
    </xf>
  </cellXfs>
  <cellStyles count="4">
    <cellStyle name="Millares 2 2" xfId="2" xr:uid="{F927F856-FA8A-44D9-90E3-B00123FFA22E}"/>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39</xdr:row>
      <xdr:rowOff>0</xdr:rowOff>
    </xdr:from>
    <xdr:to>
      <xdr:col>2</xdr:col>
      <xdr:colOff>0</xdr:colOff>
      <xdr:row>41</xdr:row>
      <xdr:rowOff>14763</xdr:rowOff>
    </xdr:to>
    <xdr:sp macro="" textlink="">
      <xdr:nvSpPr>
        <xdr:cNvPr id="2" name="Text Box 64">
          <a:extLst>
            <a:ext uri="{FF2B5EF4-FFF2-40B4-BE49-F238E27FC236}">
              <a16:creationId xmlns:a16="http://schemas.microsoft.com/office/drawing/2014/main" id="{4ABB6E27-8FEA-4CC6-86E7-52B2ABA39FFD}"/>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3" name="Text Box 64">
          <a:extLst>
            <a:ext uri="{FF2B5EF4-FFF2-40B4-BE49-F238E27FC236}">
              <a16:creationId xmlns:a16="http://schemas.microsoft.com/office/drawing/2014/main" id="{8D58792B-065C-466B-B061-0E8F45318135}"/>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4" name="Text Box 64">
          <a:extLst>
            <a:ext uri="{FF2B5EF4-FFF2-40B4-BE49-F238E27FC236}">
              <a16:creationId xmlns:a16="http://schemas.microsoft.com/office/drawing/2014/main" id="{B16E75EC-A5BF-4663-A67E-3CD2CE083727}"/>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5" name="Text Box 64">
          <a:extLst>
            <a:ext uri="{FF2B5EF4-FFF2-40B4-BE49-F238E27FC236}">
              <a16:creationId xmlns:a16="http://schemas.microsoft.com/office/drawing/2014/main" id="{65419412-CD8C-4B37-8B4A-DAD57E87E9CD}"/>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6" name="Text Box 64">
          <a:extLst>
            <a:ext uri="{FF2B5EF4-FFF2-40B4-BE49-F238E27FC236}">
              <a16:creationId xmlns:a16="http://schemas.microsoft.com/office/drawing/2014/main" id="{FF10846D-E440-4D96-8C5C-4A0A16DC125A}"/>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7" name="Text Box 64">
          <a:extLst>
            <a:ext uri="{FF2B5EF4-FFF2-40B4-BE49-F238E27FC236}">
              <a16:creationId xmlns:a16="http://schemas.microsoft.com/office/drawing/2014/main" id="{58EBD012-0693-4392-8DA2-A5C0182F3E95}"/>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8" name="Text Box 64">
          <a:extLst>
            <a:ext uri="{FF2B5EF4-FFF2-40B4-BE49-F238E27FC236}">
              <a16:creationId xmlns:a16="http://schemas.microsoft.com/office/drawing/2014/main" id="{249DD394-A7D8-4A73-8209-C4D397384E80}"/>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39</xdr:row>
      <xdr:rowOff>0</xdr:rowOff>
    </xdr:from>
    <xdr:to>
      <xdr:col>2</xdr:col>
      <xdr:colOff>0</xdr:colOff>
      <xdr:row>41</xdr:row>
      <xdr:rowOff>14763</xdr:rowOff>
    </xdr:to>
    <xdr:sp macro="" textlink="">
      <xdr:nvSpPr>
        <xdr:cNvPr id="9" name="Text Box 64">
          <a:extLst>
            <a:ext uri="{FF2B5EF4-FFF2-40B4-BE49-F238E27FC236}">
              <a16:creationId xmlns:a16="http://schemas.microsoft.com/office/drawing/2014/main" id="{B908B0E6-7F7B-4755-8B86-6B1868B60959}"/>
            </a:ext>
          </a:extLst>
        </xdr:cNvPr>
        <xdr:cNvSpPr txBox="1">
          <a:spLocks noChangeArrowheads="1"/>
        </xdr:cNvSpPr>
      </xdr:nvSpPr>
      <xdr:spPr bwMode="auto">
        <a:xfrm>
          <a:off x="944880" y="5585460"/>
          <a:ext cx="0" cy="2738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39</xdr:row>
      <xdr:rowOff>0</xdr:rowOff>
    </xdr:from>
    <xdr:to>
      <xdr:col>2</xdr:col>
      <xdr:colOff>595471</xdr:colOff>
      <xdr:row>40</xdr:row>
      <xdr:rowOff>71337</xdr:rowOff>
    </xdr:to>
    <xdr:sp macro="" textlink="">
      <xdr:nvSpPr>
        <xdr:cNvPr id="10" name="Text Box 64">
          <a:extLst>
            <a:ext uri="{FF2B5EF4-FFF2-40B4-BE49-F238E27FC236}">
              <a16:creationId xmlns:a16="http://schemas.microsoft.com/office/drawing/2014/main" id="{044B9D2F-7925-4BA5-AA76-A592D3478894}"/>
            </a:ext>
          </a:extLst>
        </xdr:cNvPr>
        <xdr:cNvSpPr txBox="1">
          <a:spLocks noChangeArrowheads="1"/>
        </xdr:cNvSpPr>
      </xdr:nvSpPr>
      <xdr:spPr bwMode="auto">
        <a:xfrm>
          <a:off x="1729740" y="5585460"/>
          <a:ext cx="3969" cy="200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39</xdr:row>
      <xdr:rowOff>0</xdr:rowOff>
    </xdr:from>
    <xdr:to>
      <xdr:col>2</xdr:col>
      <xdr:colOff>595471</xdr:colOff>
      <xdr:row>40</xdr:row>
      <xdr:rowOff>71337</xdr:rowOff>
    </xdr:to>
    <xdr:sp macro="" textlink="">
      <xdr:nvSpPr>
        <xdr:cNvPr id="11" name="Text Box 64">
          <a:extLst>
            <a:ext uri="{FF2B5EF4-FFF2-40B4-BE49-F238E27FC236}">
              <a16:creationId xmlns:a16="http://schemas.microsoft.com/office/drawing/2014/main" id="{28AA6F61-7999-4C5F-A511-EA02B60DEE76}"/>
            </a:ext>
          </a:extLst>
        </xdr:cNvPr>
        <xdr:cNvSpPr txBox="1">
          <a:spLocks noChangeArrowheads="1"/>
        </xdr:cNvSpPr>
      </xdr:nvSpPr>
      <xdr:spPr bwMode="auto">
        <a:xfrm>
          <a:off x="1729740" y="5585460"/>
          <a:ext cx="3969" cy="2008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1"/>
  <sheetViews>
    <sheetView tabSelected="1" topLeftCell="A13" zoomScale="60" zoomScaleNormal="85" workbookViewId="0">
      <selection activeCell="G10" sqref="G10:M10"/>
    </sheetView>
  </sheetViews>
  <sheetFormatPr baseColWidth="10" defaultColWidth="11.44140625" defaultRowHeight="10.199999999999999" x14ac:dyDescent="0.3"/>
  <cols>
    <col min="1" max="1" width="39" style="1" customWidth="1"/>
    <col min="2" max="2" width="4.21875" style="1" bestFit="1" customWidth="1"/>
    <col min="3" max="3" width="8.6640625" style="1" bestFit="1" customWidth="1"/>
    <col min="4" max="4" width="13.88671875" style="1" customWidth="1"/>
    <col min="5" max="5" width="95.21875" style="1" customWidth="1"/>
    <col min="6" max="6" width="8.88671875" style="9" customWidth="1"/>
    <col min="7" max="7" width="18.44140625" style="1" customWidth="1"/>
    <col min="8" max="8" width="14.88671875" style="1" customWidth="1"/>
    <col min="9" max="9" width="11.5546875" style="1" customWidth="1"/>
    <col min="10" max="10" width="14.33203125" style="1" customWidth="1"/>
    <col min="11" max="11" width="11.5546875" style="1" customWidth="1"/>
    <col min="12" max="12" width="20.5546875" style="10" bestFit="1" customWidth="1"/>
    <col min="13" max="13" width="22.77734375" style="1" customWidth="1"/>
    <col min="14" max="14" width="19.5546875" style="1" customWidth="1"/>
    <col min="15" max="15" width="19.21875" style="1" bestFit="1" customWidth="1"/>
    <col min="16" max="16384" width="11.44140625" style="1"/>
  </cols>
  <sheetData>
    <row r="1" spans="2:14" ht="12" x14ac:dyDescent="0.3">
      <c r="B1" s="29" t="s">
        <v>0</v>
      </c>
      <c r="C1" s="29"/>
      <c r="D1" s="29"/>
      <c r="E1" s="29"/>
      <c r="F1" s="29"/>
      <c r="G1" s="29"/>
      <c r="H1" s="29"/>
      <c r="I1" s="29"/>
      <c r="J1" s="29"/>
      <c r="K1" s="29"/>
      <c r="L1" s="29"/>
      <c r="M1" s="29"/>
    </row>
    <row r="2" spans="2:14" ht="12" x14ac:dyDescent="0.3">
      <c r="B2" s="30" t="s">
        <v>21</v>
      </c>
      <c r="C2" s="30"/>
      <c r="D2" s="30"/>
      <c r="E2" s="30"/>
      <c r="F2" s="30"/>
      <c r="G2" s="30"/>
      <c r="H2" s="30"/>
      <c r="I2" s="30"/>
      <c r="J2" s="30"/>
      <c r="K2" s="30"/>
      <c r="L2" s="30"/>
      <c r="M2" s="30"/>
    </row>
    <row r="3" spans="2:14" x14ac:dyDescent="0.3">
      <c r="B3" s="31" t="s">
        <v>1</v>
      </c>
      <c r="C3" s="31"/>
      <c r="D3" s="31"/>
      <c r="E3" s="31"/>
      <c r="F3" s="31"/>
      <c r="G3" s="31"/>
      <c r="H3" s="31"/>
      <c r="I3" s="31"/>
      <c r="J3" s="31"/>
      <c r="K3" s="31"/>
      <c r="L3" s="31"/>
      <c r="M3" s="31"/>
    </row>
    <row r="4" spans="2:14" x14ac:dyDescent="0.3">
      <c r="B4" s="31" t="s">
        <v>2</v>
      </c>
      <c r="C4" s="31"/>
      <c r="D4" s="31"/>
      <c r="E4" s="31"/>
      <c r="F4" s="31"/>
      <c r="G4" s="31"/>
      <c r="H4" s="31"/>
      <c r="I4" s="31"/>
      <c r="J4" s="31"/>
      <c r="K4" s="31"/>
      <c r="L4" s="31"/>
      <c r="M4" s="31"/>
    </row>
    <row r="5" spans="2:14" x14ac:dyDescent="0.3">
      <c r="B5" s="31" t="s">
        <v>3</v>
      </c>
      <c r="C5" s="31"/>
      <c r="D5" s="31"/>
      <c r="E5" s="31"/>
      <c r="F5" s="31"/>
      <c r="G5" s="31"/>
      <c r="H5" s="31"/>
      <c r="I5" s="31"/>
      <c r="J5" s="31"/>
      <c r="K5" s="31"/>
      <c r="L5" s="31"/>
      <c r="M5" s="31"/>
    </row>
    <row r="6" spans="2:14" x14ac:dyDescent="0.3">
      <c r="B6" s="31" t="s">
        <v>4</v>
      </c>
      <c r="C6" s="31"/>
      <c r="D6" s="31"/>
      <c r="E6" s="31"/>
      <c r="F6" s="31"/>
      <c r="G6" s="31"/>
      <c r="H6" s="31"/>
      <c r="I6" s="31"/>
      <c r="J6" s="31"/>
      <c r="K6" s="31"/>
      <c r="L6" s="31"/>
      <c r="M6" s="31"/>
    </row>
    <row r="7" spans="2:14" s="2" customFormat="1" x14ac:dyDescent="0.3">
      <c r="B7" s="31" t="s">
        <v>5</v>
      </c>
      <c r="C7" s="31"/>
      <c r="D7" s="31"/>
      <c r="E7" s="31"/>
      <c r="F7" s="31"/>
      <c r="G7" s="31"/>
      <c r="H7" s="31"/>
      <c r="I7" s="31"/>
      <c r="J7" s="31"/>
      <c r="K7" s="31"/>
      <c r="L7" s="31"/>
      <c r="M7" s="31"/>
    </row>
    <row r="8" spans="2:14" s="2" customFormat="1" x14ac:dyDescent="0.3">
      <c r="B8" s="23"/>
      <c r="C8" s="23"/>
      <c r="D8" s="23"/>
      <c r="E8" s="23"/>
      <c r="F8" s="15"/>
      <c r="G8" s="15"/>
      <c r="H8" s="15"/>
      <c r="I8" s="15"/>
      <c r="J8" s="15"/>
      <c r="K8" s="15"/>
      <c r="L8" s="15"/>
      <c r="M8" s="15"/>
    </row>
    <row r="9" spans="2:14" s="2" customFormat="1" x14ac:dyDescent="0.3">
      <c r="B9" s="3"/>
      <c r="C9" s="3"/>
      <c r="D9" s="3"/>
      <c r="E9" s="3"/>
      <c r="F9" s="4" t="s">
        <v>6</v>
      </c>
      <c r="G9" s="36"/>
      <c r="H9" s="36"/>
      <c r="I9" s="36"/>
      <c r="J9" s="36"/>
      <c r="K9" s="36"/>
      <c r="L9" s="36"/>
      <c r="M9" s="36"/>
    </row>
    <row r="10" spans="2:14" s="2" customFormat="1" x14ac:dyDescent="0.3">
      <c r="B10" s="3"/>
      <c r="C10" s="3"/>
      <c r="D10" s="3"/>
      <c r="E10" s="3"/>
      <c r="F10" s="4" t="s">
        <v>7</v>
      </c>
      <c r="G10" s="36"/>
      <c r="H10" s="36"/>
      <c r="I10" s="36"/>
      <c r="J10" s="36"/>
      <c r="K10" s="36"/>
      <c r="L10" s="36"/>
      <c r="M10" s="36"/>
    </row>
    <row r="11" spans="2:14" s="2" customFormat="1" x14ac:dyDescent="0.3">
      <c r="B11" s="3"/>
      <c r="C11" s="3"/>
      <c r="D11" s="3"/>
      <c r="E11" s="3"/>
      <c r="F11" s="5"/>
      <c r="G11" s="6"/>
      <c r="H11" s="6"/>
      <c r="I11" s="6"/>
      <c r="J11" s="6"/>
      <c r="K11" s="6"/>
      <c r="L11" s="6"/>
      <c r="M11" s="6"/>
    </row>
    <row r="12" spans="2:14" ht="30.6" customHeight="1" x14ac:dyDescent="0.3">
      <c r="B12" s="40" t="s">
        <v>22</v>
      </c>
      <c r="C12" s="41"/>
      <c r="D12" s="41"/>
      <c r="E12" s="41"/>
      <c r="F12" s="41"/>
      <c r="G12" s="41"/>
      <c r="H12" s="42"/>
      <c r="I12" s="37" t="s">
        <v>16</v>
      </c>
      <c r="J12" s="38"/>
      <c r="K12" s="38"/>
      <c r="L12" s="39"/>
      <c r="M12" s="34" t="s">
        <v>12</v>
      </c>
    </row>
    <row r="13" spans="2:14" ht="57.6" customHeight="1" x14ac:dyDescent="0.3">
      <c r="B13" s="7" t="s">
        <v>8</v>
      </c>
      <c r="C13" s="7" t="s">
        <v>9</v>
      </c>
      <c r="D13" s="7" t="s">
        <v>23</v>
      </c>
      <c r="E13" s="7" t="s">
        <v>24</v>
      </c>
      <c r="F13" s="7" t="s">
        <v>10</v>
      </c>
      <c r="G13" s="7" t="s">
        <v>11</v>
      </c>
      <c r="H13" s="16" t="s">
        <v>13</v>
      </c>
      <c r="I13" s="16" t="s">
        <v>17</v>
      </c>
      <c r="J13" s="16" t="s">
        <v>18</v>
      </c>
      <c r="K13" s="16" t="s">
        <v>19</v>
      </c>
      <c r="L13" s="17" t="s">
        <v>14</v>
      </c>
      <c r="M13" s="35"/>
    </row>
    <row r="14" spans="2:14" s="3" customFormat="1" ht="409.2" customHeight="1" x14ac:dyDescent="0.3">
      <c r="B14" s="12">
        <v>1</v>
      </c>
      <c r="C14" s="13">
        <v>72151800</v>
      </c>
      <c r="D14" s="43" t="s">
        <v>25</v>
      </c>
      <c r="E14" s="14" t="s">
        <v>26</v>
      </c>
      <c r="F14" s="44" t="s">
        <v>29</v>
      </c>
      <c r="G14" s="45" t="s">
        <v>20</v>
      </c>
      <c r="H14" s="46">
        <v>1820703.257</v>
      </c>
      <c r="I14" s="25"/>
      <c r="J14" s="26"/>
      <c r="K14" s="25">
        <f>+I14*J14</f>
        <v>0</v>
      </c>
      <c r="L14" s="18">
        <f>+K14+I14</f>
        <v>0</v>
      </c>
      <c r="M14" s="19">
        <f>ROUND(L14,0)</f>
        <v>0</v>
      </c>
      <c r="N14" s="8"/>
    </row>
    <row r="15" spans="2:14" s="3" customFormat="1" ht="409.2" customHeight="1" x14ac:dyDescent="0.3">
      <c r="B15" s="12">
        <v>2</v>
      </c>
      <c r="C15" s="13">
        <v>72151800</v>
      </c>
      <c r="D15" s="43" t="s">
        <v>27</v>
      </c>
      <c r="E15" s="14" t="s">
        <v>28</v>
      </c>
      <c r="F15" s="44" t="s">
        <v>29</v>
      </c>
      <c r="G15" s="45" t="s">
        <v>20</v>
      </c>
      <c r="H15" s="46">
        <v>2145969.9236666667</v>
      </c>
      <c r="I15" s="25"/>
      <c r="J15" s="26"/>
      <c r="K15" s="25">
        <f t="shared" ref="K15:K39" si="0">+I15*J15</f>
        <v>0</v>
      </c>
      <c r="L15" s="18">
        <f t="shared" ref="L15:L39" si="1">+K15+I15</f>
        <v>0</v>
      </c>
      <c r="M15" s="19">
        <f t="shared" ref="M15:M39" si="2">ROUND(L15,0)</f>
        <v>0</v>
      </c>
      <c r="N15" s="8"/>
    </row>
    <row r="16" spans="2:14" s="3" customFormat="1" ht="13.2" x14ac:dyDescent="0.3">
      <c r="B16" s="47" t="s">
        <v>30</v>
      </c>
      <c r="C16" s="48"/>
      <c r="D16" s="48"/>
      <c r="E16" s="48"/>
      <c r="F16" s="48"/>
      <c r="G16" s="48"/>
      <c r="H16" s="48"/>
      <c r="I16" s="48"/>
      <c r="J16" s="48"/>
      <c r="K16" s="48"/>
      <c r="L16" s="48"/>
      <c r="M16" s="49"/>
      <c r="N16" s="8"/>
    </row>
    <row r="17" spans="2:14" s="3" customFormat="1" ht="13.8" x14ac:dyDescent="0.3">
      <c r="B17" s="12">
        <v>3</v>
      </c>
      <c r="C17" s="13">
        <v>72151800</v>
      </c>
      <c r="D17" s="50" t="s">
        <v>31</v>
      </c>
      <c r="E17" s="51"/>
      <c r="F17" s="11" t="s">
        <v>29</v>
      </c>
      <c r="G17" s="12" t="s">
        <v>20</v>
      </c>
      <c r="H17" s="46">
        <v>2074089.6440000001</v>
      </c>
      <c r="I17" s="25"/>
      <c r="J17" s="26"/>
      <c r="K17" s="25">
        <f t="shared" si="0"/>
        <v>0</v>
      </c>
      <c r="L17" s="18">
        <f t="shared" si="1"/>
        <v>0</v>
      </c>
      <c r="M17" s="19">
        <f t="shared" si="2"/>
        <v>0</v>
      </c>
      <c r="N17" s="8"/>
    </row>
    <row r="18" spans="2:14" s="3" customFormat="1" ht="13.8" x14ac:dyDescent="0.3">
      <c r="B18" s="12">
        <v>4</v>
      </c>
      <c r="C18" s="13">
        <v>72151800</v>
      </c>
      <c r="D18" s="50" t="s">
        <v>32</v>
      </c>
      <c r="E18" s="51"/>
      <c r="F18" s="11" t="s">
        <v>29</v>
      </c>
      <c r="G18" s="12" t="s">
        <v>20</v>
      </c>
      <c r="H18" s="46">
        <v>643466</v>
      </c>
      <c r="I18" s="25"/>
      <c r="J18" s="26"/>
      <c r="K18" s="25">
        <f t="shared" si="0"/>
        <v>0</v>
      </c>
      <c r="L18" s="18">
        <f t="shared" si="1"/>
        <v>0</v>
      </c>
      <c r="M18" s="19">
        <f t="shared" si="2"/>
        <v>0</v>
      </c>
      <c r="N18" s="8"/>
    </row>
    <row r="19" spans="2:14" s="3" customFormat="1" ht="13.8" x14ac:dyDescent="0.3">
      <c r="B19" s="12">
        <v>5</v>
      </c>
      <c r="C19" s="13">
        <v>72151800</v>
      </c>
      <c r="D19" s="50" t="s">
        <v>33</v>
      </c>
      <c r="E19" s="51"/>
      <c r="F19" s="11" t="s">
        <v>29</v>
      </c>
      <c r="G19" s="12" t="s">
        <v>20</v>
      </c>
      <c r="H19" s="46">
        <v>326862.49025800789</v>
      </c>
      <c r="I19" s="25"/>
      <c r="J19" s="26"/>
      <c r="K19" s="25">
        <f t="shared" si="0"/>
        <v>0</v>
      </c>
      <c r="L19" s="18">
        <f t="shared" si="1"/>
        <v>0</v>
      </c>
      <c r="M19" s="19">
        <f t="shared" si="2"/>
        <v>0</v>
      </c>
      <c r="N19" s="8"/>
    </row>
    <row r="20" spans="2:14" s="3" customFormat="1" ht="13.8" x14ac:dyDescent="0.3">
      <c r="B20" s="12">
        <v>6</v>
      </c>
      <c r="C20" s="13">
        <v>72151800</v>
      </c>
      <c r="D20" s="50" t="s">
        <v>34</v>
      </c>
      <c r="E20" s="51"/>
      <c r="F20" s="11" t="s">
        <v>29</v>
      </c>
      <c r="G20" s="12" t="s">
        <v>20</v>
      </c>
      <c r="H20" s="46">
        <v>1690871</v>
      </c>
      <c r="I20" s="25"/>
      <c r="J20" s="26"/>
      <c r="K20" s="25">
        <f t="shared" si="0"/>
        <v>0</v>
      </c>
      <c r="L20" s="18">
        <f t="shared" si="1"/>
        <v>0</v>
      </c>
      <c r="M20" s="19">
        <f t="shared" si="2"/>
        <v>0</v>
      </c>
      <c r="N20" s="8"/>
    </row>
    <row r="21" spans="2:14" s="3" customFormat="1" ht="13.8" x14ac:dyDescent="0.3">
      <c r="B21" s="12">
        <v>7</v>
      </c>
      <c r="C21" s="13">
        <v>72151800</v>
      </c>
      <c r="D21" s="50" t="s">
        <v>35</v>
      </c>
      <c r="E21" s="51"/>
      <c r="F21" s="11" t="s">
        <v>29</v>
      </c>
      <c r="G21" s="12" t="s">
        <v>20</v>
      </c>
      <c r="H21" s="46">
        <v>294882</v>
      </c>
      <c r="I21" s="25"/>
      <c r="J21" s="26"/>
      <c r="K21" s="25">
        <f t="shared" si="0"/>
        <v>0</v>
      </c>
      <c r="L21" s="18">
        <f t="shared" si="1"/>
        <v>0</v>
      </c>
      <c r="M21" s="19">
        <f t="shared" si="2"/>
        <v>0</v>
      </c>
      <c r="N21" s="8"/>
    </row>
    <row r="22" spans="2:14" s="3" customFormat="1" ht="13.8" x14ac:dyDescent="0.3">
      <c r="B22" s="12">
        <v>8</v>
      </c>
      <c r="C22" s="13">
        <v>72151800</v>
      </c>
      <c r="D22" s="50" t="s">
        <v>36</v>
      </c>
      <c r="E22" s="51"/>
      <c r="F22" s="11" t="s">
        <v>29</v>
      </c>
      <c r="G22" s="12" t="s">
        <v>20</v>
      </c>
      <c r="H22" s="46">
        <v>242791.51</v>
      </c>
      <c r="I22" s="25"/>
      <c r="J22" s="26"/>
      <c r="K22" s="25">
        <f t="shared" si="0"/>
        <v>0</v>
      </c>
      <c r="L22" s="18">
        <f t="shared" si="1"/>
        <v>0</v>
      </c>
      <c r="M22" s="19">
        <f t="shared" si="2"/>
        <v>0</v>
      </c>
      <c r="N22" s="8"/>
    </row>
    <row r="23" spans="2:14" s="3" customFormat="1" ht="13.8" x14ac:dyDescent="0.3">
      <c r="B23" s="12">
        <v>9</v>
      </c>
      <c r="C23" s="13">
        <v>72151800</v>
      </c>
      <c r="D23" s="50" t="s">
        <v>37</v>
      </c>
      <c r="E23" s="51"/>
      <c r="F23" s="11" t="s">
        <v>29</v>
      </c>
      <c r="G23" s="12" t="s">
        <v>20</v>
      </c>
      <c r="H23" s="46">
        <v>242902.80000000002</v>
      </c>
      <c r="I23" s="25"/>
      <c r="J23" s="26"/>
      <c r="K23" s="25">
        <f t="shared" si="0"/>
        <v>0</v>
      </c>
      <c r="L23" s="18">
        <f t="shared" si="1"/>
        <v>0</v>
      </c>
      <c r="M23" s="19">
        <f t="shared" si="2"/>
        <v>0</v>
      </c>
      <c r="N23" s="8"/>
    </row>
    <row r="24" spans="2:14" s="3" customFormat="1" ht="13.8" x14ac:dyDescent="0.3">
      <c r="B24" s="12">
        <v>10</v>
      </c>
      <c r="C24" s="13">
        <v>72151800</v>
      </c>
      <c r="D24" s="50" t="s">
        <v>38</v>
      </c>
      <c r="E24" s="51"/>
      <c r="F24" s="11" t="s">
        <v>29</v>
      </c>
      <c r="G24" s="12" t="s">
        <v>20</v>
      </c>
      <c r="H24" s="46">
        <v>239474.6041045048</v>
      </c>
      <c r="I24" s="25"/>
      <c r="J24" s="26"/>
      <c r="K24" s="25">
        <f t="shared" si="0"/>
        <v>0</v>
      </c>
      <c r="L24" s="18">
        <f t="shared" si="1"/>
        <v>0</v>
      </c>
      <c r="M24" s="19">
        <f t="shared" si="2"/>
        <v>0</v>
      </c>
      <c r="N24" s="8"/>
    </row>
    <row r="25" spans="2:14" s="3" customFormat="1" ht="13.8" x14ac:dyDescent="0.3">
      <c r="B25" s="12">
        <v>11</v>
      </c>
      <c r="C25" s="13">
        <v>72151800</v>
      </c>
      <c r="D25" s="50" t="s">
        <v>39</v>
      </c>
      <c r="E25" s="51"/>
      <c r="F25" s="11" t="s">
        <v>29</v>
      </c>
      <c r="G25" s="12" t="s">
        <v>20</v>
      </c>
      <c r="H25" s="46">
        <v>303003.11533333332</v>
      </c>
      <c r="I25" s="25"/>
      <c r="J25" s="26"/>
      <c r="K25" s="25">
        <f t="shared" si="0"/>
        <v>0</v>
      </c>
      <c r="L25" s="18">
        <f t="shared" si="1"/>
        <v>0</v>
      </c>
      <c r="M25" s="19">
        <f t="shared" si="2"/>
        <v>0</v>
      </c>
      <c r="N25" s="8"/>
    </row>
    <row r="26" spans="2:14" s="3" customFormat="1" ht="13.8" x14ac:dyDescent="0.3">
      <c r="B26" s="12">
        <v>12</v>
      </c>
      <c r="C26" s="13">
        <v>72151800</v>
      </c>
      <c r="D26" s="50" t="s">
        <v>40</v>
      </c>
      <c r="E26" s="51"/>
      <c r="F26" s="11" t="s">
        <v>29</v>
      </c>
      <c r="G26" s="12" t="s">
        <v>20</v>
      </c>
      <c r="H26" s="46">
        <v>243234.84372066188</v>
      </c>
      <c r="I26" s="25"/>
      <c r="J26" s="26"/>
      <c r="K26" s="25">
        <f t="shared" si="0"/>
        <v>0</v>
      </c>
      <c r="L26" s="18">
        <f t="shared" si="1"/>
        <v>0</v>
      </c>
      <c r="M26" s="19">
        <f t="shared" si="2"/>
        <v>0</v>
      </c>
      <c r="N26" s="8"/>
    </row>
    <row r="27" spans="2:14" s="3" customFormat="1" ht="13.8" x14ac:dyDescent="0.3">
      <c r="B27" s="12">
        <v>13</v>
      </c>
      <c r="C27" s="13">
        <v>72151800</v>
      </c>
      <c r="D27" s="50" t="s">
        <v>41</v>
      </c>
      <c r="E27" s="51"/>
      <c r="F27" s="11" t="s">
        <v>29</v>
      </c>
      <c r="G27" s="12" t="s">
        <v>20</v>
      </c>
      <c r="H27" s="46">
        <v>172211.84599999999</v>
      </c>
      <c r="I27" s="25"/>
      <c r="J27" s="26"/>
      <c r="K27" s="25">
        <f t="shared" si="0"/>
        <v>0</v>
      </c>
      <c r="L27" s="18">
        <f t="shared" si="1"/>
        <v>0</v>
      </c>
      <c r="M27" s="19">
        <f t="shared" si="2"/>
        <v>0</v>
      </c>
      <c r="N27" s="8"/>
    </row>
    <row r="28" spans="2:14" s="3" customFormat="1" ht="13.8" x14ac:dyDescent="0.3">
      <c r="B28" s="12">
        <v>14</v>
      </c>
      <c r="C28" s="13">
        <v>72151800</v>
      </c>
      <c r="D28" s="50" t="s">
        <v>42</v>
      </c>
      <c r="E28" s="51"/>
      <c r="F28" s="11" t="s">
        <v>29</v>
      </c>
      <c r="G28" s="12" t="s">
        <v>20</v>
      </c>
      <c r="H28" s="46">
        <v>267276.21666666667</v>
      </c>
      <c r="I28" s="25"/>
      <c r="J28" s="26"/>
      <c r="K28" s="25">
        <f t="shared" si="0"/>
        <v>0</v>
      </c>
      <c r="L28" s="18">
        <f t="shared" si="1"/>
        <v>0</v>
      </c>
      <c r="M28" s="19">
        <f t="shared" si="2"/>
        <v>0</v>
      </c>
      <c r="N28" s="8"/>
    </row>
    <row r="29" spans="2:14" s="3" customFormat="1" ht="13.8" x14ac:dyDescent="0.3">
      <c r="B29" s="12">
        <v>15</v>
      </c>
      <c r="C29" s="13">
        <v>72151800</v>
      </c>
      <c r="D29" s="50" t="s">
        <v>43</v>
      </c>
      <c r="E29" s="51"/>
      <c r="F29" s="11" t="s">
        <v>29</v>
      </c>
      <c r="G29" s="12" t="s">
        <v>20</v>
      </c>
      <c r="H29" s="46">
        <v>1140519.78</v>
      </c>
      <c r="I29" s="25"/>
      <c r="J29" s="26"/>
      <c r="K29" s="25">
        <f t="shared" si="0"/>
        <v>0</v>
      </c>
      <c r="L29" s="18">
        <f t="shared" si="1"/>
        <v>0</v>
      </c>
      <c r="M29" s="19">
        <f t="shared" si="2"/>
        <v>0</v>
      </c>
      <c r="N29" s="8"/>
    </row>
    <row r="30" spans="2:14" s="3" customFormat="1" ht="13.8" x14ac:dyDescent="0.3">
      <c r="B30" s="12">
        <v>16</v>
      </c>
      <c r="C30" s="13">
        <v>72151800</v>
      </c>
      <c r="D30" s="50" t="s">
        <v>44</v>
      </c>
      <c r="E30" s="51"/>
      <c r="F30" s="11" t="s">
        <v>29</v>
      </c>
      <c r="G30" s="12" t="s">
        <v>20</v>
      </c>
      <c r="H30" s="46">
        <v>529788</v>
      </c>
      <c r="I30" s="25"/>
      <c r="J30" s="26"/>
      <c r="K30" s="25">
        <f t="shared" si="0"/>
        <v>0</v>
      </c>
      <c r="L30" s="18">
        <f t="shared" si="1"/>
        <v>0</v>
      </c>
      <c r="M30" s="19">
        <f t="shared" si="2"/>
        <v>0</v>
      </c>
      <c r="N30" s="8"/>
    </row>
    <row r="31" spans="2:14" s="3" customFormat="1" ht="13.8" x14ac:dyDescent="0.3">
      <c r="B31" s="12">
        <v>17</v>
      </c>
      <c r="C31" s="13">
        <v>72151800</v>
      </c>
      <c r="D31" s="50" t="s">
        <v>45</v>
      </c>
      <c r="E31" s="51"/>
      <c r="F31" s="11" t="s">
        <v>29</v>
      </c>
      <c r="G31" s="12" t="s">
        <v>20</v>
      </c>
      <c r="H31" s="46">
        <v>368070.40589809953</v>
      </c>
      <c r="I31" s="25"/>
      <c r="J31" s="26"/>
      <c r="K31" s="25">
        <f t="shared" si="0"/>
        <v>0</v>
      </c>
      <c r="L31" s="18">
        <f t="shared" si="1"/>
        <v>0</v>
      </c>
      <c r="M31" s="19">
        <f t="shared" si="2"/>
        <v>0</v>
      </c>
      <c r="N31" s="8"/>
    </row>
    <row r="32" spans="2:14" s="3" customFormat="1" ht="13.8" x14ac:dyDescent="0.3">
      <c r="B32" s="12">
        <v>18</v>
      </c>
      <c r="C32" s="13">
        <v>72151800</v>
      </c>
      <c r="D32" s="50" t="s">
        <v>46</v>
      </c>
      <c r="E32" s="51"/>
      <c r="F32" s="11" t="s">
        <v>29</v>
      </c>
      <c r="G32" s="12" t="s">
        <v>20</v>
      </c>
      <c r="H32" s="46">
        <v>158713.61199999999</v>
      </c>
      <c r="I32" s="25"/>
      <c r="J32" s="26"/>
      <c r="K32" s="25">
        <f t="shared" si="0"/>
        <v>0</v>
      </c>
      <c r="L32" s="18">
        <f t="shared" si="1"/>
        <v>0</v>
      </c>
      <c r="M32" s="19">
        <f t="shared" si="2"/>
        <v>0</v>
      </c>
      <c r="N32" s="8"/>
    </row>
    <row r="33" spans="2:14" s="3" customFormat="1" ht="13.8" x14ac:dyDescent="0.3">
      <c r="B33" s="12">
        <v>19</v>
      </c>
      <c r="C33" s="13">
        <v>72151800</v>
      </c>
      <c r="D33" s="50" t="s">
        <v>47</v>
      </c>
      <c r="E33" s="51"/>
      <c r="F33" s="11" t="s">
        <v>29</v>
      </c>
      <c r="G33" s="12" t="s">
        <v>20</v>
      </c>
      <c r="H33" s="46">
        <v>314931.80066666671</v>
      </c>
      <c r="I33" s="25"/>
      <c r="J33" s="26"/>
      <c r="K33" s="25">
        <f t="shared" si="0"/>
        <v>0</v>
      </c>
      <c r="L33" s="18">
        <f t="shared" si="1"/>
        <v>0</v>
      </c>
      <c r="M33" s="19">
        <f t="shared" si="2"/>
        <v>0</v>
      </c>
      <c r="N33" s="8"/>
    </row>
    <row r="34" spans="2:14" s="3" customFormat="1" ht="13.8" x14ac:dyDescent="0.3">
      <c r="B34" s="12">
        <v>20</v>
      </c>
      <c r="C34" s="13">
        <v>72151800</v>
      </c>
      <c r="D34" s="50" t="s">
        <v>48</v>
      </c>
      <c r="E34" s="51"/>
      <c r="F34" s="11" t="s">
        <v>29</v>
      </c>
      <c r="G34" s="12" t="s">
        <v>20</v>
      </c>
      <c r="H34" s="46">
        <v>128127.51866666666</v>
      </c>
      <c r="I34" s="25"/>
      <c r="J34" s="26"/>
      <c r="K34" s="25">
        <f t="shared" si="0"/>
        <v>0</v>
      </c>
      <c r="L34" s="18">
        <f t="shared" si="1"/>
        <v>0</v>
      </c>
      <c r="M34" s="19">
        <f t="shared" si="2"/>
        <v>0</v>
      </c>
      <c r="N34" s="8"/>
    </row>
    <row r="35" spans="2:14" s="3" customFormat="1" ht="13.8" x14ac:dyDescent="0.3">
      <c r="B35" s="12">
        <v>21</v>
      </c>
      <c r="C35" s="13">
        <v>72151800</v>
      </c>
      <c r="D35" s="50" t="s">
        <v>49</v>
      </c>
      <c r="E35" s="51"/>
      <c r="F35" s="11" t="s">
        <v>29</v>
      </c>
      <c r="G35" s="12" t="s">
        <v>20</v>
      </c>
      <c r="H35" s="46">
        <v>316759.13933333335</v>
      </c>
      <c r="I35" s="25"/>
      <c r="J35" s="26"/>
      <c r="K35" s="25">
        <f t="shared" si="0"/>
        <v>0</v>
      </c>
      <c r="L35" s="18">
        <f t="shared" si="1"/>
        <v>0</v>
      </c>
      <c r="M35" s="19">
        <f t="shared" si="2"/>
        <v>0</v>
      </c>
      <c r="N35" s="8"/>
    </row>
    <row r="36" spans="2:14" s="3" customFormat="1" ht="13.8" x14ac:dyDescent="0.3">
      <c r="B36" s="12">
        <v>22</v>
      </c>
      <c r="C36" s="13">
        <v>72151800</v>
      </c>
      <c r="D36" s="50" t="s">
        <v>50</v>
      </c>
      <c r="E36" s="51"/>
      <c r="F36" s="11" t="s">
        <v>29</v>
      </c>
      <c r="G36" s="12" t="s">
        <v>20</v>
      </c>
      <c r="H36" s="46">
        <v>951960.7906666667</v>
      </c>
      <c r="I36" s="25"/>
      <c r="J36" s="26"/>
      <c r="K36" s="25">
        <f t="shared" si="0"/>
        <v>0</v>
      </c>
      <c r="L36" s="18">
        <f t="shared" si="1"/>
        <v>0</v>
      </c>
      <c r="M36" s="19">
        <f t="shared" si="2"/>
        <v>0</v>
      </c>
      <c r="N36" s="8"/>
    </row>
    <row r="37" spans="2:14" s="3" customFormat="1" ht="13.8" x14ac:dyDescent="0.3">
      <c r="B37" s="12">
        <v>23</v>
      </c>
      <c r="C37" s="13">
        <v>72151800</v>
      </c>
      <c r="D37" s="50" t="s">
        <v>51</v>
      </c>
      <c r="E37" s="51"/>
      <c r="F37" s="11" t="s">
        <v>29</v>
      </c>
      <c r="G37" s="12" t="s">
        <v>20</v>
      </c>
      <c r="H37" s="52">
        <v>330803.69933333335</v>
      </c>
      <c r="I37" s="27"/>
      <c r="J37" s="28"/>
      <c r="K37" s="25">
        <f>+I37*J37</f>
        <v>0</v>
      </c>
      <c r="L37" s="18">
        <f t="shared" si="1"/>
        <v>0</v>
      </c>
      <c r="M37" s="19">
        <f t="shared" si="2"/>
        <v>0</v>
      </c>
      <c r="N37" s="8"/>
    </row>
    <row r="38" spans="2:14" s="3" customFormat="1" ht="13.8" x14ac:dyDescent="0.3">
      <c r="B38" s="12">
        <v>24</v>
      </c>
      <c r="C38" s="13">
        <v>72151800</v>
      </c>
      <c r="D38" s="50" t="s">
        <v>52</v>
      </c>
      <c r="E38" s="51"/>
      <c r="F38" s="11" t="s">
        <v>29</v>
      </c>
      <c r="G38" s="12" t="s">
        <v>20</v>
      </c>
      <c r="H38" s="52">
        <v>263525.95933333336</v>
      </c>
      <c r="I38" s="27"/>
      <c r="J38" s="28"/>
      <c r="K38" s="25">
        <f t="shared" si="0"/>
        <v>0</v>
      </c>
      <c r="L38" s="18">
        <f t="shared" si="1"/>
        <v>0</v>
      </c>
      <c r="M38" s="19">
        <f t="shared" si="2"/>
        <v>0</v>
      </c>
      <c r="N38" s="8"/>
    </row>
    <row r="39" spans="2:14" s="3" customFormat="1" ht="13.8" x14ac:dyDescent="0.3">
      <c r="B39" s="12">
        <v>25</v>
      </c>
      <c r="C39" s="13">
        <v>72151800</v>
      </c>
      <c r="D39" s="50" t="s">
        <v>53</v>
      </c>
      <c r="E39" s="51"/>
      <c r="F39" s="11" t="s">
        <v>29</v>
      </c>
      <c r="G39" s="12" t="s">
        <v>20</v>
      </c>
      <c r="H39" s="52">
        <v>212439.12149610673</v>
      </c>
      <c r="I39" s="27"/>
      <c r="J39" s="28"/>
      <c r="K39" s="25">
        <f t="shared" si="0"/>
        <v>0</v>
      </c>
      <c r="L39" s="18">
        <f t="shared" si="1"/>
        <v>0</v>
      </c>
      <c r="M39" s="19">
        <f t="shared" si="2"/>
        <v>0</v>
      </c>
      <c r="N39" s="8"/>
    </row>
    <row r="40" spans="2:14" s="20" customFormat="1" ht="24" thickBot="1" x14ac:dyDescent="0.35">
      <c r="B40" s="32" t="s">
        <v>15</v>
      </c>
      <c r="C40" s="32"/>
      <c r="D40" s="32"/>
      <c r="E40" s="32"/>
      <c r="F40" s="32"/>
      <c r="G40" s="32"/>
      <c r="H40" s="33"/>
      <c r="I40" s="24"/>
      <c r="J40" s="24"/>
      <c r="K40" s="24"/>
      <c r="L40" s="21"/>
      <c r="M40" s="22">
        <f>SUM(M14:M39)</f>
        <v>0</v>
      </c>
    </row>
    <row r="41" spans="2:14" ht="10.8" thickTop="1" x14ac:dyDescent="0.3"/>
  </sheetData>
  <sheetProtection algorithmName="SHA-512" hashValue="c31oVPVPUwyfgwWhNtaraWUfnAlx+6mgOc+bMinB1jh1zfM27ugvWuLsaEEEJTBiTXOc8QLbDh8T3WdSwL/aMg==" saltValue="P/IWM7trQJiIEn7cA1ysZA==" spinCount="100000" sheet="1" objects="1" scenarios="1"/>
  <mergeCells count="37">
    <mergeCell ref="D17:E17"/>
    <mergeCell ref="D22:E22"/>
    <mergeCell ref="D21:E21"/>
    <mergeCell ref="D20:E20"/>
    <mergeCell ref="D19:E19"/>
    <mergeCell ref="D18:E18"/>
    <mergeCell ref="D27:E27"/>
    <mergeCell ref="D26:E26"/>
    <mergeCell ref="D25:E25"/>
    <mergeCell ref="D24:E24"/>
    <mergeCell ref="D23:E23"/>
    <mergeCell ref="D32:E32"/>
    <mergeCell ref="D31:E31"/>
    <mergeCell ref="D30:E30"/>
    <mergeCell ref="D29:E29"/>
    <mergeCell ref="D28:E28"/>
    <mergeCell ref="B40:H40"/>
    <mergeCell ref="B6:M6"/>
    <mergeCell ref="B12:H12"/>
    <mergeCell ref="M12:M13"/>
    <mergeCell ref="B7:M7"/>
    <mergeCell ref="G9:M9"/>
    <mergeCell ref="G10:M10"/>
    <mergeCell ref="I12:L12"/>
    <mergeCell ref="B16:M16"/>
    <mergeCell ref="D39:E39"/>
    <mergeCell ref="D38:E38"/>
    <mergeCell ref="D37:E37"/>
    <mergeCell ref="D36:E36"/>
    <mergeCell ref="D35:E35"/>
    <mergeCell ref="D34:E34"/>
    <mergeCell ref="D33:E33"/>
    <mergeCell ref="B1:M1"/>
    <mergeCell ref="B2:M2"/>
    <mergeCell ref="B3:M3"/>
    <mergeCell ref="B4:M4"/>
    <mergeCell ref="B5:M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dc:creator>
  <cp:lastModifiedBy>Maria Paula Diaz</cp:lastModifiedBy>
  <dcterms:created xsi:type="dcterms:W3CDTF">2015-06-05T18:19:34Z</dcterms:created>
  <dcterms:modified xsi:type="dcterms:W3CDTF">2026-07-17T15:58:23Z</dcterms:modified>
</cp:coreProperties>
</file>