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0bb7e1b2689f9881/Documents-assets/Escritorio/AERONAUTICA/Rionegro 2026/"/>
    </mc:Choice>
  </mc:AlternateContent>
  <xr:revisionPtr revIDLastSave="24" documentId="13_ncr:1_{95792C14-1A98-4E73-9366-EF78E62964C0}" xr6:coauthVersionLast="47" xr6:coauthVersionMax="47" xr10:uidLastSave="{A4C94A01-C0E4-465B-B844-3CCF90C7CEEC}"/>
  <bookViews>
    <workbookView xWindow="-110" yWindow="-110" windowWidth="25820" windowHeight="155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(Entidad)'!$I$12:$I$74</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(Entidad)'!$A$1:$M$93</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(Entidad)'!$K$76</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(Entidad)'!$K$88</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(Entidad)'!$K$88</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(Entidad)'!$K$89</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8" i="265" l="1"/>
  <c r="K63" i="265"/>
  <c r="K67" i="265"/>
  <c r="K66" i="265"/>
  <c r="K65" i="265"/>
  <c r="K62" i="265"/>
  <c r="K64" i="265"/>
  <c r="K58" i="265"/>
  <c r="K57" i="265"/>
  <c r="K59" i="265" s="1"/>
  <c r="K48" i="265"/>
  <c r="K49" i="265" s="1"/>
  <c r="K90" i="265"/>
  <c r="K53" i="265"/>
  <c r="K44" i="265"/>
  <c r="K42" i="265"/>
  <c r="K43" i="265"/>
  <c r="K32" i="265"/>
  <c r="K72" i="265"/>
  <c r="K73" i="265" s="1"/>
  <c r="K52" i="265"/>
  <c r="K54" i="265" s="1"/>
  <c r="K34" i="265"/>
  <c r="K37" i="265"/>
  <c r="K36" i="265"/>
  <c r="K35" i="265"/>
  <c r="K33" i="265"/>
  <c r="K27" i="265"/>
  <c r="K28" i="265"/>
  <c r="K29" i="265"/>
  <c r="K30" i="265"/>
  <c r="K31" i="265"/>
  <c r="K26" i="265"/>
  <c r="K41" i="265"/>
  <c r="K19" i="265"/>
  <c r="K21" i="265"/>
  <c r="K20" i="265"/>
  <c r="K22" i="265"/>
  <c r="K18" i="265"/>
  <c r="K17" i="265"/>
  <c r="K16" i="265"/>
  <c r="K69" i="265" l="1"/>
  <c r="K38" i="265"/>
  <c r="K45" i="265"/>
  <c r="K23" i="265"/>
  <c r="K74" i="265" l="1"/>
  <c r="K77" i="265" s="1"/>
  <c r="K83" i="265" s="1"/>
</calcChain>
</file>

<file path=xl/sharedStrings.xml><?xml version="1.0" encoding="utf-8"?>
<sst xmlns="http://schemas.openxmlformats.org/spreadsheetml/2006/main" count="245" uniqueCount="147">
  <si>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</si>
  <si>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</si>
  <si>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</si>
  <si>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</si>
  <si>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</si>
  <si>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</si>
  <si>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</si>
  <si>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</si>
  <si>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</si>
  <si>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</si>
  <si>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</si>
  <si>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</si>
  <si>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</si>
  <si>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</si>
  <si>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</si>
  <si>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</si>
  <si>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</si>
  <si>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</si>
  <si>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SALA TECNICA</t>
  </si>
  <si>
    <t>Suministro, transporte e instalación de cerramiento arquitectonico en sistema de ARKOWALL de policarbonato alveolasr de 40mm, incluyendo perfiles estructurales, esquineros, empaques EPDM, cintas de cierre microperforadas, elementos de fijación, accesorios de montaje, sellos, cortes, adecuaciones, mano de obra especializada, equipos herramientas y todos los elementos requeridos para su correcta ejecución y funcionamiento, conforme a especificaciones tecnicas del fabricante y supervisión</t>
  </si>
  <si>
    <t>m2</t>
  </si>
  <si>
    <t>Suministro e instalación de puerta Doble en aluminio anodizado de 2m x 2.4m. Incluye marco, vidrio de seguridad, chapa, bisagras, anclajes, sellos, transporte, mano de obra, herramientas y demas elementos necesarios para su correcto funcionamiento y puesta e operación</t>
  </si>
  <si>
    <t>un</t>
  </si>
  <si>
    <t>Desmonte, traslado y reubicación de puerta completa existente en aluminio anodizado y vidrio, incluye retiro de hoja y marco, adecuación de vano, modificación y ajuste de perfileria, reinstalación, nivelación, anclajes, sellos, ajuste de cerradura y bisagras, transporte interno</t>
  </si>
  <si>
    <t xml:space="preserve">Suministro e instalación de panel fijo en vidrio/ acrilico traslucido en división modular para cierra de vano existente, incluye perfileria en aluminio, anclajes, sellos, remates, silicona y demas elementos necesarios para su correcta instalación y funcionamiento </t>
  </si>
  <si>
    <t>Suministro e instalación de cortina de aire tipo industrial de bajo nivel de ruido, alcance minimo de 4m, 127V, incluye soportes, anclajes, montaje y demas elementos necesarios para su correcto funcionamiento</t>
  </si>
  <si>
    <t>Salida  para tomacorriente general doble 123V  15A con polo a tierra, incluye hasta 14.00 metros cable y tuberia y accesorios, toma doble, incrustado a muro o MT. Incluye diseño eléctrico, tuberia MT o incrustada</t>
  </si>
  <si>
    <t>Desmonte, traslado y reubicación de aire acondicionado tipo mini split de 36.000 BTU, incluye desisnstalación de unidades, suministro e instalación de tubería de cobre, aislamiento, cableado electrico y de control, manguera de drenaje, soportes, verificación de cargas de gas, refrigerante y prueba de funcionamiento</t>
  </si>
  <si>
    <t>Subtotal</t>
  </si>
  <si>
    <t>EDIFICIO ADMINISTRATIVO INTERIOR</t>
  </si>
  <si>
    <t>Desmonte y reinstalacion controlado de modulo divisorio en aluminio y vidrio (4.65X2.70m) ubicado entre la oficina de infraestructura y recursos humanos actual, incluye mano de obra, accesorios de fijación y las reformas que sean necesarias</t>
  </si>
  <si>
    <t>M2</t>
  </si>
  <si>
    <t>REUBICACION SALIDAS ELECTRICAS, REDES Y DEMAS QUE SEAN AFECTADOS, en dirección a la existente, incluye incremento de cables eléctricos,  empalmes, caja eléctrica y su fijación y cambio aparato de salida en caso de ser necesario</t>
  </si>
  <si>
    <t>Unidad</t>
  </si>
  <si>
    <t>Desmonte, traslado y reubicación de aire acondicionado tipo mini split de 18.000 BTU actualmente ubicado en infraestructura, incluye desisnstalación de unidades, suministro e instalación de tubería de cobre, aislamiento, cableado electrico y de control, manguera de drenaje, soportes, verificación de cargas de gas y carga de gas, refrigerante y prueba de funcionamiento</t>
  </si>
  <si>
    <t>Desmonte, traslado y reubicación de puerta completa existente en aluminio anodizado y vidrio, ubicada en las oficinas Apoyo Linea 3000 y analisis de operaciones aereas incluye retiro de hoja y marco, adecuación de vano, modificación y ajuste de perfileria, reinstalación, nivelación, anclajes, sellos, ajuste de cerradura y bisagras, transporte interno</t>
  </si>
  <si>
    <t>Desmonte y reinstalacion controlado de modulo divisorio en aluminio y vidrio (6.00X2.70m) ubicado entre la oficina de infraestructura y recursos humanos actual, incluye mano de obra, accesorios de fijación y las reformas que sean necesarias</t>
  </si>
  <si>
    <t>Salida  para tomacorriente general doble 123V  15A con polo a tierra, incluye hasta 14.00 metros cable y tuberia y accesorios, toma doble, incrustado a muro o MT. Incluye diseño</t>
  </si>
  <si>
    <t>SALIDA ELECTRICA DE ALUMBRADO. con interrupción simple o conmutable y tubería  metálic  MTE, incluye recursos e instalación, salida para la iluminación con caja octogonal metalica e interruptor de encendido, plafon de losa, lampara 60 W mínimo, 14 metros de cableado y tuberia, incrustado a muro. Incluye diseño eléctrico</t>
  </si>
  <si>
    <t>Suministro e instalación de puesto de trabajo tipo escritorio lineal en melamina, color y especificaciones similares a los existentes en la entidad, dimensiones aproximadas 1,40 m x 0,60 m, con pasacables y estructura metálica de soporte con cajonera bajo escritorio y una silla operativa ergonomica para oficina, con ajuste de altura, espaldar en malla y base de cinco apoyos.</t>
  </si>
  <si>
    <t>Reubicación de puestos de trabajo existente, incluyendo desmonte parcial, traslado interno, organización de mobiliario, reconexión básica de equipos y disposición final según indicaciones de la entidad.</t>
  </si>
  <si>
    <t>Desmonte y disposición de placas deterioradas del cielo raso y suministro e instalación de placas nuevas para cielo raso registrable, similares a las existentes, incluyendo ajustes de perfilería, nivelación y reposición de elementos faltantes.</t>
  </si>
  <si>
    <t>MANTENIMIENTO DESAGUES 2" a 6" O APARATOS SANITARIOS., incluye manejo rejilla, sondear red sanitaria, reinstalar o cambiar rejilla o rejilla sifón por abasto metalico cuello de ganzo con llave de control y/o accesorios de sanitario, lo que aplique, hasta dejarlo en correcto funcionamiento sin fugas. En especial cambio llave terminal por alta gama y manguera de abasto metalica cuello de ganzo</t>
  </si>
  <si>
    <t>Suministro e instalación cortinas black out, telon blanco manual, pentagrama o similar, con barrera protectora que aislan el frío / calor y ruido al interior. Verificar dimensiones antes de construir.</t>
  </si>
  <si>
    <t xml:space="preserve">EDIFICIO ADMINISTRATIVO EXTERIOR </t>
  </si>
  <si>
    <t>Reposición puntual de enchape/panel deteriorado en fachada, con suministro e instalación de material de características, textura, color y acabado similares o equivalentes al existente.</t>
  </si>
  <si>
    <t>Sellado de juntas en fachada mediante aplicación de sellante elastomérico tipo Sikaflex Construction+, incluye limpieza, preparación de superficie y acabado final.</t>
  </si>
  <si>
    <t>ml</t>
  </si>
  <si>
    <t>PINTURA IMPERMEABILIZANTE, losa techo y antepechos, adecuada para aplicar sobre superficie impermeabilizante existente, incluye preparación de superficie y equipos adecuados para el trabajo en altura, minimo dos manos de aplicación, hasta altura de 10m</t>
  </si>
  <si>
    <t>PINTURA GENERAL, interior o exterior con pintura de primera calidad, sobre columnas, muro, cielos (vinilo negro o a preferencia de directivas del aeropuerto), 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hasta altura de 10m</t>
  </si>
  <si>
    <t>ABASTECIMIENTO DE AGUA PARA TORRE DE CONTROL</t>
  </si>
  <si>
    <t>Ml</t>
  </si>
  <si>
    <t>TERRAZA EDIFICIO ADMINISTRATIVO</t>
  </si>
  <si>
    <t>Suministro y colocación  de impermeabilización con Restrucreto, SIKA FILL-12 POWER Y  SIKA FELT o similar y pintura Supercryl larga vida o similar.</t>
  </si>
  <si>
    <t xml:space="preserve">SUBTOTAL OBRAS </t>
  </si>
  <si>
    <t>IVA</t>
  </si>
  <si>
    <t>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</si>
  <si>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</si>
  <si>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</si>
  <si>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</si>
  <si>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</si>
  <si>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</si>
  <si>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</si>
  <si>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</si>
  <si>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</si>
  <si>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</si>
  <si>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</si>
  <si>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</si>
  <si>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</si>
  <si>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</si>
  <si>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</si>
  <si>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</si>
  <si>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</si>
  <si>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</si>
  <si>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</si>
  <si>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</si>
  <si>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</si>
  <si>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</si>
  <si>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</si>
  <si>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</si>
  <si>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</si>
  <si>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</si>
  <si>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</si>
  <si>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</si>
  <si>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</si>
  <si>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</si>
  <si>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</si>
  <si>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</si>
  <si>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</si>
  <si>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</si>
  <si>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</si>
  <si>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</si>
  <si>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</si>
  <si>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</si>
  <si>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</si>
  <si>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</si>
  <si>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</si>
  <si>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</si>
  <si>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</si>
  <si>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</si>
  <si>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</si>
  <si>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</si>
  <si>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</si>
  <si>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</si>
  <si>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</si>
  <si>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</si>
  <si>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</si>
  <si>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</si>
  <si>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</si>
  <si>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</si>
  <si>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</si>
  <si>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</si>
  <si>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</si>
  <si>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</si>
  <si>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</si>
  <si>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</si>
  <si>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</si>
  <si>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</si>
  <si>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</si>
  <si>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</si>
  <si>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</si>
  <si>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</si>
  <si>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</si>
  <si>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</si>
  <si>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</si>
  <si>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</si>
  <si>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</si>
  <si>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</si>
  <si>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</si>
  <si>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</si>
  <si>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</si>
  <si>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</si>
  <si>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TORRE DE CONTROL</t>
  </si>
  <si>
    <t>Mantenimiento de Tobogán de Salvamento, ubicado Torre de Control de Aeropuerto Jose Maria Cordova. Incluye inspección de las cajas. Verificar que los sellos no hayan sido alterados o modificados y proceder con el retiro de estos.  El despliegue del sistema para su revisión total y verificar que no haya sufrido ningún cambio. Verificar los anclajes y sus puntos. Realizar la verificación de los anclajes de las guayas. Realizar la inspección de las reatas y sus soportes. Realizar limpieza general del sistema. Realizar la recogida y empaque del sistema en la forma correcta para que el mismo no sufra ningún daño. Proceder con el cierre del sistema. Realizar el proceso de cierre de la caja y colocación de los sellos correspondientes. Realizar la entrega del sistema con las indicaciones correspondientes a lo encontrado en el mantenimiento, así como un informe que contenga el detalle de la revisión efectuada y la constancia que los equipos están en perfecto funcionamiento. Actividades de Capacitación y practica al personal.</t>
  </si>
  <si>
    <t>SUBESTACIÓN ELECTRICA</t>
  </si>
  <si>
    <t>Mantenimiento aparatos y puntos hidrosanitarios, incluye correción fugas hidraulicas y fugas en sifones o desagues, cambio de accesorios en mal estado de abastos metálicos o flexibles alta resitencia con llave de control o sistema de desagúe en sifones o flange de sanitarios y mantenimiento y reparación de fluxómetro eléctrico o mecánico, cambio baterias y suministro 1 par adicional, hasta dejar el aparato sanitario en correcto funcionamiento</t>
  </si>
  <si>
    <t>BAJANTE PVC-S Ø4" A=LL. Suministro y colocación de bajante PVC-S Ø4", incluye accesorios, platina galvanizada para anclaje, elementos de soporte y acarreos horizontal y vertical.</t>
  </si>
  <si>
    <t>m</t>
  </si>
  <si>
    <t xml:space="preserve">Resane de Placa en la parte inferior altura hasta 4m </t>
  </si>
  <si>
    <t>Resane grieta en techo, con aditivo flexible</t>
  </si>
  <si>
    <t>ALMCACEN</t>
  </si>
  <si>
    <t>Pintura interna general en muros, antepechos, cielos con pintura de primera calidad, sobre columnas, muro, cielos, vigas y/o sobre pintura existente, color a definir, en todas las superficies a pintar, se aplicarán cuantas manos de pintura e imprimantes sean necesarios. Incluye todo tipo de resanes y preparación de superficie; Incluye recursos, andamios, acomodación mobiliario y herramienta menor y limpieza</t>
  </si>
  <si>
    <t>Mantenimiento de bajantes de aguas lluvias de 2" a 6", incluye limpieza y desobstrucción de la tubería, retiro de sedimentos, hojas y demás elementos que afecten el flujo, sondeo de la red pluvial, revisión y ajuste de accesorios, reinstalación o reemplazo de rejillas, codos, uniones o elementos que apliquen, hasta dejar el sistema en correcto funcionamiento.</t>
  </si>
  <si>
    <t>Un</t>
  </si>
  <si>
    <t>Renivelación de placa mediante mortero para modificación de pendientes y reubicación de puntos de desagüe de aguas lluvias, incluye demolición localizada donde aplique, preparación de superficie, suministro y aplicación de mortero, conformación de nuevas pendientes, adecuación de la descarga hacia las nuevas bajantes, resanes, limpieza y disposición de escombros, hasta dejar el sistema en correcto funcionamiento.</t>
  </si>
  <si>
    <t xml:space="preserve">Tuberia galvanizada 1 1/2" incluye accesorios. </t>
  </si>
  <si>
    <t xml:space="preserve">Valvulas 1 1/2"-de retención, control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</si>
</sst>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quot;$&quot;#,##0.00_);[Red]\(&quot;$&quot;#,##0.00\)"/>
    <numFmt numFmtId="165" formatCode="_(* #,##0.00_);_(* \(#,##0.00\);_(* &quot;-&quot;??_);_(@_)"/>
    <numFmt numFmtId="166" formatCode="_-&quot;$&quot;* #,##0.00_-;\-&quot;$&quot;* #,##0.00_-;_-&quot;$&quot;* &quot;-&quot;??_-;_-@_-"/>
    <numFmt numFmtId="167" formatCode="_-* #,##0.00\ &quot;€&quot;_-;\-* #,##0.00\ &quot;€&quot;_-;_-* &quot;-&quot;??\ &quot;€&quot;_-;_-@_-"/>
    <numFmt numFmtId="168" formatCode="_-* #,##0.00\ _€_-;\-* #,##0.00\ _€_-;_-* &quot;-&quot;??\ _€_-;_-@_-"/>
    <numFmt numFmtId="169" formatCode="&quot;$&quot;\ #,##0.00_);\(&quot;$&quot;\ #,##0.00\)"/>
    <numFmt numFmtId="170" formatCode="_(&quot;$&quot;\ * #,##0.00_);_(&quot;$&quot;\ * \(#,##0.00\);_(&quot;$&quot;\ *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quot;$&quot;\ #,##0.000_);\(&quot;$&quot;\ #,##0.000\)"/>
    <numFmt numFmtId="206" formatCode="_-[$$-240A]* #,##0_-;\-[$$-240A]* #,##0_-;_-[$$-240A]*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rgb="FFFF0000"/>
      <name val="Arial Narrow"/>
      <family val="2"/>
    </font>
    <font>
      <sz val="10"/>
      <color rgb="FF000000"/>
      <name val="Arial"/>
    </font>
    <font>
      <b/>
      <sz val="9"/>
      <name val="Arial"/>
      <family val="2"/>
    </font>
    <font>
      <sz val="9"/>
      <name val="Arial"/>
      <family val="2"/>
    </font>
    <font>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808080"/>
        <bgColor rgb="FF000000"/>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33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4"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65" fontId="9"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65"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70"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9" fontId="7" fillId="0" borderId="47">
      <alignment horizontal="right"/>
    </xf>
    <xf numFmtId="189" fontId="7" fillId="0" borderId="47">
      <alignment horizontal="right"/>
    </xf>
    <xf numFmtId="2" fontId="7" fillId="0" borderId="0"/>
    <xf numFmtId="2" fontId="7" fillId="0" borderId="0"/>
    <xf numFmtId="2" fontId="7" fillId="0" borderId="0"/>
    <xf numFmtId="190" fontId="7" fillId="0" borderId="0"/>
    <xf numFmtId="190" fontId="7" fillId="0" borderId="0"/>
    <xf numFmtId="190" fontId="7" fillId="0" borderId="0"/>
    <xf numFmtId="191" fontId="8" fillId="0" borderId="0"/>
    <xf numFmtId="191" fontId="8" fillId="0" borderId="0"/>
    <xf numFmtId="191" fontId="8" fillId="0" borderId="0"/>
    <xf numFmtId="189" fontId="7" fillId="0" borderId="47">
      <alignment horizontal="right"/>
    </xf>
    <xf numFmtId="192" fontId="5" fillId="0" borderId="0">
      <protection locked="0"/>
    </xf>
    <xf numFmtId="3" fontId="36" fillId="0" borderId="0" applyFont="0" applyFill="0" applyBorder="0" applyAlignment="0" applyProtection="0"/>
    <xf numFmtId="193" fontId="5" fillId="0" borderId="0">
      <protection locked="0"/>
    </xf>
    <xf numFmtId="194" fontId="36"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7" fillId="0" borderId="0">
      <protection locked="0"/>
    </xf>
    <xf numFmtId="196" fontId="37" fillId="0" borderId="0">
      <protection locked="0"/>
    </xf>
    <xf numFmtId="196" fontId="37" fillId="0" borderId="0">
      <protection locked="0"/>
    </xf>
    <xf numFmtId="196" fontId="37" fillId="0" borderId="0">
      <protection locked="0"/>
    </xf>
    <xf numFmtId="196" fontId="37" fillId="0" borderId="0">
      <protection locked="0"/>
    </xf>
    <xf numFmtId="196" fontId="37" fillId="0" borderId="0">
      <protection locked="0"/>
    </xf>
    <xf numFmtId="196" fontId="37" fillId="0" borderId="0">
      <protection locked="0"/>
    </xf>
    <xf numFmtId="197"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165" fontId="9"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66" fontId="5" fillId="0" borderId="0" applyFont="0" applyFill="0" applyBorder="0" applyAlignment="0" applyProtection="0"/>
    <xf numFmtId="170" fontId="9" fillId="0" borderId="0" applyFont="0" applyFill="0" applyBorder="0" applyAlignment="0" applyProtection="0"/>
    <xf numFmtId="194" fontId="41"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2">
      <protection locked="0"/>
    </xf>
    <xf numFmtId="0" fontId="50" fillId="0" borderId="0"/>
    <xf numFmtId="0" fontId="51" fillId="0" borderId="0" applyNumberFormat="0" applyFill="0" applyBorder="0" applyAlignment="0" applyProtection="0">
      <alignment vertical="top"/>
      <protection locked="0"/>
    </xf>
    <xf numFmtId="18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43" fontId="9"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4"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0" fontId="1" fillId="0" borderId="0"/>
    <xf numFmtId="172" fontId="5" fillId="0" borderId="0" applyFont="0" applyFill="0" applyBorder="0" applyAlignment="0" applyProtection="0"/>
    <xf numFmtId="171" fontId="5" fillId="0" borderId="0" applyFont="0" applyFill="0" applyBorder="0" applyAlignment="0" applyProtection="0"/>
    <xf numFmtId="0" fontId="1" fillId="0" borderId="0"/>
    <xf numFmtId="43"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cellStyleXfs>
  <cellXfs count="404">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9" fontId="34" fillId="0" borderId="18" xfId="62" applyNumberFormat="1" applyFont="1" applyBorder="1" applyAlignment="1">
      <alignment horizontal="right" vertical="center" wrapText="1"/>
    </xf>
    <xf numFmtId="169"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9" fontId="34" fillId="0" borderId="24" xfId="62" applyNumberFormat="1" applyFont="1" applyBorder="1" applyAlignment="1">
      <alignment horizontal="right" vertical="center" wrapText="1"/>
    </xf>
    <xf numFmtId="177"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9"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9"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9" fontId="34" fillId="0" borderId="43" xfId="62" applyNumberFormat="1" applyFont="1" applyBorder="1" applyAlignment="1">
      <alignment horizontal="right" vertical="center" wrapText="1"/>
    </xf>
    <xf numFmtId="177"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8"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3" fontId="34" fillId="0" borderId="37" xfId="90" applyNumberFormat="1" applyFont="1" applyBorder="1"/>
    <xf numFmtId="185"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2" fontId="34" fillId="0" borderId="35" xfId="129" applyNumberFormat="1" applyFont="1" applyBorder="1" applyAlignment="1">
      <alignment vertical="center"/>
    </xf>
    <xf numFmtId="181"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2"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2"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2"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2"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8" fontId="32" fillId="24" borderId="59" xfId="0" applyNumberFormat="1" applyFont="1" applyFill="1" applyBorder="1"/>
    <xf numFmtId="174" fontId="32" fillId="0" borderId="59" xfId="34" applyFont="1" applyBorder="1"/>
    <xf numFmtId="174" fontId="32" fillId="0" borderId="38" xfId="34" applyFont="1" applyBorder="1"/>
    <xf numFmtId="0" fontId="32" fillId="0" borderId="62" xfId="0" applyFont="1" applyBorder="1"/>
    <xf numFmtId="174" fontId="32" fillId="0" borderId="45" xfId="34" applyFont="1" applyBorder="1" applyAlignment="1">
      <alignment horizontal="center" wrapText="1"/>
    </xf>
    <xf numFmtId="168"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4"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4" fontId="32" fillId="0" borderId="59" xfId="0" applyNumberFormat="1" applyFont="1" applyBorder="1"/>
    <xf numFmtId="174"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4" fontId="32" fillId="0" borderId="40" xfId="34" applyFont="1" applyBorder="1"/>
    <xf numFmtId="0" fontId="32" fillId="0" borderId="20" xfId="0" applyFont="1" applyBorder="1"/>
    <xf numFmtId="2" fontId="32" fillId="0" borderId="18" xfId="0" applyNumberFormat="1" applyFont="1" applyBorder="1"/>
    <xf numFmtId="174" fontId="32" fillId="0" borderId="62" xfId="34" applyFont="1" applyBorder="1"/>
    <xf numFmtId="174"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7" fontId="31" fillId="26" borderId="45" xfId="60" applyNumberFormat="1" applyFont="1" applyFill="1" applyBorder="1" applyAlignment="1">
      <alignment horizontal="center" vertical="center"/>
    </xf>
    <xf numFmtId="187"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7"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2"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6"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4" fontId="34" fillId="0" borderId="18" xfId="39" applyNumberFormat="1" applyFont="1" applyBorder="1" applyAlignment="1">
      <alignment horizontal="center" vertical="center" wrapText="1"/>
    </xf>
    <xf numFmtId="0" fontId="31" fillId="0" borderId="18" xfId="74" applyFont="1" applyBorder="1" applyAlignment="1">
      <alignment horizontal="left" vertical="center"/>
    </xf>
    <xf numFmtId="205" fontId="34" fillId="0" borderId="18" xfId="62" applyNumberFormat="1" applyFont="1" applyBorder="1" applyAlignment="1">
      <alignment horizontal="right" vertical="center" wrapText="1"/>
    </xf>
    <xf numFmtId="0" fontId="5" fillId="0" borderId="18" xfId="0" applyFont="1" applyBorder="1" applyAlignment="1">
      <alignment wrapText="1"/>
    </xf>
    <xf numFmtId="0" fontId="5" fillId="0" borderId="18" xfId="0" applyFont="1" applyBorder="1" applyAlignment="1">
      <alignment vertical="center" wrapText="1"/>
    </xf>
    <xf numFmtId="179" fontId="34" fillId="0" borderId="18" xfId="39" applyNumberFormat="1" applyFont="1" applyBorder="1" applyAlignment="1">
      <alignment vertical="center" wrapText="1"/>
    </xf>
    <xf numFmtId="0" fontId="63" fillId="0" borderId="18" xfId="74" applyFont="1" applyBorder="1" applyAlignment="1">
      <alignment horizontal="left" vertical="center" wrapText="1"/>
    </xf>
    <xf numFmtId="4" fontId="34" fillId="0" borderId="18" xfId="39" applyNumberFormat="1" applyFont="1" applyFill="1" applyBorder="1" applyAlignment="1">
      <alignment vertical="center" wrapText="1"/>
    </xf>
    <xf numFmtId="169" fontId="34" fillId="0" borderId="18" xfId="62" applyNumberFormat="1" applyFont="1" applyFill="1" applyBorder="1" applyAlignment="1">
      <alignment horizontal="right" vertical="center" wrapText="1"/>
    </xf>
    <xf numFmtId="169" fontId="34" fillId="0" borderId="30" xfId="62" applyNumberFormat="1" applyFont="1" applyFill="1" applyBorder="1" applyAlignment="1">
      <alignment horizontal="right" vertical="center" wrapText="1"/>
    </xf>
    <xf numFmtId="0" fontId="5" fillId="0" borderId="0" xfId="0" applyFont="1" applyAlignment="1">
      <alignment wrapText="1"/>
    </xf>
    <xf numFmtId="0" fontId="62" fillId="0" borderId="18" xfId="73" applyFont="1" applyBorder="1" applyAlignment="1">
      <alignment horizontal="center" vertical="center"/>
    </xf>
    <xf numFmtId="0" fontId="65" fillId="0" borderId="22" xfId="0" applyFont="1" applyBorder="1"/>
    <xf numFmtId="0" fontId="65" fillId="0" borderId="23" xfId="0" applyFont="1" applyBorder="1"/>
    <xf numFmtId="164" fontId="64" fillId="28" borderId="15" xfId="0" applyNumberFormat="1" applyFont="1" applyFill="1" applyBorder="1" applyAlignment="1">
      <alignment wrapText="1"/>
    </xf>
    <xf numFmtId="9" fontId="65" fillId="27" borderId="30" xfId="95" applyFont="1" applyFill="1" applyBorder="1" applyAlignment="1">
      <alignment horizontal="center" vertical="center"/>
    </xf>
    <xf numFmtId="4" fontId="34" fillId="0" borderId="18" xfId="39" applyNumberFormat="1" applyFont="1" applyFill="1" applyBorder="1" applyAlignment="1">
      <alignment horizontal="center" vertical="center" wrapText="1"/>
    </xf>
    <xf numFmtId="0" fontId="66" fillId="0" borderId="18" xfId="135" applyFont="1" applyBorder="1" applyAlignment="1">
      <alignment horizontal="center" vertical="center"/>
    </xf>
    <xf numFmtId="206" fontId="31" fillId="24" borderId="42" xfId="73" applyNumberFormat="1" applyFont="1" applyFill="1" applyBorder="1" applyAlignment="1">
      <alignment vertical="center"/>
    </xf>
    <xf numFmtId="169" fontId="34" fillId="0" borderId="0" xfId="62" applyNumberFormat="1" applyFont="1" applyBorder="1" applyAlignment="1">
      <alignment horizontal="right" vertical="center" wrapText="1"/>
    </xf>
    <xf numFmtId="2" fontId="34" fillId="0" borderId="18" xfId="73" applyNumberFormat="1" applyFont="1" applyBorder="1" applyAlignment="1">
      <alignment horizontal="center" vertic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174" fontId="32" fillId="0" borderId="19" xfId="34" applyFont="1" applyBorder="1" applyAlignment="1">
      <alignment horizontal="center"/>
    </xf>
    <xf numFmtId="174"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cellXfs>
  <cellStyles count="33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57" xr:uid="{DC5E9DE7-C445-4FB1-A634-74B473826CC3}"/>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59" xr:uid="{03C2CC03-11FA-4DEA-89E6-D172126DBAAC}"/>
    <cellStyle name="Millares 10 3" xfId="258" xr:uid="{0FC585D3-BE44-4AD4-914F-4E32FAA7B586}"/>
    <cellStyle name="Millares 11" xfId="38" xr:uid="{00000000-0005-0000-0000-000069000000}"/>
    <cellStyle name="Millares 11 2" xfId="203" xr:uid="{00000000-0005-0000-0000-00006A000000}"/>
    <cellStyle name="Millares 11 2 2" xfId="327" xr:uid="{317259CC-4668-4E9E-BCDB-9C67814C3CFB}"/>
    <cellStyle name="Millares 11 3" xfId="260" xr:uid="{8AA4BF74-A3BA-4479-AC6D-348D4380722D}"/>
    <cellStyle name="Millares 12" xfId="125" xr:uid="{00000000-0005-0000-0000-00006B000000}"/>
    <cellStyle name="Millares 12 2" xfId="322" xr:uid="{2E7F60DB-6827-480A-BECC-350B5427E972}"/>
    <cellStyle name="Millares 13" xfId="134" xr:uid="{00000000-0005-0000-0000-00006C000000}"/>
    <cellStyle name="Millares 13 2" xfId="326" xr:uid="{4FB73322-D76E-44D3-A173-62BA9A03845E}"/>
    <cellStyle name="Millares 2" xfId="39" xr:uid="{00000000-0005-0000-0000-00006D000000}"/>
    <cellStyle name="Millares 2 2" xfId="40" xr:uid="{00000000-0005-0000-0000-00006E000000}"/>
    <cellStyle name="Millares 2 2 2" xfId="262" xr:uid="{24E4C918-977A-4EB2-A92E-038E1C377C9A}"/>
    <cellStyle name="Millares 2 3" xfId="41" xr:uid="{00000000-0005-0000-0000-00006F000000}"/>
    <cellStyle name="Millares 2 3 2" xfId="263" xr:uid="{8A67964B-02C8-48AE-AC24-4D1163019E92}"/>
    <cellStyle name="Millares 2 4" xfId="204" xr:uid="{00000000-0005-0000-0000-000070000000}"/>
    <cellStyle name="Millares 2 5" xfId="42" xr:uid="{00000000-0005-0000-0000-000071000000}"/>
    <cellStyle name="Millares 2 5 2" xfId="264" xr:uid="{CE5676EB-E7D5-4EE3-8031-66573123DB9F}"/>
    <cellStyle name="Millares 2 6" xfId="333" xr:uid="{B7251BE6-016C-4115-AAF9-8EC4F76704A2}"/>
    <cellStyle name="Millares 2 7" xfId="261" xr:uid="{9190C8B1-82D0-4E91-A950-9CEB49EDEA36}"/>
    <cellStyle name="Millares 2_APU´S_NO_PREVISTOS (1)" xfId="205" xr:uid="{00000000-0005-0000-0000-000072000000}"/>
    <cellStyle name="Millares 3" xfId="43" xr:uid="{00000000-0005-0000-0000-000073000000}"/>
    <cellStyle name="Millares 3 2" xfId="44" xr:uid="{00000000-0005-0000-0000-000074000000}"/>
    <cellStyle name="Millares 3 2 2" xfId="266" xr:uid="{D71DB4F3-8808-421A-A0BC-9B7B24133FFF}"/>
    <cellStyle name="Millares 3 3" xfId="45" xr:uid="{00000000-0005-0000-0000-000075000000}"/>
    <cellStyle name="Millares 3 3 2" xfId="267" xr:uid="{A69F632C-165E-4F9E-8885-9FD83D62F366}"/>
    <cellStyle name="Millares 3 4" xfId="46" xr:uid="{00000000-0005-0000-0000-000076000000}"/>
    <cellStyle name="Millares 3 4 2" xfId="268" xr:uid="{8B7C05BA-47FA-4D9B-B705-E8DE2201265A}"/>
    <cellStyle name="Millares 3 5" xfId="47" xr:uid="{00000000-0005-0000-0000-000077000000}"/>
    <cellStyle name="Millares 3 5 2" xfId="269" xr:uid="{C30E8C84-D57B-49E8-90E9-C353BBDB5665}"/>
    <cellStyle name="Millares 3 6" xfId="265" xr:uid="{01BAFA8C-914B-44F0-9C74-51C6E4692CEA}"/>
    <cellStyle name="Millares 3 7 2 2" xfId="336" xr:uid="{1C633580-9884-447A-8753-349BB0ED3142}"/>
    <cellStyle name="Millares 4" xfId="48" xr:uid="{00000000-0005-0000-0000-000078000000}"/>
    <cellStyle name="Millares 4 2" xfId="49" xr:uid="{00000000-0005-0000-0000-000079000000}"/>
    <cellStyle name="Millares 4 2 2" xfId="271" xr:uid="{9FD5DEE5-719E-461D-AD20-F5DDBC7329B8}"/>
    <cellStyle name="Millares 4 3" xfId="206" xr:uid="{00000000-0005-0000-0000-00007A000000}"/>
    <cellStyle name="Millares 4 3 2" xfId="328" xr:uid="{34779DDD-13B4-4D43-9585-A1E3268DDA99}"/>
    <cellStyle name="Millares 4 4" xfId="270" xr:uid="{48EEE955-F566-46AC-B4F1-571125B78617}"/>
    <cellStyle name="Millares 4_APU´S_NO_PREVISTOS (1)" xfId="207" xr:uid="{00000000-0005-0000-0000-00007B000000}"/>
    <cellStyle name="Millares 5" xfId="50" xr:uid="{00000000-0005-0000-0000-00007C000000}"/>
    <cellStyle name="Millares 5 2" xfId="208" xr:uid="{00000000-0005-0000-0000-00007D000000}"/>
    <cellStyle name="Millares 5 2 2" xfId="329" xr:uid="{03F6A0D4-96B4-4141-92B7-AD6E582E591C}"/>
    <cellStyle name="Millares 5 3" xfId="272" xr:uid="{61F21440-3023-43EB-B6CD-70A7A7DD3511}"/>
    <cellStyle name="Millares 6" xfId="51" xr:uid="{00000000-0005-0000-0000-00007E000000}"/>
    <cellStyle name="Millares 6 2" xfId="52" xr:uid="{00000000-0005-0000-0000-00007F000000}"/>
    <cellStyle name="Millares 6 2 2" xfId="274" xr:uid="{98F20ECC-695D-4226-BD4B-A7D33F17DF34}"/>
    <cellStyle name="Millares 6 3" xfId="273" xr:uid="{24784F0B-73C4-44B0-A67E-32347D7FDB79}"/>
    <cellStyle name="Millares 7" xfId="53" xr:uid="{00000000-0005-0000-0000-000080000000}"/>
    <cellStyle name="Millares 7 2" xfId="54" xr:uid="{00000000-0005-0000-0000-000081000000}"/>
    <cellStyle name="Millares 7 2 2" xfId="55" xr:uid="{00000000-0005-0000-0000-000082000000}"/>
    <cellStyle name="Millares 7 2 2 2" xfId="277" xr:uid="{19681E2A-7180-4225-9DFF-D41378EDCB20}"/>
    <cellStyle name="Millares 7 2 3" xfId="276" xr:uid="{16EAD605-AA92-4C5D-BC12-DBC2A209E470}"/>
    <cellStyle name="Millares 7 3" xfId="275" xr:uid="{8C6B0D2F-1738-4B4D-8417-A2E517A8E5D3}"/>
    <cellStyle name="Millares 8" xfId="56" xr:uid="{00000000-0005-0000-0000-000083000000}"/>
    <cellStyle name="Millares 8 2" xfId="57" xr:uid="{00000000-0005-0000-0000-000084000000}"/>
    <cellStyle name="Millares 8 2 2" xfId="279" xr:uid="{A875E664-A79F-486A-A5A6-22555796DBF6}"/>
    <cellStyle name="Millares 8 3" xfId="278" xr:uid="{4D6D7473-35DB-4B2F-B3E2-8B6D78A6626B}"/>
    <cellStyle name="Millares 9" xfId="58" xr:uid="{00000000-0005-0000-0000-000085000000}"/>
    <cellStyle name="Millares 9 2" xfId="59" xr:uid="{00000000-0005-0000-0000-000086000000}"/>
    <cellStyle name="Millares 9 2 2" xfId="281" xr:uid="{1CE5EDC9-D1B4-4A82-9802-886950FDBAEB}"/>
    <cellStyle name="Millares 9 3" xfId="280" xr:uid="{1271C5CF-9BB8-4A06-B920-6FE99CDA2D79}"/>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334" xr:uid="{AB81F460-2975-4699-B9AB-A8B6A47300F4}"/>
    <cellStyle name="Moneda 2 14" xfId="282" xr:uid="{647CB15C-2EBC-4B89-AF95-45D1DAC2D5A3}"/>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83" xr:uid="{863AF8D7-FC73-481C-86E1-7937167FCA78}"/>
    <cellStyle name="Moneda 2 2 3" xfId="66" xr:uid="{00000000-0005-0000-0000-000094000000}"/>
    <cellStyle name="Moneda 2 2 3 2" xfId="284" xr:uid="{B863FE97-E52A-47D9-8573-1813B5308F0E}"/>
    <cellStyle name="Moneda 2 2 4" xfId="67" xr:uid="{00000000-0005-0000-0000-000095000000}"/>
    <cellStyle name="Moneda 2 2 4 2" xfId="285" xr:uid="{8D548C68-AFB1-470A-B228-00F6779F49E7}"/>
    <cellStyle name="Moneda 2 2 5" xfId="68" xr:uid="{00000000-0005-0000-0000-000096000000}"/>
    <cellStyle name="Moneda 2 2 5 2" xfId="286" xr:uid="{DAD3F6DA-7469-4D5C-B78B-9857B057A9BD}"/>
    <cellStyle name="Moneda 2 2_APU´S_NO_PREVISTOS (1)" xfId="215" xr:uid="{00000000-0005-0000-0000-000097000000}"/>
    <cellStyle name="Moneda 2 3" xfId="69" xr:uid="{00000000-0005-0000-0000-000098000000}"/>
    <cellStyle name="Moneda 2 3 2" xfId="287" xr:uid="{3A6666ED-CB35-4EE6-AC99-BE8F0029540F}"/>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21" xfId="338" xr:uid="{011176B1-FAD8-445C-B834-7DCB4EC41B53}"/>
    <cellStyle name="Moneda 22" xfId="337" xr:uid="{2F8CBCD1-EB44-4C19-91BD-50C7C7815469}"/>
    <cellStyle name="Moneda 3" xfId="70" xr:uid="{00000000-0005-0000-0000-0000A0000000}"/>
    <cellStyle name="Moneda 3 2" xfId="288" xr:uid="{E8AB34A0-04B9-4347-8A80-8617C7B888E5}"/>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331" xr:uid="{6FACC76F-55A5-469E-99CB-C10DA5687B7E}"/>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289" xr:uid="{0987EF52-52F5-4B09-87C5-6FB32FBAA240}"/>
    <cellStyle name="Normal 2 12" xfId="77" xr:uid="{00000000-0005-0000-0000-0000AF000000}"/>
    <cellStyle name="Normal 2 12 2" xfId="290" xr:uid="{AC4FEF90-641F-45B2-9F39-4DE294CBE649}"/>
    <cellStyle name="Normal 2 13" xfId="78" xr:uid="{00000000-0005-0000-0000-0000B0000000}"/>
    <cellStyle name="Normal 2 13 2" xfId="291" xr:uid="{3A78B260-499B-4AC6-ACFA-2BB123A9D3A1}"/>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92" xr:uid="{FB827107-6F50-4B5C-9452-99AFF42037FB}"/>
    <cellStyle name="Normal 2 4" xfId="81" xr:uid="{00000000-0005-0000-0000-0000B6000000}"/>
    <cellStyle name="Normal 2 4 2" xfId="293" xr:uid="{1A213C9D-C394-4EE4-9EE2-7D38ADA2695C}"/>
    <cellStyle name="Normal 2 5" xfId="82" xr:uid="{00000000-0005-0000-0000-0000B7000000}"/>
    <cellStyle name="Normal 2 5 2" xfId="294" xr:uid="{A614E19F-217C-483B-97EA-A51FDD57A7B8}"/>
    <cellStyle name="Normal 2 6" xfId="83" xr:uid="{00000000-0005-0000-0000-0000B8000000}"/>
    <cellStyle name="Normal 2 6 2" xfId="295" xr:uid="{6EA0ED16-0886-4703-B76E-263B9D3C5ECC}"/>
    <cellStyle name="Normal 2 7" xfId="84" xr:uid="{00000000-0005-0000-0000-0000B9000000}"/>
    <cellStyle name="Normal 2 7 2" xfId="296" xr:uid="{C9A214AB-A244-4671-AB90-EAE5D4764200}"/>
    <cellStyle name="Normal 2 8" xfId="85" xr:uid="{00000000-0005-0000-0000-0000BA000000}"/>
    <cellStyle name="Normal 2 8 2" xfId="297" xr:uid="{555D9B7D-EDD6-4760-BF81-B8988649B39F}"/>
    <cellStyle name="Normal 2 9" xfId="86" xr:uid="{00000000-0005-0000-0000-0000BB000000}"/>
    <cellStyle name="Normal 2 9 2" xfId="298" xr:uid="{093970C8-A1A8-42A6-8D76-E10D57B5E1D0}"/>
    <cellStyle name="Normal 2_APU NO PREVISTOS MTTO" xfId="87" xr:uid="{00000000-0005-0000-0000-0000BC000000}"/>
    <cellStyle name="Normal 29" xfId="88" xr:uid="{00000000-0005-0000-0000-0000BD000000}"/>
    <cellStyle name="Normal 29 2" xfId="299" xr:uid="{8E228F77-0570-49F4-86AF-EC46E2F1D4FE}"/>
    <cellStyle name="Normal 3" xfId="89" xr:uid="{00000000-0005-0000-0000-0000BE000000}"/>
    <cellStyle name="Normal 3 11" xfId="130" xr:uid="{00000000-0005-0000-0000-0000BF000000}"/>
    <cellStyle name="Normal 3 11 2" xfId="324" xr:uid="{FDD5F909-67B5-4265-BE8D-7AD3F4AC6349}"/>
    <cellStyle name="Normal 3 11 2 2 2" xfId="335" xr:uid="{11FDDC6B-689E-4DFE-9546-1C291062F8CC}"/>
    <cellStyle name="Normal 3 11 2 2 3" xfId="332" xr:uid="{566FE7CE-1932-4530-B91A-3EB7623655EA}"/>
    <cellStyle name="Normal 3 2" xfId="90" xr:uid="{00000000-0005-0000-0000-0000C0000000}"/>
    <cellStyle name="Normal 3 2 2" xfId="128" xr:uid="{00000000-0005-0000-0000-0000C1000000}"/>
    <cellStyle name="Normal 3 3" xfId="231" xr:uid="{00000000-0005-0000-0000-0000C2000000}"/>
    <cellStyle name="Normal 3 3 2" xfId="330" xr:uid="{FD00A33B-4821-445B-A4E8-FCC9E8FBA3E4}"/>
    <cellStyle name="Normal 3 4" xfId="300" xr:uid="{75320B13-DB2A-4BF4-8F9F-689F5CEBA139}"/>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325" xr:uid="{AB30BDCD-EF19-4151-ADF8-81C47E04AD49}"/>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2 2" xfId="301" xr:uid="{C5ECAAC1-F7A9-4164-8598-E0F34A024BA5}"/>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304" xr:uid="{18D62209-7917-4F0D-A6A8-77D20B04EBAF}"/>
    <cellStyle name="Porcentual 2 10 3" xfId="303" xr:uid="{EC67EE62-A21C-4A91-87D9-4D0C0C617BAA}"/>
    <cellStyle name="Porcentual 2 11" xfId="99" xr:uid="{00000000-0005-0000-0000-0000DC000000}"/>
    <cellStyle name="Porcentual 2 11 2" xfId="305" xr:uid="{1F16A1AC-9DE8-45CB-B61D-18AC11A253FF}"/>
    <cellStyle name="Porcentual 2 12" xfId="100" xr:uid="{00000000-0005-0000-0000-0000DD000000}"/>
    <cellStyle name="Porcentual 2 12 2" xfId="306" xr:uid="{16E63C1C-3D01-4FB5-934D-22A87E7BE15B}"/>
    <cellStyle name="Porcentual 2 13" xfId="302" xr:uid="{F0447277-442F-4404-8FED-774230F61D6B}"/>
    <cellStyle name="Porcentual 2 2" xfId="101" xr:uid="{00000000-0005-0000-0000-0000DE000000}"/>
    <cellStyle name="Porcentual 2 2 2" xfId="307" xr:uid="{A2368126-4598-43CC-B681-1982F3FFFAB8}"/>
    <cellStyle name="Porcentual 2 3" xfId="102" xr:uid="{00000000-0005-0000-0000-0000DF000000}"/>
    <cellStyle name="Porcentual 2 3 2" xfId="308" xr:uid="{51BB65CD-4066-4314-9C94-A590CB17E486}"/>
    <cellStyle name="Porcentual 2 4" xfId="103" xr:uid="{00000000-0005-0000-0000-0000E0000000}"/>
    <cellStyle name="Porcentual 2 4 2" xfId="309" xr:uid="{19EAC8D9-5CBF-466E-B0DF-167F3A9604E3}"/>
    <cellStyle name="Porcentual 2 5" xfId="104" xr:uid="{00000000-0005-0000-0000-0000E1000000}"/>
    <cellStyle name="Porcentual 2 5 2" xfId="310" xr:uid="{7522A767-C4E8-455E-A6AC-E19A51DB715C}"/>
    <cellStyle name="Porcentual 2 6" xfId="105" xr:uid="{00000000-0005-0000-0000-0000E2000000}"/>
    <cellStyle name="Porcentual 2 6 2" xfId="311" xr:uid="{268D86C9-28BB-485E-978A-8944D47C33A5}"/>
    <cellStyle name="Porcentual 2 7" xfId="106" xr:uid="{00000000-0005-0000-0000-0000E3000000}"/>
    <cellStyle name="Porcentual 2 7 2" xfId="312" xr:uid="{8EC68EAC-37CC-40A4-9201-A09C8547C83A}"/>
    <cellStyle name="Porcentual 2 8" xfId="107" xr:uid="{00000000-0005-0000-0000-0000E4000000}"/>
    <cellStyle name="Porcentual 2 8 2" xfId="313" xr:uid="{DD8BAC99-5360-473B-BC6C-B209E7C34E3C}"/>
    <cellStyle name="Porcentual 2 9" xfId="108" xr:uid="{00000000-0005-0000-0000-0000E5000000}"/>
    <cellStyle name="Porcentual 2 9 2" xfId="314" xr:uid="{57DD1069-4AA3-433D-87F9-8B45CAB5E07A}"/>
    <cellStyle name="Porcentual 3" xfId="109" xr:uid="{00000000-0005-0000-0000-0000E6000000}"/>
    <cellStyle name="Porcentual 3 2" xfId="315" xr:uid="{113306C9-ADE2-4370-B8F5-873E1C9AA953}"/>
    <cellStyle name="Porcentual 4" xfId="110" xr:uid="{00000000-0005-0000-0000-0000E7000000}"/>
    <cellStyle name="Porcentual 4 2" xfId="111" xr:uid="{00000000-0005-0000-0000-0000E8000000}"/>
    <cellStyle name="Porcentual 4 2 2" xfId="317" xr:uid="{DFD528EC-8100-4EB8-A900-D092D2C4ADF3}"/>
    <cellStyle name="Porcentual 4 3" xfId="316" xr:uid="{D6E14E23-7CF6-48E4-817D-E19891C36455}"/>
    <cellStyle name="Porcentual 5" xfId="112" xr:uid="{00000000-0005-0000-0000-0000E9000000}"/>
    <cellStyle name="Porcentual 5 2" xfId="245" xr:uid="{00000000-0005-0000-0000-0000EA000000}"/>
    <cellStyle name="Porcentual 5 3" xfId="318" xr:uid="{11867059-D8EA-41DC-9299-B71CB0D54F0E}"/>
    <cellStyle name="Porcentual 6" xfId="113" xr:uid="{00000000-0005-0000-0000-0000EB000000}"/>
    <cellStyle name="Porcentual 6 2" xfId="114" xr:uid="{00000000-0005-0000-0000-0000EC000000}"/>
    <cellStyle name="Porcentual 6 2 2" xfId="320" xr:uid="{7A36457E-BF07-44E6-851E-4304A8B9353B}"/>
    <cellStyle name="Porcentual 6 3" xfId="319" xr:uid="{D71BB1FA-21AF-4A40-8B2E-4E079C12BDE0}"/>
    <cellStyle name="Porcentual 7" xfId="115" xr:uid="{00000000-0005-0000-0000-0000ED000000}"/>
    <cellStyle name="Porcentual 7 2" xfId="321" xr:uid="{39685D55-EB40-4201-8382-ADC9E6F2F28D}"/>
    <cellStyle name="Porcentual 8" xfId="127" xr:uid="{00000000-0005-0000-0000-0000EE000000}"/>
    <cellStyle name="Porcentual 8 2" xfId="323" xr:uid="{C80E85DE-52B5-42F8-9503-1AECD2AB8EE7}"/>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microsoft.com/office/2017/10/relationships/person" Target="persons/perso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ONTR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Análisis determinístico"/>
      <sheetName val="Hoja1"/>
      <sheetName val="$_Directo"/>
      <sheetName val="prog_"/>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ow r="83">
          <cell r="O83" t="str">
            <v>Pendiente</v>
          </cell>
        </row>
      </sheetData>
      <sheetData sheetId="219">
        <row r="83">
          <cell r="O83" t="str">
            <v>Pendiente</v>
          </cell>
        </row>
      </sheetData>
      <sheetData sheetId="220">
        <row r="83">
          <cell r="O83" t="str">
            <v>Pendiente</v>
          </cell>
        </row>
      </sheetData>
      <sheetData sheetId="221">
        <row r="83">
          <cell r="O83" t="str">
            <v>Pendiente</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ow r="83">
          <cell r="O83" t="str">
            <v>Pendiente</v>
          </cell>
        </row>
      </sheetData>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83">
          <cell r="O83" t="str">
            <v>Pendiente</v>
          </cell>
        </row>
      </sheetData>
      <sheetData sheetId="297">
        <row r="83">
          <cell r="O83" t="str">
            <v>Pendiente</v>
          </cell>
        </row>
      </sheetData>
      <sheetData sheetId="298"/>
      <sheetData sheetId="299"/>
      <sheetData sheetId="300"/>
      <sheetData sheetId="301"/>
      <sheetData sheetId="302"/>
      <sheetData sheetId="303"/>
      <sheetData sheetId="304">
        <row r="83">
          <cell r="O83" t="str">
            <v>Pendiente</v>
          </cell>
        </row>
      </sheetData>
      <sheetData sheetId="305"/>
      <sheetData sheetId="306">
        <row r="83">
          <cell r="O83" t="str">
            <v>Pendiente</v>
          </cell>
        </row>
      </sheetData>
      <sheetData sheetId="307"/>
      <sheetData sheetId="308">
        <row r="83">
          <cell r="O83" t="str">
            <v>Pendiente</v>
          </cell>
        </row>
      </sheetData>
      <sheetData sheetId="309">
        <row r="83">
          <cell r="O83" t="str">
            <v>Pendiente</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row r="83">
          <cell r="O83" t="str">
            <v>Pendiente</v>
          </cell>
        </row>
      </sheetData>
      <sheetData sheetId="363">
        <row r="83">
          <cell r="O83" t="str">
            <v>Pendiente</v>
          </cell>
        </row>
      </sheetData>
      <sheetData sheetId="364" refreshError="1"/>
      <sheetData sheetId="365">
        <row r="83">
          <cell r="O83" t="str">
            <v>Pendiente</v>
          </cell>
        </row>
      </sheetData>
      <sheetData sheetId="366">
        <row r="83">
          <cell r="O83" t="str">
            <v>Pendiente</v>
          </cell>
        </row>
      </sheetData>
      <sheetData sheetId="367">
        <row r="83">
          <cell r="O83" t="str">
            <v>Pendiente</v>
          </cell>
        </row>
      </sheetData>
      <sheetData sheetId="368"/>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row r="83">
          <cell r="O83" t="str">
            <v>Pendiente</v>
          </cell>
        </row>
      </sheetData>
      <sheetData sheetId="374"/>
      <sheetData sheetId="375">
        <row r="83">
          <cell r="O83" t="str">
            <v>Pendiente</v>
          </cell>
        </row>
      </sheetData>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sheetData sheetId="495"/>
      <sheetData sheetId="496"/>
      <sheetData sheetId="497"/>
      <sheetData sheetId="498"/>
      <sheetData sheetId="499"/>
      <sheetData sheetId="500"/>
      <sheetData sheetId="501"/>
      <sheetData sheetId="502"/>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row r="83">
          <cell r="O83" t="str">
            <v>Pendiente</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EMPRESAS"/>
      <sheetName val="Skid Lifting Lug"/>
      <sheetName val="CABLE CONTROL"/>
      <sheetName val="PSM Monthly"/>
      <sheetName val="BQMPALOC"/>
      <sheetName val="Datos_CO"/>
      <sheetName val="CCONC"/>
      <sheetName val="ACTA PROVEEDORES"/>
      <sheetName val="ACTA INICIO"/>
      <sheetName val="ACTA PARCIAL"/>
      <sheetName val="ACTA TERMINACION"/>
      <sheetName val="IV. MANO DE OBRA AIU"/>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YE_OBRA1"/>
      <sheetName val="MDC-1_COLOCACION_1"/>
      <sheetName val="D-20_COLOCACION_1"/>
      <sheetName val="TRANSPORTE_MEZCLA_ASFALTICA1"/>
      <sheetName val="EXT_microagomerado1"/>
      <sheetName val="Grafico_Avance1"/>
      <sheetName val="Tramo_21"/>
      <sheetName val="PRESUPUESTOS-REV1.xls"/>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_x0000_耽1._x0000__x0000_㙊辎簎䣼ꦱ_xdb30_疏揤S"/>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Equipo"/>
      <sheetName val="otros"/>
      <sheetName val="Base Datos"/>
      <sheetName val="ACTA "/>
      <sheetName val="GRAFICO"/>
      <sheetName val="V3 (1000m)"/>
      <sheetName val="G.G"/>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RELACION_DE_PRECIOS"/>
      <sheetName val="ACTA_5"/>
      <sheetName val="MODIF__2"/>
      <sheetName val="MODIF__3"/>
      <sheetName val="par_mar19"/>
      <sheetName val="ó&gt;_"/>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t="str">
            <v>FORMULARIO N° 4</v>
          </cell>
        </row>
      </sheetData>
      <sheetData sheetId="1719">
        <row r="2">
          <cell r="A2">
            <v>0</v>
          </cell>
        </row>
      </sheetData>
      <sheetData sheetId="1720">
        <row r="2">
          <cell r="A2">
            <v>0</v>
          </cell>
        </row>
      </sheetData>
      <sheetData sheetId="1721" refreshError="1"/>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sheetData sheetId="4471"/>
      <sheetData sheetId="4472">
        <row r="2">
          <cell r="A2">
            <v>0</v>
          </cell>
        </row>
      </sheetData>
      <sheetData sheetId="4473"/>
      <sheetData sheetId="4474">
        <row r="2">
          <cell r="A2">
            <v>0</v>
          </cell>
        </row>
      </sheetData>
      <sheetData sheetId="4475"/>
      <sheetData sheetId="4476">
        <row r="2">
          <cell r="A2">
            <v>0</v>
          </cell>
        </row>
      </sheetData>
      <sheetData sheetId="4477">
        <row r="2">
          <cell r="A2">
            <v>0</v>
          </cell>
        </row>
      </sheetData>
      <sheetData sheetId="4478">
        <row r="2">
          <cell r="A2">
            <v>0</v>
          </cell>
        </row>
      </sheetData>
      <sheetData sheetId="4479">
        <row r="2">
          <cell r="A2">
            <v>0</v>
          </cell>
        </row>
      </sheetData>
      <sheetData sheetId="4480"/>
      <sheetData sheetId="4481"/>
      <sheetData sheetId="4482">
        <row r="2">
          <cell r="A2">
            <v>0</v>
          </cell>
        </row>
      </sheetData>
      <sheetData sheetId="4483"/>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sheetData sheetId="4525">
        <row r="2">
          <cell r="A2">
            <v>0</v>
          </cell>
        </row>
      </sheetData>
      <sheetData sheetId="4526">
        <row r="2">
          <cell r="A2">
            <v>0</v>
          </cell>
        </row>
      </sheetData>
      <sheetData sheetId="4527">
        <row r="2">
          <cell r="A2">
            <v>0</v>
          </cell>
        </row>
      </sheetData>
      <sheetData sheetId="4528">
        <row r="2">
          <cell r="A2">
            <v>0</v>
          </cell>
        </row>
      </sheetData>
      <sheetData sheetId="4529"/>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sheetData sheetId="5027">
        <row r="2">
          <cell r="A2">
            <v>0</v>
          </cell>
        </row>
      </sheetData>
      <sheetData sheetId="5028">
        <row r="2">
          <cell r="A2">
            <v>0</v>
          </cell>
        </row>
      </sheetData>
      <sheetData sheetId="5029">
        <row r="2">
          <cell r="A2">
            <v>0</v>
          </cell>
        </row>
      </sheetData>
      <sheetData sheetId="5030"/>
      <sheetData sheetId="5031"/>
      <sheetData sheetId="5032">
        <row r="2">
          <cell r="A2">
            <v>0</v>
          </cell>
        </row>
      </sheetData>
      <sheetData sheetId="5033">
        <row r="2">
          <cell r="A2">
            <v>0</v>
          </cell>
        </row>
      </sheetData>
      <sheetData sheetId="5034">
        <row r="2">
          <cell r="A2">
            <v>0</v>
          </cell>
        </row>
      </sheetData>
      <sheetData sheetId="5035"/>
      <sheetData sheetId="5036"/>
      <sheetData sheetId="5037"/>
      <sheetData sheetId="5038"/>
      <sheetData sheetId="5039">
        <row r="2">
          <cell r="A2">
            <v>0</v>
          </cell>
        </row>
      </sheetData>
      <sheetData sheetId="5040"/>
      <sheetData sheetId="5041">
        <row r="2">
          <cell r="A2">
            <v>0</v>
          </cell>
        </row>
      </sheetData>
      <sheetData sheetId="5042">
        <row r="2">
          <cell r="A2">
            <v>0</v>
          </cell>
        </row>
      </sheetData>
      <sheetData sheetId="5043">
        <row r="2">
          <cell r="A2">
            <v>0</v>
          </cell>
        </row>
      </sheetData>
      <sheetData sheetId="5044">
        <row r="2">
          <cell r="A2">
            <v>0</v>
          </cell>
        </row>
      </sheetData>
      <sheetData sheetId="5045"/>
      <sheetData sheetId="5046">
        <row r="2">
          <cell r="A2">
            <v>0</v>
          </cell>
        </row>
      </sheetData>
      <sheetData sheetId="5047">
        <row r="2">
          <cell r="A2">
            <v>0</v>
          </cell>
        </row>
      </sheetData>
      <sheetData sheetId="5048">
        <row r="2">
          <cell r="A2">
            <v>0</v>
          </cell>
        </row>
      </sheetData>
      <sheetData sheetId="5049">
        <row r="2">
          <cell r="A2">
            <v>0</v>
          </cell>
        </row>
      </sheetData>
      <sheetData sheetId="5050"/>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sheetData sheetId="5079">
        <row r="2">
          <cell r="A2">
            <v>0</v>
          </cell>
        </row>
      </sheetData>
      <sheetData sheetId="5080">
        <row r="2">
          <cell r="A2">
            <v>0</v>
          </cell>
        </row>
      </sheetData>
      <sheetData sheetId="5081"/>
      <sheetData sheetId="5082"/>
      <sheetData sheetId="5083"/>
      <sheetData sheetId="5084"/>
      <sheetData sheetId="5085"/>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efreshError="1"/>
      <sheetData sheetId="5428" refreshError="1"/>
      <sheetData sheetId="5429">
        <row r="2">
          <cell r="A2">
            <v>0</v>
          </cell>
        </row>
      </sheetData>
      <sheetData sheetId="5430">
        <row r="2">
          <cell r="A2">
            <v>0</v>
          </cell>
        </row>
      </sheetData>
      <sheetData sheetId="5431" refreshError="1"/>
      <sheetData sheetId="5432" refreshError="1"/>
      <sheetData sheetId="5433">
        <row r="2">
          <cell r="A2">
            <v>0</v>
          </cell>
        </row>
      </sheetData>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efreshError="1"/>
      <sheetData sheetId="5455" refreshError="1"/>
      <sheetData sheetId="5456">
        <row r="2">
          <cell r="A2">
            <v>0</v>
          </cell>
        </row>
      </sheetData>
      <sheetData sheetId="5457">
        <row r="2">
          <cell r="A2">
            <v>0</v>
          </cell>
        </row>
      </sheetData>
      <sheetData sheetId="5458" refreshError="1"/>
      <sheetData sheetId="5459" refreshError="1"/>
      <sheetData sheetId="5460">
        <row r="2">
          <cell r="A2">
            <v>0</v>
          </cell>
        </row>
      </sheetData>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efreshError="1"/>
      <sheetData sheetId="5479" refreshError="1"/>
      <sheetData sheetId="5480" refreshError="1"/>
      <sheetData sheetId="5481" refreshError="1"/>
      <sheetData sheetId="5482" refreshError="1"/>
      <sheetData sheetId="5483" refreshError="1"/>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efreshError="1"/>
      <sheetData sheetId="5503" refreshError="1"/>
      <sheetData sheetId="5504">
        <row r="2">
          <cell r="A2">
            <v>0</v>
          </cell>
        </row>
      </sheetData>
      <sheetData sheetId="5505" refreshError="1"/>
      <sheetData sheetId="5506" refreshError="1"/>
      <sheetData sheetId="5507">
        <row r="2">
          <cell r="A2" t="str">
            <v>Locación</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efreshError="1"/>
      <sheetData sheetId="5514" refreshError="1"/>
      <sheetData sheetId="5515" refreshError="1"/>
      <sheetData sheetId="5516" refreshError="1"/>
      <sheetData sheetId="5517">
        <row r="2">
          <cell r="A2">
            <v>0</v>
          </cell>
        </row>
      </sheetData>
      <sheetData sheetId="5518"/>
      <sheetData sheetId="5519"/>
      <sheetData sheetId="5520"/>
      <sheetData sheetId="5521"/>
      <sheetData sheetId="5522"/>
      <sheetData sheetId="5523">
        <row r="2">
          <cell r="A2">
            <v>0</v>
          </cell>
        </row>
      </sheetData>
      <sheetData sheetId="5524"/>
      <sheetData sheetId="5525">
        <row r="2">
          <cell r="A2">
            <v>0</v>
          </cell>
        </row>
      </sheetData>
      <sheetData sheetId="5526"/>
      <sheetData sheetId="5527">
        <row r="2">
          <cell r="A2">
            <v>0</v>
          </cell>
        </row>
      </sheetData>
      <sheetData sheetId="5528">
        <row r="5">
          <cell r="B5">
            <v>0</v>
          </cell>
        </row>
      </sheetData>
      <sheetData sheetId="5529"/>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ow r="2">
          <cell r="A2">
            <v>0</v>
          </cell>
        </row>
      </sheetData>
      <sheetData sheetId="5565" refreshError="1"/>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efreshError="1"/>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sheetData sheetId="5627">
        <row r="2">
          <cell r="A2">
            <v>0</v>
          </cell>
        </row>
      </sheetData>
      <sheetData sheetId="5628"/>
      <sheetData sheetId="5629">
        <row r="2">
          <cell r="B2">
            <v>0</v>
          </cell>
        </row>
      </sheetData>
      <sheetData sheetId="5630">
        <row r="2">
          <cell r="B2">
            <v>0</v>
          </cell>
        </row>
      </sheetData>
      <sheetData sheetId="5631">
        <row r="2">
          <cell r="B2">
            <v>0</v>
          </cell>
        </row>
      </sheetData>
      <sheetData sheetId="5632">
        <row r="2">
          <cell r="B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sheetData sheetId="5650">
        <row r="2">
          <cell r="B2">
            <v>0</v>
          </cell>
        </row>
      </sheetData>
      <sheetData sheetId="5651">
        <row r="2">
          <cell r="A2">
            <v>0</v>
          </cell>
        </row>
      </sheetData>
      <sheetData sheetId="5652">
        <row r="2">
          <cell r="A2">
            <v>0</v>
          </cell>
        </row>
      </sheetData>
      <sheetData sheetId="5653">
        <row r="2">
          <cell r="B2">
            <v>0</v>
          </cell>
        </row>
      </sheetData>
      <sheetData sheetId="5654">
        <row r="2">
          <cell r="B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sheetData sheetId="5667"/>
      <sheetData sheetId="5668">
        <row r="2">
          <cell r="A2">
            <v>0</v>
          </cell>
        </row>
      </sheetData>
      <sheetData sheetId="5669">
        <row r="2">
          <cell r="A2">
            <v>0</v>
          </cell>
        </row>
      </sheetData>
      <sheetData sheetId="5670">
        <row r="2">
          <cell r="A2">
            <v>0</v>
          </cell>
        </row>
      </sheetData>
      <sheetData sheetId="5671"/>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v>0</v>
          </cell>
        </row>
      </sheetData>
      <sheetData sheetId="5678"/>
      <sheetData sheetId="5679"/>
      <sheetData sheetId="5680"/>
      <sheetData sheetId="5681">
        <row r="2">
          <cell r="A2">
            <v>0</v>
          </cell>
        </row>
      </sheetData>
      <sheetData sheetId="5682">
        <row r="2">
          <cell r="A2">
            <v>0</v>
          </cell>
        </row>
      </sheetData>
      <sheetData sheetId="5683">
        <row r="2">
          <cell r="A2">
            <v>0</v>
          </cell>
        </row>
      </sheetData>
      <sheetData sheetId="5684">
        <row r="2">
          <cell r="B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B2">
            <v>0</v>
          </cell>
        </row>
      </sheetData>
      <sheetData sheetId="5697">
        <row r="2">
          <cell r="B2">
            <v>0</v>
          </cell>
        </row>
      </sheetData>
      <sheetData sheetId="5698">
        <row r="2">
          <cell r="A2">
            <v>0</v>
          </cell>
        </row>
      </sheetData>
      <sheetData sheetId="5699">
        <row r="2">
          <cell r="A2">
            <v>0</v>
          </cell>
        </row>
      </sheetData>
      <sheetData sheetId="5700">
        <row r="2">
          <cell r="A2">
            <v>0</v>
          </cell>
        </row>
      </sheetData>
      <sheetData sheetId="5701">
        <row r="2">
          <cell r="B2">
            <v>0</v>
          </cell>
        </row>
      </sheetData>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sheetData sheetId="5715"/>
      <sheetData sheetId="5716">
        <row r="2">
          <cell r="B2">
            <v>0</v>
          </cell>
        </row>
      </sheetData>
      <sheetData sheetId="5717">
        <row r="2">
          <cell r="B2">
            <v>0</v>
          </cell>
        </row>
      </sheetData>
      <sheetData sheetId="5718">
        <row r="2">
          <cell r="B2">
            <v>0</v>
          </cell>
        </row>
      </sheetData>
      <sheetData sheetId="5719"/>
      <sheetData sheetId="5720"/>
      <sheetData sheetId="5721">
        <row r="2">
          <cell r="A2" t="str">
            <v>FORMULARIO N° 4</v>
          </cell>
        </row>
      </sheetData>
      <sheetData sheetId="5722">
        <row r="2">
          <cell r="A2" t="str">
            <v>FORMULARIO N° 4</v>
          </cell>
        </row>
      </sheetData>
      <sheetData sheetId="5723">
        <row r="2">
          <cell r="A2" t="str">
            <v>FORMULARIO N° 4</v>
          </cell>
        </row>
      </sheetData>
      <sheetData sheetId="5724">
        <row r="5">
          <cell r="A5" t="str">
            <v>OFERTA ECONÓMICA DETALLADA</v>
          </cell>
        </row>
      </sheetData>
      <sheetData sheetId="5725">
        <row r="2">
          <cell r="B2">
            <v>0</v>
          </cell>
        </row>
      </sheetData>
      <sheetData sheetId="5726">
        <row r="2">
          <cell r="B2">
            <v>0</v>
          </cell>
        </row>
      </sheetData>
      <sheetData sheetId="5727">
        <row r="2">
          <cell r="B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43">
        <row r="2">
          <cell r="A2">
            <v>0</v>
          </cell>
        </row>
      </sheetData>
      <sheetData sheetId="5744"/>
      <sheetData sheetId="5745"/>
      <sheetData sheetId="5746"/>
      <sheetData sheetId="5747"/>
      <sheetData sheetId="5748">
        <row r="2">
          <cell r="B2">
            <v>0</v>
          </cell>
        </row>
      </sheetData>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sheetData sheetId="5763">
        <row r="2">
          <cell r="A2">
            <v>0</v>
          </cell>
        </row>
      </sheetData>
      <sheetData sheetId="5764"/>
      <sheetData sheetId="5765"/>
      <sheetData sheetId="5766"/>
      <sheetData sheetId="5767"/>
      <sheetData sheetId="5768"/>
      <sheetData sheetId="5769"/>
      <sheetData sheetId="5770">
        <row r="2">
          <cell r="A2">
            <v>0</v>
          </cell>
        </row>
      </sheetData>
      <sheetData sheetId="5771">
        <row r="2">
          <cell r="A2">
            <v>0</v>
          </cell>
        </row>
      </sheetData>
      <sheetData sheetId="5772">
        <row r="2">
          <cell r="A2">
            <v>0</v>
          </cell>
        </row>
      </sheetData>
      <sheetData sheetId="5773">
        <row r="2">
          <cell r="B2" t="str">
            <v>Patrimonio
neto
personal</v>
          </cell>
        </row>
      </sheetData>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row r="2">
          <cell r="A2">
            <v>0</v>
          </cell>
        </row>
      </sheetData>
      <sheetData sheetId="5791">
        <row r="2">
          <cell r="B2" t="str">
            <v>Patrimonio
neto
personal</v>
          </cell>
        </row>
      </sheetData>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ow r="2">
          <cell r="A2">
            <v>0</v>
          </cell>
        </row>
      </sheetData>
      <sheetData sheetId="5823">
        <row r="2">
          <cell r="A2">
            <v>0</v>
          </cell>
        </row>
      </sheetData>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5">
          <cell r="A5" t="str">
            <v>OFERTA ECONÓMICA DETALLADA</v>
          </cell>
        </row>
      </sheetData>
      <sheetData sheetId="5835">
        <row r="2">
          <cell r="A2">
            <v>0</v>
          </cell>
        </row>
      </sheetData>
      <sheetData sheetId="5836"/>
      <sheetData sheetId="5837"/>
      <sheetData sheetId="5838"/>
      <sheetData sheetId="5839"/>
      <sheetData sheetId="5840"/>
      <sheetData sheetId="5841"/>
      <sheetData sheetId="5842"/>
      <sheetData sheetId="5843">
        <row r="2">
          <cell r="A2">
            <v>0</v>
          </cell>
        </row>
      </sheetData>
      <sheetData sheetId="5844">
        <row r="2">
          <cell r="A2">
            <v>0</v>
          </cell>
        </row>
      </sheetData>
      <sheetData sheetId="5845">
        <row r="2">
          <cell r="A2">
            <v>0</v>
          </cell>
        </row>
      </sheetData>
      <sheetData sheetId="5846">
        <row r="2">
          <cell r="A2">
            <v>0</v>
          </cell>
        </row>
      </sheetData>
      <sheetData sheetId="5847">
        <row r="2">
          <cell r="A2">
            <v>0</v>
          </cell>
        </row>
      </sheetData>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sheetData sheetId="5860">
        <row r="2">
          <cell r="A2">
            <v>0</v>
          </cell>
        </row>
      </sheetData>
      <sheetData sheetId="5861">
        <row r="2">
          <cell r="A2" t="str">
            <v>“CONSTRUCCIÓN DE OBRAS CIVILES, ELÉCTRICAS, MECÁNICAS E INSTRUMENTACIÓN REQUERIDAS POR ECOPETROL Y SU GRUPO EMPRESARIAL PARA LA VIGENCIA 2017-2020 CON OPCIÓN DE DOS AÑOS”</v>
          </cell>
        </row>
      </sheetData>
      <sheetData sheetId="5862">
        <row r="2">
          <cell r="A2">
            <v>0</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row r="2">
          <cell r="A2">
            <v>0</v>
          </cell>
        </row>
      </sheetData>
      <sheetData sheetId="5882">
        <row r="2">
          <cell r="A2">
            <v>0</v>
          </cell>
        </row>
      </sheetData>
      <sheetData sheetId="5883">
        <row r="2">
          <cell r="A2">
            <v>0</v>
          </cell>
        </row>
      </sheetData>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sheetData sheetId="5958">
        <row r="2">
          <cell r="A2">
            <v>0</v>
          </cell>
        </row>
      </sheetData>
      <sheetData sheetId="5959">
        <row r="2">
          <cell r="A2">
            <v>0</v>
          </cell>
        </row>
      </sheetData>
      <sheetData sheetId="5960"/>
      <sheetData sheetId="5961"/>
      <sheetData sheetId="5962"/>
      <sheetData sheetId="5963"/>
      <sheetData sheetId="5964"/>
      <sheetData sheetId="5965"/>
      <sheetData sheetId="5966"/>
      <sheetData sheetId="5967"/>
      <sheetData sheetId="5968"/>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refreshError="1"/>
      <sheetData sheetId="6158" refreshError="1"/>
      <sheetData sheetId="6159" refreshError="1"/>
      <sheetData sheetId="6160" refreshError="1"/>
      <sheetData sheetId="6161" refreshError="1"/>
      <sheetData sheetId="6162" refreshError="1"/>
      <sheetData sheetId="6163" refreshError="1"/>
      <sheetData sheetId="6164">
        <row r="2">
          <cell r="A2">
            <v>0</v>
          </cell>
        </row>
      </sheetData>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row r="2">
          <cell r="A2">
            <v>0</v>
          </cell>
        </row>
      </sheetData>
      <sheetData sheetId="6196">
        <row r="2">
          <cell r="A2">
            <v>0</v>
          </cell>
        </row>
      </sheetData>
      <sheetData sheetId="6197">
        <row r="2">
          <cell r="A2">
            <v>0</v>
          </cell>
        </row>
      </sheetData>
      <sheetData sheetId="6198">
        <row r="2">
          <cell r="A2">
            <v>0</v>
          </cell>
        </row>
      </sheetData>
      <sheetData sheetId="6199">
        <row r="2">
          <cell r="A2">
            <v>0</v>
          </cell>
        </row>
      </sheetData>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sheetData sheetId="6270"/>
      <sheetData sheetId="6271"/>
      <sheetData sheetId="6272"/>
      <sheetData sheetId="6273"/>
      <sheetData sheetId="6274"/>
      <sheetData sheetId="6275"/>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sheetData sheetId="6291"/>
      <sheetData sheetId="6292">
        <row r="2">
          <cell r="A2">
            <v>0</v>
          </cell>
        </row>
      </sheetData>
      <sheetData sheetId="6293"/>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row r="2">
          <cell r="A2">
            <v>0</v>
          </cell>
        </row>
      </sheetData>
      <sheetData sheetId="6354">
        <row r="2">
          <cell r="A2">
            <v>0</v>
          </cell>
        </row>
      </sheetData>
      <sheetData sheetId="6355"/>
      <sheetData sheetId="6356">
        <row r="2">
          <cell r="A2">
            <v>0</v>
          </cell>
        </row>
      </sheetData>
      <sheetData sheetId="6357"/>
      <sheetData sheetId="6358"/>
      <sheetData sheetId="6359"/>
      <sheetData sheetId="6360">
        <row r="2">
          <cell r="A2">
            <v>0</v>
          </cell>
        </row>
      </sheetData>
      <sheetData sheetId="6361"/>
      <sheetData sheetId="6362">
        <row r="2">
          <cell r="B2" t="str">
            <v>Patrimonio
neto
personal</v>
          </cell>
        </row>
      </sheetData>
      <sheetData sheetId="6363"/>
      <sheetData sheetId="6364"/>
      <sheetData sheetId="6365">
        <row r="2">
          <cell r="A2" t="str">
            <v>“CONSTRUCCIÓN DE OBRAS CIVILES, ELÉCTRICAS, MECÁNICAS E INSTRUMENTACIÓN REQUERIDAS POR ECOPETROL Y SU GRUPO EMPRESARIAL PARA LA VIGENCIA 2017-2020 CON OPCIÓN DE DOS AÑOS”</v>
          </cell>
        </row>
      </sheetData>
      <sheetData sheetId="6366">
        <row r="5">
          <cell r="A5">
            <v>0</v>
          </cell>
        </row>
      </sheetData>
      <sheetData sheetId="6367"/>
      <sheetData sheetId="6368">
        <row r="2">
          <cell r="A2">
            <v>0</v>
          </cell>
        </row>
      </sheetData>
      <sheetData sheetId="6369"/>
      <sheetData sheetId="6370"/>
      <sheetData sheetId="6371">
        <row r="2">
          <cell r="B2">
            <v>0</v>
          </cell>
        </row>
      </sheetData>
      <sheetData sheetId="6372"/>
      <sheetData sheetId="6373"/>
      <sheetData sheetId="6374"/>
      <sheetData sheetId="6375"/>
      <sheetData sheetId="6376">
        <row r="2">
          <cell r="A2">
            <v>0</v>
          </cell>
        </row>
      </sheetData>
      <sheetData sheetId="6377"/>
      <sheetData sheetId="6378"/>
      <sheetData sheetId="6379"/>
      <sheetData sheetId="6380"/>
      <sheetData sheetId="6381"/>
      <sheetData sheetId="6382"/>
      <sheetData sheetId="6383"/>
      <sheetData sheetId="6384"/>
      <sheetData sheetId="6385"/>
      <sheetData sheetId="6386">
        <row r="2">
          <cell r="A2">
            <v>0</v>
          </cell>
        </row>
      </sheetData>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row r="2">
          <cell r="A2">
            <v>0</v>
          </cell>
        </row>
      </sheetData>
      <sheetData sheetId="6418">
        <row r="2">
          <cell r="A2">
            <v>0</v>
          </cell>
        </row>
      </sheetData>
      <sheetData sheetId="6419">
        <row r="2">
          <cell r="A2">
            <v>0</v>
          </cell>
        </row>
      </sheetData>
      <sheetData sheetId="6420">
        <row r="2">
          <cell r="A2">
            <v>0</v>
          </cell>
        </row>
      </sheetData>
      <sheetData sheetId="6421">
        <row r="2">
          <cell r="A2">
            <v>0</v>
          </cell>
        </row>
      </sheetData>
      <sheetData sheetId="6422">
        <row r="2">
          <cell r="A2">
            <v>0</v>
          </cell>
        </row>
      </sheetData>
      <sheetData sheetId="6423">
        <row r="2">
          <cell r="A2">
            <v>0</v>
          </cell>
        </row>
      </sheetData>
      <sheetData sheetId="6424">
        <row r="2">
          <cell r="A2">
            <v>0</v>
          </cell>
        </row>
      </sheetData>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row r="2">
          <cell r="A2">
            <v>0</v>
          </cell>
        </row>
      </sheetData>
      <sheetData sheetId="6443">
        <row r="2">
          <cell r="A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row r="2">
          <cell r="A2">
            <v>0</v>
          </cell>
        </row>
      </sheetData>
      <sheetData sheetId="6452">
        <row r="2">
          <cell r="A2">
            <v>0</v>
          </cell>
        </row>
      </sheetData>
      <sheetData sheetId="6453">
        <row r="2">
          <cell r="A2">
            <v>0</v>
          </cell>
        </row>
      </sheetData>
      <sheetData sheetId="6454">
        <row r="2">
          <cell r="A2">
            <v>0</v>
          </cell>
        </row>
      </sheetData>
      <sheetData sheetId="6455">
        <row r="2">
          <cell r="A2">
            <v>0</v>
          </cell>
        </row>
      </sheetData>
      <sheetData sheetId="6456">
        <row r="2">
          <cell r="A2">
            <v>0</v>
          </cell>
        </row>
      </sheetData>
      <sheetData sheetId="6457">
        <row r="2">
          <cell r="A2">
            <v>0</v>
          </cell>
        </row>
      </sheetData>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row r="2">
          <cell r="A2">
            <v>0</v>
          </cell>
        </row>
      </sheetData>
      <sheetData sheetId="6515"/>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row r="2">
          <cell r="A2" t="str">
            <v>“CONSTRUCCIÓN DE OBRAS CIVILES, ELÉCTRICAS, MECÁNICAS E INSTRUMENTACIÓN REQUERIDAS POR ECOPETROL Y SU GRUPO EMPRESARIAL PARA LA VIGENCIA 2017-2020 CON OPCIÓN DE DOS AÑOS”</v>
          </cell>
        </row>
      </sheetData>
      <sheetData sheetId="6577"/>
      <sheetData sheetId="6578"/>
      <sheetData sheetId="6579"/>
      <sheetData sheetId="6580"/>
      <sheetData sheetId="6581"/>
      <sheetData sheetId="6582"/>
      <sheetData sheetId="6583"/>
      <sheetData sheetId="6584">
        <row r="2">
          <cell r="B2" t="str">
            <v>Patrimonio
neto
personal</v>
          </cell>
        </row>
      </sheetData>
      <sheetData sheetId="6585"/>
      <sheetData sheetId="6586"/>
      <sheetData sheetId="6587">
        <row r="2">
          <cell r="A2" t="str">
            <v>“CONSTRUCCIÓN DE OBRAS CIVILES, ELÉCTRICAS, MECÁNICAS E INSTRUMENTACIÓN REQUERIDAS POR ECOPETROL Y SU GRUPO EMPRESARIAL PARA LA VIGENCIA 2017-2020 CON OPCIÓN DE DOS AÑOS”</v>
          </cell>
        </row>
      </sheetData>
      <sheetData sheetId="6588">
        <row r="5">
          <cell r="A5">
            <v>0</v>
          </cell>
        </row>
      </sheetData>
      <sheetData sheetId="6589"/>
      <sheetData sheetId="6590">
        <row r="2">
          <cell r="A2">
            <v>0</v>
          </cell>
        </row>
      </sheetData>
      <sheetData sheetId="6591"/>
      <sheetData sheetId="6592"/>
      <sheetData sheetId="6593">
        <row r="2">
          <cell r="B2">
            <v>0</v>
          </cell>
        </row>
      </sheetData>
      <sheetData sheetId="6594"/>
      <sheetData sheetId="6595"/>
      <sheetData sheetId="6596"/>
      <sheetData sheetId="6597"/>
      <sheetData sheetId="6598">
        <row r="2">
          <cell r="A2">
            <v>0</v>
          </cell>
        </row>
      </sheetData>
      <sheetData sheetId="6599"/>
      <sheetData sheetId="6600"/>
      <sheetData sheetId="6601"/>
      <sheetData sheetId="6602"/>
      <sheetData sheetId="6603"/>
      <sheetData sheetId="6604"/>
      <sheetData sheetId="6605"/>
      <sheetData sheetId="6606"/>
      <sheetData sheetId="6607"/>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row r="2">
          <cell r="A2">
            <v>0</v>
          </cell>
        </row>
      </sheetData>
      <sheetData sheetId="6675">
        <row r="2">
          <cell r="A2">
            <v>0</v>
          </cell>
        </row>
      </sheetData>
      <sheetData sheetId="6676">
        <row r="2">
          <cell r="A2">
            <v>0</v>
          </cell>
        </row>
      </sheetData>
      <sheetData sheetId="6677">
        <row r="2">
          <cell r="A2">
            <v>0</v>
          </cell>
        </row>
      </sheetData>
      <sheetData sheetId="6678">
        <row r="2">
          <cell r="A2">
            <v>0</v>
          </cell>
        </row>
      </sheetData>
      <sheetData sheetId="6679">
        <row r="2">
          <cell r="A2">
            <v>0</v>
          </cell>
        </row>
      </sheetData>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row r="2">
          <cell r="A2">
            <v>0</v>
          </cell>
        </row>
      </sheetData>
      <sheetData sheetId="6737"/>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ow r="2">
          <cell r="A2">
            <v>0</v>
          </cell>
        </row>
      </sheetData>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row r="2">
          <cell r="A2">
            <v>0</v>
          </cell>
        </row>
      </sheetData>
      <sheetData sheetId="6870">
        <row r="2">
          <cell r="A2">
            <v>0</v>
          </cell>
        </row>
      </sheetData>
      <sheetData sheetId="6871">
        <row r="2">
          <cell r="A2">
            <v>0</v>
          </cell>
        </row>
      </sheetData>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row r="2">
          <cell r="A2">
            <v>0</v>
          </cell>
        </row>
      </sheetData>
      <sheetData sheetId="6878">
        <row r="2">
          <cell r="A2">
            <v>0</v>
          </cell>
        </row>
      </sheetData>
      <sheetData sheetId="6879">
        <row r="2">
          <cell r="A2">
            <v>0</v>
          </cell>
        </row>
      </sheetData>
      <sheetData sheetId="6880">
        <row r="2">
          <cell r="A2">
            <v>0</v>
          </cell>
        </row>
      </sheetData>
      <sheetData sheetId="6881">
        <row r="2">
          <cell r="A2">
            <v>0</v>
          </cell>
        </row>
      </sheetData>
      <sheetData sheetId="6882">
        <row r="2">
          <cell r="A2">
            <v>0</v>
          </cell>
        </row>
      </sheetData>
      <sheetData sheetId="6883">
        <row r="2">
          <cell r="A2">
            <v>0</v>
          </cell>
        </row>
      </sheetData>
      <sheetData sheetId="6884">
        <row r="2">
          <cell r="A2">
            <v>0</v>
          </cell>
        </row>
      </sheetData>
      <sheetData sheetId="6885">
        <row r="2">
          <cell r="A2">
            <v>0</v>
          </cell>
        </row>
      </sheetData>
      <sheetData sheetId="6886">
        <row r="2">
          <cell r="A2">
            <v>0</v>
          </cell>
        </row>
      </sheetData>
      <sheetData sheetId="6887">
        <row r="2">
          <cell r="A2">
            <v>0</v>
          </cell>
        </row>
      </sheetData>
      <sheetData sheetId="6888">
        <row r="2">
          <cell r="A2">
            <v>0</v>
          </cell>
        </row>
      </sheetData>
      <sheetData sheetId="6889">
        <row r="2">
          <cell r="A2">
            <v>0</v>
          </cell>
        </row>
      </sheetData>
      <sheetData sheetId="6890">
        <row r="2">
          <cell r="A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ow r="2">
          <cell r="A2">
            <v>0</v>
          </cell>
        </row>
      </sheetData>
      <sheetData sheetId="6897">
        <row r="2">
          <cell r="A2">
            <v>0</v>
          </cell>
        </row>
      </sheetData>
      <sheetData sheetId="6898">
        <row r="2">
          <cell r="A2">
            <v>0</v>
          </cell>
        </row>
      </sheetData>
      <sheetData sheetId="6899">
        <row r="2">
          <cell r="A2">
            <v>0</v>
          </cell>
        </row>
      </sheetData>
      <sheetData sheetId="6900">
        <row r="2">
          <cell r="A2">
            <v>0</v>
          </cell>
        </row>
      </sheetData>
      <sheetData sheetId="6901">
        <row r="2">
          <cell r="A2">
            <v>0</v>
          </cell>
        </row>
      </sheetData>
      <sheetData sheetId="6902">
        <row r="2">
          <cell r="A2">
            <v>0</v>
          </cell>
        </row>
      </sheetData>
      <sheetData sheetId="6903">
        <row r="2">
          <cell r="A2">
            <v>0</v>
          </cell>
        </row>
      </sheetData>
      <sheetData sheetId="6904">
        <row r="2">
          <cell r="A2">
            <v>0</v>
          </cell>
        </row>
      </sheetData>
      <sheetData sheetId="6905">
        <row r="2">
          <cell r="A2">
            <v>0</v>
          </cell>
        </row>
      </sheetData>
      <sheetData sheetId="6906">
        <row r="2">
          <cell r="A2">
            <v>0</v>
          </cell>
        </row>
      </sheetData>
      <sheetData sheetId="6907">
        <row r="2">
          <cell r="A2">
            <v>0</v>
          </cell>
        </row>
      </sheetData>
      <sheetData sheetId="6908">
        <row r="2">
          <cell r="A2">
            <v>0</v>
          </cell>
        </row>
      </sheetData>
      <sheetData sheetId="6909">
        <row r="2">
          <cell r="A2">
            <v>0</v>
          </cell>
        </row>
      </sheetData>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row r="2">
          <cell r="A2">
            <v>0</v>
          </cell>
        </row>
      </sheetData>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ow r="2">
          <cell r="A2" t="str">
            <v>FORMULARIO N° 4</v>
          </cell>
        </row>
      </sheetData>
      <sheetData sheetId="7069">
        <row r="2">
          <cell r="A2">
            <v>0</v>
          </cell>
        </row>
      </sheetData>
      <sheetData sheetId="7070">
        <row r="2">
          <cell r="A2">
            <v>0</v>
          </cell>
        </row>
      </sheetData>
      <sheetData sheetId="7071">
        <row r="2">
          <cell r="A2">
            <v>0</v>
          </cell>
        </row>
      </sheetData>
      <sheetData sheetId="7072"/>
      <sheetData sheetId="7073"/>
      <sheetData sheetId="7074">
        <row r="2">
          <cell r="A2">
            <v>0</v>
          </cell>
        </row>
      </sheetData>
      <sheetData sheetId="7075"/>
      <sheetData sheetId="7076"/>
      <sheetData sheetId="7077"/>
      <sheetData sheetId="7078"/>
      <sheetData sheetId="7079">
        <row r="2">
          <cell r="A2">
            <v>0</v>
          </cell>
        </row>
      </sheetData>
      <sheetData sheetId="7080"/>
      <sheetData sheetId="7081">
        <row r="2">
          <cell r="A2">
            <v>0</v>
          </cell>
        </row>
      </sheetData>
      <sheetData sheetId="7082">
        <row r="5">
          <cell r="B5">
            <v>0</v>
          </cell>
        </row>
      </sheetData>
      <sheetData sheetId="7083">
        <row r="2">
          <cell r="A2">
            <v>0</v>
          </cell>
        </row>
      </sheetData>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Equipo"/>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ALARIOS CONVENC"/>
      <sheetName val="MATERIALES BL1"/>
      <sheetName val="SALARIOS CONVENC. - CALCUL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 val="Tablas"/>
      <sheetName val=""/>
      <sheetName val="[EST0798.XLS]__cceficiente_sh_2"/>
      <sheetName val="Análisis_determinístico"/>
      <sheetName val="Modelo_financiero"/>
      <sheetName val="[EST0798.XLS]__cceficiente_sh_3"/>
      <sheetName val="[EST0798.XLS]__cceficiente_sh_4"/>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 val="Modelo_financiero"/>
    </sheetNames>
    <definedNames>
      <definedName name="_xlbgnm.ane7"/>
      <definedName name="_xlbgnm.ane8"/>
    </definedNames>
    <sheetDataSet>
      <sheetData sheetId="0" refreshError="1"/>
      <sheetData sheetId="1" refreshError="1"/>
      <sheetData sheetId="2" refreshError="1"/>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Datos"/>
      <sheetName val="INST"/>
      <sheetName val="Item"/>
      <sheetName val="Base Dato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aCCIDENTES DE 19"/>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INITIAL INPUTS"/>
      <sheetName val="MEDICION"/>
      <sheetName val="TIPO"/>
      <sheetName val="SHEETS"/>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OP-2"/>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Lista obra"/>
      <sheetName val="\a  aaInformación GRUPO 4\A MIn"/>
      <sheetName val="INDICMICROEMP"/>
      <sheetName val="Datos Básicos"/>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presupuesto obra (2)"/>
      <sheetName val="ETIQUETAS"/>
      <sheetName val="PRESUPUESTO GRADAS SOTFBALL"/>
      <sheetName val="F.PRESTAC"/>
      <sheetName val="UTILI"/>
      <sheetName val="IMPR"/>
      <sheetName val="ADM"/>
      <sheetName val="PGIO FINAL"/>
      <sheetName val="INTERV"/>
      <sheetName val="F.M"/>
      <sheetName val="PLAN FINANCIERO GRADAS"/>
      <sheetName val="LISTA MATERIALES"/>
      <sheetName val=" EQUIPO MATERIALES"/>
      <sheetName val="INF"/>
      <sheetName val="CUADRO AREAS ARQ."/>
      <sheetName val="ACERO PARA JARDINERAS"/>
      <sheetName val="AIU UNIFICADO"/>
      <sheetName val="SUELDO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LISTA DE ACTIVIDADES"/>
      <sheetName val="CUB. TIPO "/>
      <sheetName val="CUB. GRAD. TRILLADORA"/>
      <sheetName val="CUB PROT. MAR. GAVIONES"/>
      <sheetName val="CUB. MUROS CONTEN. PASAR."/>
      <sheetName val="CUB. PASARELA TRILLAD"/>
      <sheetName val="RESUMEN CANTIDADE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CANT.5921"/>
      <sheetName val="ACTA COMPARATIVA"/>
      <sheetName val="RESUMEN OBRAS "/>
      <sheetName val="ALCANTARILLADO"/>
      <sheetName val="DOMICILIARIAS"/>
      <sheetName val="APU ACUEDUCTO (2)"/>
      <sheetName val="APU ACUEDUCTO"/>
      <sheetName val="APU ALCANTARILLADO"/>
      <sheetName val="SEGM"/>
      <sheetName val="CANT PAV-1"/>
      <sheetName val="MMTO"/>
      <sheetName val="PRESUPUESTO2"/>
      <sheetName val="SEGM2"/>
      <sheetName val="CANT PAV-2"/>
      <sheetName val="MMTO2"/>
      <sheetName val="CANT_PAV-1"/>
      <sheetName val="CANT_PAV-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Formulario N°1"/>
      <sheetName val="Formulario 1"/>
      <sheetName val="Anexo N°1-F6"/>
      <sheetName val="Anexo N°2"/>
      <sheetName val="Anexo N°4-F8"/>
      <sheetName val="Anexo N°3-F7"/>
      <sheetName val="Anexo N°5-F9"/>
      <sheetName val="Anexo N°6-F10"/>
      <sheetName val="FACTOR PRESTACIONAL 2008"/>
      <sheetName val="TARIFAS DIARIO OFICIAL 2008"/>
      <sheetName val="ETAPA 50 SMMLV"/>
      <sheetName val="Capacidad M3"/>
      <sheetName val="SOL"/>
      <sheetName val="Soporte Cantidades"/>
      <sheetName val="FormCan"/>
      <sheetName val="PrecRe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row r="5">
          <cell r="E5" t="str">
            <v>CANTIDAD</v>
          </cell>
        </row>
      </sheetData>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row r="1">
          <cell r="A1" t="str">
            <v>ITEM</v>
          </cell>
        </row>
      </sheetData>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row r="1">
          <cell r="A1" t="str">
            <v>INSTITUTO NACIONAL DE VIAS</v>
          </cell>
        </row>
      </sheetData>
      <sheetData sheetId="450"/>
      <sheetData sheetId="451">
        <row r="33">
          <cell r="C33">
            <v>0.77967625899280601</v>
          </cell>
        </row>
      </sheetData>
      <sheetData sheetId="452"/>
      <sheetData sheetId="453"/>
      <sheetData sheetId="454">
        <row r="1">
          <cell r="A1" t="str">
            <v>ITEM</v>
          </cell>
        </row>
      </sheetData>
      <sheetData sheetId="455">
        <row r="1">
          <cell r="A1" t="str">
            <v>INSTITUTO NACIONAL DE VIAS</v>
          </cell>
        </row>
      </sheetData>
      <sheetData sheetId="456"/>
      <sheetData sheetId="457"/>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row r="1">
          <cell r="A1" t="str">
            <v>INSTITUTO NACIONAL DE VIAS</v>
          </cell>
        </row>
      </sheetData>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ow r="1">
          <cell r="A1" t="str">
            <v>INSTITUTO NACIONAL DE VIAS</v>
          </cell>
        </row>
      </sheetData>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1">
          <cell r="B1" t="str">
            <v>CTO-102-2002</v>
          </cell>
        </row>
      </sheetData>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ow r="1">
          <cell r="A1" t="str">
            <v>ITEM</v>
          </cell>
        </row>
      </sheetData>
      <sheetData sheetId="982">
        <row r="1">
          <cell r="A1" t="str">
            <v>EQUIPO</v>
          </cell>
        </row>
      </sheetData>
      <sheetData sheetId="983"/>
      <sheetData sheetId="984">
        <row r="1">
          <cell r="A1" t="str">
            <v>ABRAZADERA DE SALIDA TIPO 1</v>
          </cell>
        </row>
      </sheetData>
      <sheetData sheetId="985"/>
      <sheetData sheetId="986">
        <row r="51">
          <cell r="D51">
            <v>698</v>
          </cell>
        </row>
      </sheetData>
      <sheetData sheetId="987"/>
      <sheetData sheetId="988">
        <row r="1">
          <cell r="A1" t="str">
            <v>INSTITUTO NACIONAL DE VIAS</v>
          </cell>
        </row>
      </sheetData>
      <sheetData sheetId="989">
        <row r="33">
          <cell r="C33">
            <v>0.77967625899280601</v>
          </cell>
        </row>
      </sheetData>
      <sheetData sheetId="990">
        <row r="1">
          <cell r="A1" t="str">
            <v>ITEM</v>
          </cell>
        </row>
      </sheetData>
      <sheetData sheetId="991">
        <row r="1">
          <cell r="A1" t="str">
            <v>EQUIPO</v>
          </cell>
        </row>
      </sheetData>
      <sheetData sheetId="992" refreshError="1"/>
      <sheetData sheetId="993" refreshError="1"/>
      <sheetData sheetId="994">
        <row r="52">
          <cell r="H52">
            <v>117768</v>
          </cell>
        </row>
      </sheetData>
      <sheetData sheetId="995" refreshError="1"/>
      <sheetData sheetId="996" refreshError="1"/>
      <sheetData sheetId="997" refreshError="1"/>
      <sheetData sheetId="998" refreshError="1"/>
      <sheetData sheetId="999">
        <row r="33">
          <cell r="C33">
            <v>0.77967625899280601</v>
          </cell>
        </row>
      </sheetData>
      <sheetData sheetId="1000" refreshError="1"/>
      <sheetData sheetId="1001" refreshError="1"/>
      <sheetData sheetId="1002">
        <row r="33">
          <cell r="C33">
            <v>0.77967625899280601</v>
          </cell>
        </row>
      </sheetData>
      <sheetData sheetId="1003">
        <row r="2">
          <cell r="A2" t="str">
            <v>ACTA No</v>
          </cell>
        </row>
      </sheetData>
      <sheetData sheetId="1004" refreshError="1"/>
      <sheetData sheetId="1005"/>
      <sheetData sheetId="1006"/>
      <sheetData sheetId="1007">
        <row r="1">
          <cell r="B1" t="str">
            <v>CTO-102-2002</v>
          </cell>
        </row>
      </sheetData>
      <sheetData sheetId="1008">
        <row r="5">
          <cell r="E5" t="str">
            <v>CANTIDAD</v>
          </cell>
        </row>
      </sheetData>
      <sheetData sheetId="1009">
        <row r="5">
          <cell r="E5" t="str">
            <v>CANTIDAD</v>
          </cell>
        </row>
      </sheetData>
      <sheetData sheetId="1010"/>
      <sheetData sheetId="1011">
        <row r="50">
          <cell r="H50">
            <v>971</v>
          </cell>
        </row>
      </sheetData>
      <sheetData sheetId="1012">
        <row r="50">
          <cell r="H50">
            <v>1192</v>
          </cell>
        </row>
      </sheetData>
      <sheetData sheetId="1013"/>
      <sheetData sheetId="1014"/>
      <sheetData sheetId="1015">
        <row r="33">
          <cell r="C33">
            <v>0.77967625899280601</v>
          </cell>
        </row>
      </sheetData>
      <sheetData sheetId="1016">
        <row r="1">
          <cell r="A1" t="str">
            <v>ABRAZADERA DE SALIDA TIPO 1</v>
          </cell>
        </row>
      </sheetData>
      <sheetData sheetId="1017">
        <row r="4">
          <cell r="B4" t="str">
            <v xml:space="preserve"> Bisagra Pivotante </v>
          </cell>
        </row>
      </sheetData>
      <sheetData sheetId="1018"/>
      <sheetData sheetId="1019"/>
      <sheetData sheetId="1020">
        <row r="52">
          <cell r="H52">
            <v>117768</v>
          </cell>
        </row>
      </sheetData>
      <sheetData sheetId="1021">
        <row r="1">
          <cell r="B1" t="str">
            <v>CTO-102-2002</v>
          </cell>
        </row>
      </sheetData>
      <sheetData sheetId="1022"/>
      <sheetData sheetId="1023">
        <row r="1">
          <cell r="B1" t="str">
            <v>CTO-102-2002</v>
          </cell>
        </row>
      </sheetData>
      <sheetData sheetId="1024"/>
      <sheetData sheetId="1025">
        <row r="33">
          <cell r="C33">
            <v>0.77967625899280601</v>
          </cell>
        </row>
      </sheetData>
      <sheetData sheetId="1026"/>
      <sheetData sheetId="1027">
        <row r="1">
          <cell r="A1" t="str">
            <v>1P</v>
          </cell>
        </row>
      </sheetData>
      <sheetData sheetId="1028">
        <row r="50">
          <cell r="H50">
            <v>1192</v>
          </cell>
        </row>
      </sheetData>
      <sheetData sheetId="1029"/>
      <sheetData sheetId="1030">
        <row r="168">
          <cell r="D168">
            <v>10046</v>
          </cell>
        </row>
      </sheetData>
      <sheetData sheetId="1031">
        <row r="51">
          <cell r="D51">
            <v>698</v>
          </cell>
        </row>
      </sheetData>
      <sheetData sheetId="1032"/>
      <sheetData sheetId="1033"/>
      <sheetData sheetId="1034"/>
      <sheetData sheetId="1035">
        <row r="4">
          <cell r="B4" t="str">
            <v xml:space="preserve"> Bisagra Pivotante </v>
          </cell>
        </row>
      </sheetData>
      <sheetData sheetId="1036"/>
      <sheetData sheetId="1037"/>
      <sheetData sheetId="1038">
        <row r="4">
          <cell r="B4" t="str">
            <v xml:space="preserve"> Bisagra Pivotante </v>
          </cell>
        </row>
      </sheetData>
      <sheetData sheetId="1039"/>
      <sheetData sheetId="1040"/>
      <sheetData sheetId="1041">
        <row r="4">
          <cell r="B4" t="str">
            <v xml:space="preserve"> Bisagra Pivotante </v>
          </cell>
        </row>
      </sheetData>
      <sheetData sheetId="1042"/>
      <sheetData sheetId="1043"/>
      <sheetData sheetId="1044"/>
      <sheetData sheetId="1045"/>
      <sheetData sheetId="1046"/>
      <sheetData sheetId="1047">
        <row r="1">
          <cell r="A1" t="str">
            <v>INSTITUTO NACIONAL DE VIAS</v>
          </cell>
        </row>
      </sheetData>
      <sheetData sheetId="1048"/>
      <sheetData sheetId="1049"/>
      <sheetData sheetId="1050"/>
      <sheetData sheetId="1051">
        <row r="33">
          <cell r="C33">
            <v>0.77967625899280601</v>
          </cell>
        </row>
      </sheetData>
      <sheetData sheetId="1052"/>
      <sheetData sheetId="1053">
        <row r="52">
          <cell r="H52">
            <v>117768</v>
          </cell>
        </row>
      </sheetData>
      <sheetData sheetId="1054"/>
      <sheetData sheetId="1055"/>
      <sheetData sheetId="1056">
        <row r="52">
          <cell r="H52">
            <v>117768</v>
          </cell>
        </row>
      </sheetData>
      <sheetData sheetId="1057"/>
      <sheetData sheetId="1058">
        <row r="33">
          <cell r="C33">
            <v>0.77967625899280601</v>
          </cell>
        </row>
      </sheetData>
      <sheetData sheetId="1059">
        <row r="33">
          <cell r="C33">
            <v>0.77967625899280601</v>
          </cell>
        </row>
      </sheetData>
      <sheetData sheetId="1060"/>
      <sheetData sheetId="1061">
        <row r="33">
          <cell r="C33">
            <v>0.77967625899280601</v>
          </cell>
        </row>
      </sheetData>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row r="8">
          <cell r="A8">
            <v>2.1</v>
          </cell>
        </row>
      </sheetData>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row r="2">
          <cell r="A2" t="str">
            <v>CODIGO</v>
          </cell>
        </row>
      </sheetData>
      <sheetData sheetId="1680">
        <row r="7">
          <cell r="B7">
            <v>1</v>
          </cell>
        </row>
      </sheetData>
      <sheetData sheetId="1681">
        <row r="7">
          <cell r="B7">
            <v>1</v>
          </cell>
        </row>
      </sheetData>
      <sheetData sheetId="1682">
        <row r="7">
          <cell r="B7">
            <v>1</v>
          </cell>
        </row>
      </sheetData>
      <sheetData sheetId="1683">
        <row r="7">
          <cell r="B7">
            <v>1</v>
          </cell>
        </row>
      </sheetData>
      <sheetData sheetId="1684">
        <row r="33">
          <cell r="G33">
            <v>0.59504299999999999</v>
          </cell>
        </row>
      </sheetData>
      <sheetData sheetId="1685"/>
      <sheetData sheetId="1686">
        <row r="1">
          <cell r="A1" t="str">
            <v>INSTITUTO NACIONAL DE VIAS</v>
          </cell>
        </row>
      </sheetData>
      <sheetData sheetId="1687"/>
      <sheetData sheetId="1688"/>
      <sheetData sheetId="1689"/>
      <sheetData sheetId="1690"/>
      <sheetData sheetId="1691"/>
      <sheetData sheetId="1692"/>
      <sheetData sheetId="1693"/>
      <sheetData sheetId="1694">
        <row r="168">
          <cell r="D168">
            <v>0.16</v>
          </cell>
        </row>
      </sheetData>
      <sheetData sheetId="1695"/>
      <sheetData sheetId="1696">
        <row r="1">
          <cell r="A1" t="str">
            <v>ABRAZADERA DE SALIDA TIPO 1</v>
          </cell>
        </row>
      </sheetData>
      <sheetData sheetId="1697">
        <row r="33">
          <cell r="G33">
            <v>0.59504299999999999</v>
          </cell>
        </row>
      </sheetData>
      <sheetData sheetId="1698">
        <row r="168">
          <cell r="D168">
            <v>0.16</v>
          </cell>
        </row>
      </sheetData>
      <sheetData sheetId="1699"/>
      <sheetData sheetId="1700">
        <row r="7">
          <cell r="B7">
            <v>1</v>
          </cell>
        </row>
      </sheetData>
      <sheetData sheetId="1701">
        <row r="33">
          <cell r="G33">
            <v>0.59504299999999999</v>
          </cell>
        </row>
      </sheetData>
      <sheetData sheetId="1702"/>
      <sheetData sheetId="1703"/>
      <sheetData sheetId="1704"/>
      <sheetData sheetId="1705"/>
      <sheetData sheetId="1706">
        <row r="1">
          <cell r="A1" t="str">
            <v>INSTITUTO NACIONAL DE VIAS</v>
          </cell>
        </row>
      </sheetData>
      <sheetData sheetId="1707"/>
      <sheetData sheetId="1708"/>
      <sheetData sheetId="1709"/>
      <sheetData sheetId="1710"/>
      <sheetData sheetId="1711"/>
      <sheetData sheetId="1712">
        <row r="168">
          <cell r="D168">
            <v>0.16</v>
          </cell>
        </row>
      </sheetData>
      <sheetData sheetId="1713"/>
      <sheetData sheetId="1714">
        <row r="7">
          <cell r="B7">
            <v>1</v>
          </cell>
        </row>
      </sheetData>
      <sheetData sheetId="1715">
        <row r="33">
          <cell r="G33">
            <v>0.59504299999999999</v>
          </cell>
        </row>
      </sheetData>
      <sheetData sheetId="1716">
        <row r="7">
          <cell r="B7">
            <v>1</v>
          </cell>
        </row>
      </sheetData>
      <sheetData sheetId="1717">
        <row r="33">
          <cell r="G33">
            <v>0.59504299999999999</v>
          </cell>
        </row>
      </sheetData>
      <sheetData sheetId="1718"/>
      <sheetData sheetId="1719"/>
      <sheetData sheetId="1720"/>
      <sheetData sheetId="1721"/>
      <sheetData sheetId="1722"/>
      <sheetData sheetId="1723">
        <row r="51">
          <cell r="D51">
            <v>698</v>
          </cell>
        </row>
      </sheetData>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row r="33">
          <cell r="C33">
            <v>0.77967625899280601</v>
          </cell>
        </row>
      </sheetData>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row r="8">
          <cell r="A8">
            <v>2.1</v>
          </cell>
        </row>
      </sheetData>
      <sheetData sheetId="2393">
        <row r="8">
          <cell r="A8">
            <v>3.1</v>
          </cell>
        </row>
      </sheetData>
      <sheetData sheetId="2394"/>
      <sheetData sheetId="2395"/>
      <sheetData sheetId="2396"/>
      <sheetData sheetId="2397"/>
      <sheetData sheetId="2398"/>
      <sheetData sheetId="2399">
        <row r="3">
          <cell r="A3">
            <v>1</v>
          </cell>
        </row>
      </sheetData>
      <sheetData sheetId="2400"/>
      <sheetData sheetId="2401"/>
      <sheetData sheetId="2402"/>
      <sheetData sheetId="2403"/>
      <sheetData sheetId="2404"/>
      <sheetData sheetId="2405"/>
      <sheetData sheetId="2406">
        <row r="1">
          <cell r="A1" t="str">
            <v>LISTADO DE INSUMOS GENERAL</v>
          </cell>
        </row>
      </sheetData>
      <sheetData sheetId="2407">
        <row r="8">
          <cell r="A8">
            <v>3.1</v>
          </cell>
        </row>
      </sheetData>
      <sheetData sheetId="2408">
        <row r="8">
          <cell r="A8">
            <v>2.1</v>
          </cell>
        </row>
      </sheetData>
      <sheetData sheetId="2409">
        <row r="8">
          <cell r="A8">
            <v>3.1</v>
          </cell>
        </row>
      </sheetData>
      <sheetData sheetId="2410"/>
      <sheetData sheetId="2411"/>
      <sheetData sheetId="2412"/>
      <sheetData sheetId="2413">
        <row r="3">
          <cell r="A3">
            <v>1</v>
          </cell>
        </row>
      </sheetData>
      <sheetData sheetId="2414"/>
      <sheetData sheetId="2415">
        <row r="3">
          <cell r="A3">
            <v>1</v>
          </cell>
        </row>
      </sheetData>
      <sheetData sheetId="2416"/>
      <sheetData sheetId="2417"/>
      <sheetData sheetId="2418"/>
      <sheetData sheetId="2419"/>
      <sheetData sheetId="2420">
        <row r="1">
          <cell r="A1" t="str">
            <v>LISTADO DE INSUMOS GENERAL</v>
          </cell>
        </row>
      </sheetData>
      <sheetData sheetId="2421"/>
      <sheetData sheetId="2422">
        <row r="1">
          <cell r="A1" t="str">
            <v>LISTADO DE INSUMOS GENERAL</v>
          </cell>
        </row>
      </sheetData>
      <sheetData sheetId="2423">
        <row r="8">
          <cell r="A8">
            <v>3.1</v>
          </cell>
        </row>
      </sheetData>
      <sheetData sheetId="2424">
        <row r="8">
          <cell r="A8">
            <v>2.1</v>
          </cell>
        </row>
      </sheetData>
      <sheetData sheetId="2425">
        <row r="8">
          <cell r="A8">
            <v>3.1</v>
          </cell>
        </row>
      </sheetData>
      <sheetData sheetId="2426">
        <row r="1">
          <cell r="A1" t="str">
            <v>ITEM</v>
          </cell>
        </row>
      </sheetData>
      <sheetData sheetId="2427">
        <row r="1">
          <cell r="A1" t="str">
            <v>EQUIPO</v>
          </cell>
        </row>
      </sheetData>
      <sheetData sheetId="2428">
        <row r="1">
          <cell r="A1" t="str">
            <v>ADMINISTRACION</v>
          </cell>
        </row>
      </sheetData>
      <sheetData sheetId="2429">
        <row r="3">
          <cell r="A3">
            <v>1</v>
          </cell>
        </row>
      </sheetData>
      <sheetData sheetId="2430">
        <row r="8">
          <cell r="A8">
            <v>3.1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3">
          <cell r="A3">
            <v>1</v>
          </cell>
        </row>
      </sheetData>
      <sheetData sheetId="2436">
        <row r="1">
          <cell r="A1" t="str">
            <v>LISTADO DE INSUMOS GENERAL</v>
          </cell>
        </row>
      </sheetData>
      <sheetData sheetId="2437">
        <row r="8">
          <cell r="A8">
            <v>3.1</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1">
          <cell r="A1" t="str">
            <v>LISTADO DE INSUMOS GENERAL</v>
          </cell>
        </row>
      </sheetData>
      <sheetData sheetId="2444">
        <row r="3">
          <cell r="A3">
            <v>1</v>
          </cell>
        </row>
      </sheetData>
      <sheetData sheetId="2445">
        <row r="3">
          <cell r="A3">
            <v>1</v>
          </cell>
        </row>
      </sheetData>
      <sheetData sheetId="2446">
        <row r="3">
          <cell r="A3">
            <v>1</v>
          </cell>
        </row>
      </sheetData>
      <sheetData sheetId="2447">
        <row r="3">
          <cell r="A3">
            <v>1</v>
          </cell>
        </row>
      </sheetData>
      <sheetData sheetId="2448"/>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1">
          <cell r="A1" t="str">
            <v>LISTADO DE INSUMOS GENERAL</v>
          </cell>
        </row>
      </sheetData>
      <sheetData sheetId="2455">
        <row r="8">
          <cell r="A8">
            <v>3.1</v>
          </cell>
        </row>
      </sheetData>
      <sheetData sheetId="2456">
        <row r="8">
          <cell r="A8">
            <v>2.1</v>
          </cell>
        </row>
      </sheetData>
      <sheetData sheetId="2457">
        <row r="8">
          <cell r="A8">
            <v>3.1</v>
          </cell>
        </row>
      </sheetData>
      <sheetData sheetId="2458">
        <row r="1">
          <cell r="A1" t="str">
            <v>ITEM</v>
          </cell>
        </row>
      </sheetData>
      <sheetData sheetId="2459">
        <row r="1">
          <cell r="A1" t="str">
            <v>EQUIPO</v>
          </cell>
        </row>
      </sheetData>
      <sheetData sheetId="2460">
        <row r="1">
          <cell r="A1" t="str">
            <v>ADMINISTRACION</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3">
          <cell r="A3">
            <v>1</v>
          </cell>
        </row>
      </sheetData>
      <sheetData sheetId="2466">
        <row r="1">
          <cell r="A1" t="str">
            <v>ITEM</v>
          </cell>
        </row>
      </sheetData>
      <sheetData sheetId="2467">
        <row r="1">
          <cell r="A1" t="str">
            <v>EQUIPO</v>
          </cell>
        </row>
      </sheetData>
      <sheetData sheetId="2468">
        <row r="1">
          <cell r="A1" t="str">
            <v>ADMINISTRACION</v>
          </cell>
        </row>
      </sheetData>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ow r="16">
          <cell r="A16" t="str">
            <v>ABONO 10-30-10</v>
          </cell>
        </row>
      </sheetData>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sheetData sheetId="2820"/>
      <sheetData sheetId="2821"/>
      <sheetData sheetId="2822">
        <row r="1">
          <cell r="A1" t="str">
            <v>ITEM</v>
          </cell>
        </row>
      </sheetData>
      <sheetData sheetId="2823">
        <row r="1">
          <cell r="A1" t="str">
            <v>EQUIPO</v>
          </cell>
        </row>
      </sheetData>
      <sheetData sheetId="2824">
        <row r="1">
          <cell r="A1" t="str">
            <v>ADMINISTRACION</v>
          </cell>
        </row>
      </sheetData>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ow r="1">
          <cell r="A1" t="str">
            <v>ITEM</v>
          </cell>
        </row>
      </sheetData>
      <sheetData sheetId="3024">
        <row r="1">
          <cell r="A1" t="str">
            <v>EQUIPO</v>
          </cell>
        </row>
      </sheetData>
      <sheetData sheetId="3025">
        <row r="1">
          <cell r="A1" t="str">
            <v>ADMINISTRACION</v>
          </cell>
        </row>
      </sheetData>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row r="1">
          <cell r="A1" t="str">
            <v>ITEM</v>
          </cell>
        </row>
      </sheetData>
      <sheetData sheetId="3043">
        <row r="1">
          <cell r="A1" t="str">
            <v>EQUIPO</v>
          </cell>
        </row>
      </sheetData>
      <sheetData sheetId="3044">
        <row r="1">
          <cell r="A1" t="str">
            <v>ADMINISTRACION</v>
          </cell>
        </row>
      </sheetData>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row r="1">
          <cell r="A1" t="str">
            <v>ITEM</v>
          </cell>
        </row>
      </sheetData>
      <sheetData sheetId="3063">
        <row r="1">
          <cell r="A1" t="str">
            <v>ITEM</v>
          </cell>
        </row>
      </sheetData>
      <sheetData sheetId="3064">
        <row r="1">
          <cell r="A1" t="str">
            <v>EQUIPO</v>
          </cell>
        </row>
      </sheetData>
      <sheetData sheetId="3065">
        <row r="1">
          <cell r="A1" t="str">
            <v>ADMINISTRACION</v>
          </cell>
        </row>
      </sheetData>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sheetData sheetId="3075"/>
      <sheetData sheetId="3076"/>
      <sheetData sheetId="3077"/>
      <sheetData sheetId="3078"/>
      <sheetData sheetId="3079"/>
      <sheetData sheetId="3080"/>
      <sheetData sheetId="3081"/>
      <sheetData sheetId="3082">
        <row r="1">
          <cell r="A1" t="str">
            <v>ITEM</v>
          </cell>
        </row>
      </sheetData>
      <sheetData sheetId="3083">
        <row r="1">
          <cell r="A1" t="str">
            <v>EQUIPO</v>
          </cell>
        </row>
      </sheetData>
      <sheetData sheetId="3084">
        <row r="1">
          <cell r="A1" t="str">
            <v>ADMINISTRACION</v>
          </cell>
        </row>
      </sheetData>
      <sheetData sheetId="3085">
        <row r="1">
          <cell r="A1" t="str">
            <v>INSTITUTO NACIONAL DE VIAS</v>
          </cell>
        </row>
      </sheetData>
      <sheetData sheetId="3086"/>
      <sheetData sheetId="3087"/>
      <sheetData sheetId="3088"/>
      <sheetData sheetId="3089"/>
      <sheetData sheetId="3090"/>
      <sheetData sheetId="3091"/>
      <sheetData sheetId="3092"/>
      <sheetData sheetId="3093"/>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row r="1">
          <cell r="A1" t="str">
            <v>EQUIPO</v>
          </cell>
        </row>
      </sheetData>
      <sheetData sheetId="3168">
        <row r="1">
          <cell r="A1" t="str">
            <v>ADMINISTRACION</v>
          </cell>
        </row>
      </sheetData>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sheetData sheetId="3335" refreshError="1"/>
      <sheetData sheetId="3336"/>
      <sheetData sheetId="3337"/>
      <sheetData sheetId="3338"/>
      <sheetData sheetId="3339"/>
      <sheetData sheetId="3340"/>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sheetData sheetId="3387"/>
      <sheetData sheetId="3388">
        <row r="5">
          <cell r="E5" t="str">
            <v>CANTIDAD</v>
          </cell>
        </row>
      </sheetData>
      <sheetData sheetId="3389">
        <row r="5">
          <cell r="E5" t="str">
            <v>CANTIDAD</v>
          </cell>
        </row>
      </sheetData>
      <sheetData sheetId="3390"/>
      <sheetData sheetId="3391"/>
      <sheetData sheetId="3392"/>
      <sheetData sheetId="3393"/>
      <sheetData sheetId="3394"/>
      <sheetData sheetId="3395"/>
      <sheetData sheetId="3396"/>
      <sheetData sheetId="3397"/>
      <sheetData sheetId="3398"/>
      <sheetData sheetId="3399"/>
      <sheetData sheetId="3400"/>
      <sheetData sheetId="3401">
        <row r="5">
          <cell r="E5" t="str">
            <v>CANTIDAD</v>
          </cell>
        </row>
      </sheetData>
      <sheetData sheetId="3402"/>
      <sheetData sheetId="3403"/>
      <sheetData sheetId="3404">
        <row r="18">
          <cell r="C18">
            <v>7000</v>
          </cell>
        </row>
      </sheetData>
      <sheetData sheetId="3405"/>
      <sheetData sheetId="3406"/>
      <sheetData sheetId="3407"/>
      <sheetData sheetId="3408"/>
      <sheetData sheetId="3409"/>
      <sheetData sheetId="3410">
        <row r="21">
          <cell r="G21" t="b">
            <v>0</v>
          </cell>
        </row>
      </sheetData>
      <sheetData sheetId="3411"/>
      <sheetData sheetId="3412"/>
      <sheetData sheetId="3413"/>
      <sheetData sheetId="3414"/>
      <sheetData sheetId="3415"/>
      <sheetData sheetId="3416"/>
      <sheetData sheetId="3417"/>
      <sheetData sheetId="3418" refreshError="1"/>
      <sheetData sheetId="3419"/>
      <sheetData sheetId="3420" refreshError="1"/>
      <sheetData sheetId="3421">
        <row r="5">
          <cell r="E5" t="str">
            <v>CANTIDAD</v>
          </cell>
        </row>
      </sheetData>
      <sheetData sheetId="3422">
        <row r="5">
          <cell r="E5" t="str">
            <v>CANTIDAD</v>
          </cell>
        </row>
      </sheetData>
      <sheetData sheetId="3423"/>
      <sheetData sheetId="3424"/>
      <sheetData sheetId="3425"/>
      <sheetData sheetId="3426" refreshError="1"/>
      <sheetData sheetId="3427" refreshError="1"/>
      <sheetData sheetId="3428"/>
      <sheetData sheetId="3429"/>
      <sheetData sheetId="3430" refreshError="1"/>
      <sheetData sheetId="343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row r="5">
          <cell r="E5" t="str">
            <v>CANTIDAD</v>
          </cell>
        </row>
      </sheetData>
      <sheetData sheetId="3442">
        <row r="5">
          <cell r="E5" t="str">
            <v>CANTIDAD</v>
          </cell>
        </row>
      </sheetData>
      <sheetData sheetId="3443"/>
      <sheetData sheetId="3444"/>
      <sheetData sheetId="3445"/>
      <sheetData sheetId="3446"/>
      <sheetData sheetId="3447"/>
      <sheetData sheetId="3448">
        <row r="18">
          <cell r="C18">
            <v>7000</v>
          </cell>
        </row>
      </sheetData>
      <sheetData sheetId="3449"/>
      <sheetData sheetId="3450"/>
      <sheetData sheetId="3451"/>
      <sheetData sheetId="3452"/>
      <sheetData sheetId="3453"/>
      <sheetData sheetId="3454">
        <row r="3">
          <cell r="A3">
            <v>1</v>
          </cell>
        </row>
      </sheetData>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refreshError="1"/>
      <sheetData sheetId="3478"/>
      <sheetData sheetId="3479"/>
      <sheetData sheetId="3480"/>
      <sheetData sheetId="3481"/>
      <sheetData sheetId="3482"/>
      <sheetData sheetId="3483"/>
      <sheetData sheetId="3484"/>
      <sheetData sheetId="3485"/>
      <sheetData sheetId="3486" refreshError="1"/>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refreshError="1"/>
      <sheetData sheetId="3505" refreshError="1"/>
      <sheetData sheetId="3506" refreshError="1"/>
      <sheetData sheetId="3507" refreshError="1"/>
      <sheetData sheetId="3508">
        <row r="5">
          <cell r="E5" t="str">
            <v>CANTIDAD</v>
          </cell>
        </row>
      </sheetData>
      <sheetData sheetId="3509" refreshError="1"/>
      <sheetData sheetId="3510" refreshError="1"/>
      <sheetData sheetId="3511"/>
      <sheetData sheetId="3512" refreshError="1"/>
      <sheetData sheetId="3513" refreshError="1"/>
      <sheetData sheetId="3514" refreshError="1"/>
      <sheetData sheetId="3515" refreshError="1"/>
      <sheetData sheetId="3516" refreshError="1"/>
      <sheetData sheetId="3517" refreshError="1"/>
      <sheetData sheetId="3518" refreshError="1"/>
      <sheetData sheetId="3519">
        <row r="36">
          <cell r="G36">
            <v>310000.00000097335</v>
          </cell>
        </row>
      </sheetData>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row r="6">
          <cell r="A6" t="str">
            <v>TOPÓGRAFO</v>
          </cell>
        </row>
      </sheetData>
      <sheetData sheetId="3549"/>
      <sheetData sheetId="3550"/>
      <sheetData sheetId="3551"/>
      <sheetData sheetId="3552"/>
      <sheetData sheetId="3553"/>
      <sheetData sheetId="3554"/>
      <sheetData sheetId="3555"/>
      <sheetData sheetId="3556">
        <row r="5">
          <cell r="E5" t="str">
            <v>CANTIDAD</v>
          </cell>
        </row>
      </sheetData>
      <sheetData sheetId="3557">
        <row r="5">
          <cell r="E5" t="str">
            <v>CANTIDAD</v>
          </cell>
        </row>
      </sheetData>
      <sheetData sheetId="3558">
        <row r="5">
          <cell r="E5" t="str">
            <v>CANTIDAD</v>
          </cell>
        </row>
      </sheetData>
      <sheetData sheetId="3559">
        <row r="5">
          <cell r="E5" t="str">
            <v>CANTIDAD</v>
          </cell>
        </row>
      </sheetData>
      <sheetData sheetId="3560">
        <row r="5">
          <cell r="E5" t="str">
            <v>CANTIDAD</v>
          </cell>
        </row>
      </sheetData>
      <sheetData sheetId="3561">
        <row r="5">
          <cell r="E5" t="str">
            <v>CANTIDAD</v>
          </cell>
        </row>
      </sheetData>
      <sheetData sheetId="3562">
        <row r="5">
          <cell r="E5" t="str">
            <v>CANTIDAD</v>
          </cell>
        </row>
      </sheetData>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sheetData sheetId="3833"/>
      <sheetData sheetId="3834"/>
      <sheetData sheetId="3835"/>
      <sheetData sheetId="3836"/>
      <sheetData sheetId="3837"/>
      <sheetData sheetId="3838"/>
      <sheetData sheetId="3839"/>
      <sheetData sheetId="3840" refreshError="1"/>
      <sheetData sheetId="3841" refreshError="1"/>
      <sheetData sheetId="3842" refreshError="1"/>
      <sheetData sheetId="3843"/>
      <sheetData sheetId="3844"/>
      <sheetData sheetId="3845" refreshError="1"/>
      <sheetData sheetId="3846" refreshError="1"/>
      <sheetData sheetId="3847"/>
      <sheetData sheetId="3848"/>
      <sheetData sheetId="3849"/>
      <sheetData sheetId="3850"/>
      <sheetData sheetId="3851" refreshError="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ow r="1">
          <cell r="B1" t="str">
            <v>CTO-102-2002</v>
          </cell>
        </row>
      </sheetData>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row r="2">
          <cell r="A2" t="str">
            <v>ACTA No</v>
          </cell>
        </row>
      </sheetData>
      <sheetData sheetId="4071"/>
      <sheetData sheetId="4072"/>
      <sheetData sheetId="4073"/>
      <sheetData sheetId="4074"/>
      <sheetData sheetId="4075"/>
      <sheetData sheetId="4076"/>
      <sheetData sheetId="4077" refreshError="1"/>
      <sheetData sheetId="4078" refreshError="1"/>
      <sheetData sheetId="4079" refreshError="1"/>
      <sheetData sheetId="4080"/>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sheetData sheetId="4091"/>
      <sheetData sheetId="4092"/>
      <sheetData sheetId="4093">
        <row r="9">
          <cell r="A9">
            <v>1</v>
          </cell>
        </row>
      </sheetData>
      <sheetData sheetId="4094" refreshError="1"/>
      <sheetData sheetId="4095"/>
      <sheetData sheetId="4096">
        <row r="6">
          <cell r="A6" t="str">
            <v>TOPÓGRAFO</v>
          </cell>
        </row>
      </sheetData>
      <sheetData sheetId="4097">
        <row r="2">
          <cell r="A2" t="str">
            <v>ACTA No</v>
          </cell>
        </row>
      </sheetData>
      <sheetData sheetId="4098">
        <row r="2">
          <cell r="A2" t="str">
            <v>ACTA No</v>
          </cell>
        </row>
      </sheetData>
      <sheetData sheetId="4099"/>
      <sheetData sheetId="4100"/>
      <sheetData sheetId="4101">
        <row r="1">
          <cell r="A1" t="str">
            <v>LISTADO DE INSUMOS GENERAL</v>
          </cell>
        </row>
      </sheetData>
      <sheetData sheetId="4102"/>
      <sheetData sheetId="4103"/>
      <sheetData sheetId="4104">
        <row r="5">
          <cell r="E5" t="str">
            <v>CANTIDAD</v>
          </cell>
        </row>
      </sheetData>
      <sheetData sheetId="4105">
        <row r="5">
          <cell r="E5" t="str">
            <v>CANTIDAD</v>
          </cell>
        </row>
      </sheetData>
      <sheetData sheetId="4106">
        <row r="5">
          <cell r="E5" t="str">
            <v>CANTIDAD</v>
          </cell>
        </row>
      </sheetData>
      <sheetData sheetId="4107">
        <row r="5">
          <cell r="E5" t="str">
            <v>CANTIDAD</v>
          </cell>
        </row>
      </sheetData>
      <sheetData sheetId="4108">
        <row r="5">
          <cell r="E5" t="str">
            <v>CANTIDAD</v>
          </cell>
        </row>
      </sheetData>
      <sheetData sheetId="4109">
        <row r="5">
          <cell r="E5" t="str">
            <v>CANTIDAD</v>
          </cell>
        </row>
      </sheetData>
      <sheetData sheetId="4110">
        <row r="5">
          <cell r="E5" t="str">
            <v>CANTIDAD</v>
          </cell>
        </row>
      </sheetData>
      <sheetData sheetId="4111">
        <row r="5">
          <cell r="E5" t="str">
            <v>CANTIDAD</v>
          </cell>
        </row>
      </sheetData>
      <sheetData sheetId="4112">
        <row r="41">
          <cell r="H41">
            <v>107162</v>
          </cell>
        </row>
      </sheetData>
      <sheetData sheetId="4113"/>
      <sheetData sheetId="4114"/>
      <sheetData sheetId="4115"/>
      <sheetData sheetId="4116">
        <row r="5">
          <cell r="E5" t="str">
            <v>CANTIDAD</v>
          </cell>
        </row>
      </sheetData>
      <sheetData sheetId="4117">
        <row r="5">
          <cell r="E5" t="str">
            <v>CANTIDAD</v>
          </cell>
        </row>
      </sheetData>
      <sheetData sheetId="4118">
        <row r="5">
          <cell r="E5" t="str">
            <v>CANTIDAD</v>
          </cell>
        </row>
      </sheetData>
      <sheetData sheetId="4119">
        <row r="5">
          <cell r="E5" t="str">
            <v>CANTIDAD</v>
          </cell>
        </row>
      </sheetData>
      <sheetData sheetId="4120">
        <row r="5">
          <cell r="E5" t="str">
            <v>CANTIDAD</v>
          </cell>
        </row>
      </sheetData>
      <sheetData sheetId="4121">
        <row r="5">
          <cell r="E5" t="str">
            <v>CANTIDAD</v>
          </cell>
        </row>
      </sheetData>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row r="1">
          <cell r="A1" t="str">
            <v>EQUIPO</v>
          </cell>
        </row>
      </sheetData>
      <sheetData sheetId="4222">
        <row r="1">
          <cell r="A1" t="str">
            <v>ADMINISTRACION</v>
          </cell>
        </row>
      </sheetData>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ow r="1">
          <cell r="A1" t="str">
            <v>ITEM</v>
          </cell>
        </row>
      </sheetData>
      <sheetData sheetId="4266">
        <row r="1">
          <cell r="A1" t="str">
            <v>EQUIPO</v>
          </cell>
        </row>
      </sheetData>
      <sheetData sheetId="4267">
        <row r="1">
          <cell r="A1" t="str">
            <v>ADMINISTRACION</v>
          </cell>
        </row>
      </sheetData>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row r="16">
          <cell r="A16" t="str">
            <v>ABONO 10-30-10</v>
          </cell>
        </row>
      </sheetData>
      <sheetData sheetId="4315"/>
      <sheetData sheetId="4316"/>
      <sheetData sheetId="4317"/>
      <sheetData sheetId="4318">
        <row r="11">
          <cell r="A11">
            <v>1</v>
          </cell>
        </row>
      </sheetData>
      <sheetData sheetId="4319">
        <row r="4">
          <cell r="C4" t="str">
            <v>INTERVENTORIA TECNICO ADMINISTRATIVA PARA LA CONSTRUCCION, INSTALACION DE EQUIPOS, PRUEBAS Y PUESTA EN MARCHA DEL SISTEMA DE SECTORIZACION DEL OLEODUCTO TRANSANDINO.</v>
          </cell>
        </row>
      </sheetData>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row r="4">
          <cell r="E4" t="str">
            <v>GUPCO</v>
          </cell>
        </row>
      </sheetData>
      <sheetData sheetId="4333"/>
      <sheetData sheetId="4334"/>
      <sheetData sheetId="4335"/>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sheetData sheetId="4362"/>
      <sheetData sheetId="4363">
        <row r="6">
          <cell r="A6" t="str">
            <v>CO-A1</v>
          </cell>
        </row>
      </sheetData>
      <sheetData sheetId="4364">
        <row r="6">
          <cell r="A6" t="str">
            <v>CO-A1</v>
          </cell>
        </row>
      </sheetData>
      <sheetData sheetId="4365"/>
      <sheetData sheetId="4366" refreshError="1"/>
      <sheetData sheetId="4367"/>
      <sheetData sheetId="4368"/>
      <sheetData sheetId="4369">
        <row r="4">
          <cell r="E4" t="str">
            <v>GUPCO</v>
          </cell>
        </row>
      </sheetData>
      <sheetData sheetId="4370">
        <row r="4">
          <cell r="E4" t="str">
            <v>GUPCO</v>
          </cell>
        </row>
      </sheetData>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efreshError="1"/>
      <sheetData sheetId="4384"/>
      <sheetData sheetId="4385"/>
      <sheetData sheetId="4386"/>
      <sheetData sheetId="4387"/>
      <sheetData sheetId="4388"/>
      <sheetData sheetId="4389"/>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refreshError="1"/>
      <sheetData sheetId="4399"/>
      <sheetData sheetId="4400" refreshError="1"/>
      <sheetData sheetId="4401"/>
      <sheetData sheetId="4402"/>
      <sheetData sheetId="4403"/>
      <sheetData sheetId="4404"/>
      <sheetData sheetId="4405"/>
      <sheetData sheetId="4406"/>
      <sheetData sheetId="4407"/>
      <sheetData sheetId="4408"/>
      <sheetData sheetId="4409"/>
      <sheetData sheetId="4410"/>
      <sheetData sheetId="4411" refreshError="1"/>
      <sheetData sheetId="4412"/>
      <sheetData sheetId="4413"/>
      <sheetData sheetId="4414"/>
      <sheetData sheetId="4415"/>
      <sheetData sheetId="4416" refreshError="1"/>
      <sheetData sheetId="4417" refreshError="1"/>
      <sheetData sheetId="4418" refreshError="1"/>
      <sheetData sheetId="4419"/>
      <sheetData sheetId="4420" refreshError="1"/>
      <sheetData sheetId="4421" refreshError="1"/>
      <sheetData sheetId="4422"/>
      <sheetData sheetId="4423"/>
      <sheetData sheetId="4424" refreshError="1"/>
      <sheetData sheetId="4425" refreshError="1"/>
      <sheetData sheetId="4426"/>
      <sheetData sheetId="4427" refreshError="1"/>
      <sheetData sheetId="4428" refreshError="1"/>
      <sheetData sheetId="4429"/>
      <sheetData sheetId="4430"/>
      <sheetData sheetId="4431"/>
      <sheetData sheetId="4432"/>
      <sheetData sheetId="4433"/>
      <sheetData sheetId="4434"/>
      <sheetData sheetId="4435"/>
      <sheetData sheetId="4436"/>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row r="4">
          <cell r="A4">
            <v>0</v>
          </cell>
        </row>
      </sheetData>
      <sheetData sheetId="4501">
        <row r="4">
          <cell r="A4">
            <v>0</v>
          </cell>
        </row>
      </sheetData>
      <sheetData sheetId="4502">
        <row r="3">
          <cell r="A3">
            <v>5.0999999999999996</v>
          </cell>
        </row>
      </sheetData>
      <sheetData sheetId="4503">
        <row r="3">
          <cell r="A3">
            <v>5.0999999999999996</v>
          </cell>
        </row>
      </sheetData>
      <sheetData sheetId="4504" refreshError="1"/>
      <sheetData sheetId="4505"/>
      <sheetData sheetId="4506" refreshError="1"/>
      <sheetData sheetId="4507" refreshError="1"/>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ow r="36">
          <cell r="G36">
            <v>271000.00000162207</v>
          </cell>
        </row>
      </sheetData>
      <sheetData sheetId="4680">
        <row r="33">
          <cell r="G33">
            <v>283000.00002693152</v>
          </cell>
        </row>
      </sheetData>
      <sheetData sheetId="4681">
        <row r="33">
          <cell r="G33">
            <v>290000.00000013626</v>
          </cell>
        </row>
      </sheetData>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row r="1">
          <cell r="A1" t="str">
            <v>ADMINISTRACION</v>
          </cell>
        </row>
      </sheetData>
      <sheetData sheetId="4819">
        <row r="1">
          <cell r="A1" t="str">
            <v>EQUIPO</v>
          </cell>
        </row>
      </sheetData>
      <sheetData sheetId="4820">
        <row r="1">
          <cell r="A1" t="str">
            <v>ITEM</v>
          </cell>
        </row>
      </sheetData>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row r="1">
          <cell r="B1" t="str">
            <v>CTO-102-2002</v>
          </cell>
        </row>
      </sheetData>
      <sheetData sheetId="4925"/>
      <sheetData sheetId="4926"/>
      <sheetData sheetId="4927"/>
      <sheetData sheetId="4928" refreshError="1"/>
      <sheetData sheetId="4929"/>
      <sheetData sheetId="4930"/>
      <sheetData sheetId="4931"/>
      <sheetData sheetId="4932"/>
      <sheetData sheetId="4933"/>
      <sheetData sheetId="4934"/>
      <sheetData sheetId="4935"/>
      <sheetData sheetId="4936"/>
      <sheetData sheetId="4937" refreshError="1"/>
      <sheetData sheetId="4938" refreshError="1"/>
      <sheetData sheetId="4939"/>
      <sheetData sheetId="4940" refreshError="1"/>
      <sheetData sheetId="4941" refreshError="1"/>
      <sheetData sheetId="4942" refreshError="1"/>
      <sheetData sheetId="4943"/>
      <sheetData sheetId="4944" refreshError="1"/>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row r="1">
          <cell r="B1" t="str">
            <v>CTO-102-2002</v>
          </cell>
        </row>
      </sheetData>
      <sheetData sheetId="4961"/>
      <sheetData sheetId="4962"/>
      <sheetData sheetId="4963">
        <row r="8">
          <cell r="A8">
            <v>2.1</v>
          </cell>
        </row>
      </sheetData>
      <sheetData sheetId="4964">
        <row r="8">
          <cell r="A8">
            <v>3.1</v>
          </cell>
        </row>
      </sheetData>
      <sheetData sheetId="4965"/>
      <sheetData sheetId="4966"/>
      <sheetData sheetId="4967"/>
      <sheetData sheetId="4968"/>
      <sheetData sheetId="4969"/>
      <sheetData sheetId="4970"/>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sheetData sheetId="4985"/>
      <sheetData sheetId="4986"/>
      <sheetData sheetId="4987">
        <row r="1">
          <cell r="A1" t="str">
            <v>INSTITUTO NACIONAL DE VIAS</v>
          </cell>
        </row>
      </sheetData>
      <sheetData sheetId="4988"/>
      <sheetData sheetId="4989"/>
      <sheetData sheetId="4990"/>
      <sheetData sheetId="4991"/>
      <sheetData sheetId="4992"/>
      <sheetData sheetId="4993"/>
      <sheetData sheetId="4994"/>
      <sheetData sheetId="4995"/>
      <sheetData sheetId="4996"/>
      <sheetData sheetId="4997">
        <row r="1">
          <cell r="A1" t="str">
            <v>ITEM</v>
          </cell>
        </row>
      </sheetData>
      <sheetData sheetId="4998">
        <row r="1">
          <cell r="A1" t="str">
            <v>ADMINISTRACION</v>
          </cell>
        </row>
      </sheetData>
      <sheetData sheetId="4999"/>
      <sheetData sheetId="5000"/>
      <sheetData sheetId="5001"/>
      <sheetData sheetId="5002">
        <row r="1">
          <cell r="A1" t="str">
            <v>ITEM</v>
          </cell>
        </row>
      </sheetData>
      <sheetData sheetId="5003">
        <row r="1">
          <cell r="A1" t="str">
            <v>EQUIPO</v>
          </cell>
        </row>
      </sheetData>
      <sheetData sheetId="5004">
        <row r="1">
          <cell r="A1" t="str">
            <v>ADMINISTRACION</v>
          </cell>
        </row>
      </sheetData>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sheetData sheetId="5303" refreshError="1"/>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refreshError="1"/>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sheetData sheetId="5449" refreshError="1"/>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sheetData sheetId="6318"/>
      <sheetData sheetId="6319">
        <row r="9">
          <cell r="B9" t="str">
            <v>TRINA SOLAR 280 W PC14</v>
          </cell>
        </row>
      </sheetData>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sheetData sheetId="6431"/>
      <sheetData sheetId="6432"/>
      <sheetData sheetId="6433"/>
      <sheetData sheetId="6434"/>
      <sheetData sheetId="6435"/>
      <sheetData sheetId="6436"/>
      <sheetData sheetId="6437"/>
      <sheetData sheetId="6438"/>
      <sheetData sheetId="6439"/>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sheetData sheetId="6472"/>
      <sheetData sheetId="6473"/>
      <sheetData sheetId="6474"/>
      <sheetData sheetId="6475"/>
      <sheetData sheetId="6476" refreshError="1"/>
      <sheetData sheetId="6477" refreshError="1"/>
      <sheetData sheetId="6478"/>
      <sheetData sheetId="6479"/>
      <sheetData sheetId="6480"/>
      <sheetData sheetId="6481"/>
      <sheetData sheetId="6482"/>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sheetData sheetId="6492"/>
      <sheetData sheetId="6493"/>
      <sheetData sheetId="6494"/>
      <sheetData sheetId="6495"/>
      <sheetData sheetId="6496"/>
      <sheetData sheetId="6497"/>
      <sheetData sheetId="6498"/>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refreshError="1"/>
      <sheetData sheetId="6590" refreshError="1"/>
      <sheetData sheetId="6591" refreshError="1"/>
      <sheetData sheetId="6592" refreshError="1"/>
      <sheetData sheetId="6593" refreshError="1"/>
      <sheetData sheetId="6594" refreshError="1"/>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sheetData sheetId="6647" refreshError="1"/>
      <sheetData sheetId="6648" refreshError="1"/>
      <sheetData sheetId="6649" refreshError="1"/>
      <sheetData sheetId="6650" refreshError="1"/>
      <sheetData sheetId="6651"/>
      <sheetData sheetId="6652"/>
      <sheetData sheetId="6653"/>
      <sheetData sheetId="6654"/>
      <sheetData sheetId="6655">
        <row r="33">
          <cell r="C33">
            <v>0.77967625899280601</v>
          </cell>
        </row>
      </sheetData>
      <sheetData sheetId="6656"/>
      <sheetData sheetId="6657"/>
      <sheetData sheetId="6658">
        <row r="8">
          <cell r="A8">
            <v>2.1</v>
          </cell>
        </row>
      </sheetData>
      <sheetData sheetId="6659">
        <row r="1">
          <cell r="A1" t="str">
            <v>Name</v>
          </cell>
        </row>
      </sheetData>
      <sheetData sheetId="6660"/>
      <sheetData sheetId="6661"/>
      <sheetData sheetId="6662">
        <row r="8">
          <cell r="A8">
            <v>2.1</v>
          </cell>
        </row>
      </sheetData>
      <sheetData sheetId="6663">
        <row r="8">
          <cell r="A8">
            <v>3.1</v>
          </cell>
        </row>
      </sheetData>
      <sheetData sheetId="6664"/>
      <sheetData sheetId="6665"/>
      <sheetData sheetId="6666"/>
      <sheetData sheetId="6667"/>
      <sheetData sheetId="6668"/>
      <sheetData sheetId="6669"/>
      <sheetData sheetId="6670"/>
      <sheetData sheetId="6671">
        <row r="47">
          <cell r="H47">
            <v>17098.051632633331</v>
          </cell>
        </row>
      </sheetData>
      <sheetData sheetId="6672">
        <row r="47">
          <cell r="H47">
            <v>13407.454219619998</v>
          </cell>
        </row>
      </sheetData>
      <sheetData sheetId="6673">
        <row r="47">
          <cell r="H47">
            <v>13178.048204541665</v>
          </cell>
        </row>
      </sheetData>
      <sheetData sheetId="6674">
        <row r="47">
          <cell r="H47">
            <v>17098.051632633331</v>
          </cell>
        </row>
      </sheetData>
      <sheetData sheetId="6675">
        <row r="47">
          <cell r="H47">
            <v>13407.454219619998</v>
          </cell>
        </row>
      </sheetData>
      <sheetData sheetId="6676">
        <row r="47">
          <cell r="H47">
            <v>13178.048204541665</v>
          </cell>
        </row>
      </sheetData>
      <sheetData sheetId="6677">
        <row r="47">
          <cell r="H47">
            <v>19729.199486104168</v>
          </cell>
        </row>
      </sheetData>
      <sheetData sheetId="6678">
        <row r="47">
          <cell r="H47">
            <v>38405.002915416662</v>
          </cell>
        </row>
      </sheetData>
      <sheetData sheetId="6679">
        <row r="47">
          <cell r="H47">
            <v>41159.979021230996</v>
          </cell>
        </row>
      </sheetData>
      <sheetData sheetId="6680">
        <row r="47">
          <cell r="H47">
            <v>16020</v>
          </cell>
        </row>
      </sheetData>
      <sheetData sheetId="6681">
        <row r="47">
          <cell r="H47">
            <v>11675</v>
          </cell>
        </row>
      </sheetData>
      <sheetData sheetId="6682">
        <row r="47">
          <cell r="H47">
            <v>382683.1643235588</v>
          </cell>
        </row>
      </sheetData>
      <sheetData sheetId="6683">
        <row r="47">
          <cell r="H47">
            <v>27108.482479999999</v>
          </cell>
        </row>
      </sheetData>
      <sheetData sheetId="6684">
        <row r="47">
          <cell r="H47">
            <v>18945.0351992</v>
          </cell>
        </row>
      </sheetData>
      <sheetData sheetId="6685">
        <row r="47">
          <cell r="H47">
            <v>88016.225274879995</v>
          </cell>
        </row>
      </sheetData>
      <sheetData sheetId="6686">
        <row r="47">
          <cell r="H47">
            <v>11296.680928966078</v>
          </cell>
        </row>
      </sheetData>
      <sheetData sheetId="6687">
        <row r="47">
          <cell r="H47">
            <v>19660.483631249997</v>
          </cell>
        </row>
      </sheetData>
      <sheetData sheetId="6688">
        <row r="47">
          <cell r="H47">
            <v>19660.483631249997</v>
          </cell>
        </row>
      </sheetData>
      <sheetData sheetId="6689">
        <row r="47">
          <cell r="H47">
            <v>19660.483631249997</v>
          </cell>
        </row>
      </sheetData>
      <sheetData sheetId="6690">
        <row r="47">
          <cell r="H47">
            <v>39947.116768272004</v>
          </cell>
        </row>
      </sheetData>
      <sheetData sheetId="6691">
        <row r="47">
          <cell r="H47">
            <v>37450.421970255004</v>
          </cell>
        </row>
      </sheetData>
      <sheetData sheetId="6692">
        <row r="47">
          <cell r="H47">
            <v>5631.4338221939006</v>
          </cell>
        </row>
      </sheetData>
      <sheetData sheetId="6693">
        <row r="47">
          <cell r="H47">
            <v>29691.867138751997</v>
          </cell>
        </row>
      </sheetData>
      <sheetData sheetId="6694">
        <row r="47">
          <cell r="H47">
            <v>10601.359883464</v>
          </cell>
        </row>
      </sheetData>
      <sheetData sheetId="6695">
        <row r="47">
          <cell r="H47">
            <v>16440.07876665</v>
          </cell>
        </row>
      </sheetData>
      <sheetData sheetId="6696">
        <row r="47">
          <cell r="H47">
            <v>7502.6541280530009</v>
          </cell>
        </row>
      </sheetData>
      <sheetData sheetId="6697">
        <row r="47">
          <cell r="H47">
            <v>63269.394041350002</v>
          </cell>
        </row>
      </sheetData>
      <sheetData sheetId="6698">
        <row r="47">
          <cell r="H47">
            <v>38708.912732384997</v>
          </cell>
        </row>
      </sheetData>
      <sheetData sheetId="6699">
        <row r="47">
          <cell r="H47">
            <v>30140.654422727453</v>
          </cell>
        </row>
      </sheetData>
      <sheetData sheetId="6700">
        <row r="47">
          <cell r="H47">
            <v>39628.094655192057</v>
          </cell>
        </row>
      </sheetData>
      <sheetData sheetId="6701">
        <row r="47">
          <cell r="H47">
            <v>38729.542446049003</v>
          </cell>
        </row>
      </sheetData>
      <sheetData sheetId="6702">
        <row r="47">
          <cell r="H47">
            <v>7116.936965586</v>
          </cell>
        </row>
      </sheetData>
      <sheetData sheetId="6703">
        <row r="47">
          <cell r="H47">
            <v>9391.2743470000005</v>
          </cell>
        </row>
      </sheetData>
      <sheetData sheetId="6704">
        <row r="47">
          <cell r="H47">
            <v>8500.0189065630984</v>
          </cell>
        </row>
      </sheetData>
      <sheetData sheetId="6705">
        <row r="47">
          <cell r="H47">
            <v>32499.094423904498</v>
          </cell>
        </row>
      </sheetData>
      <sheetData sheetId="6706">
        <row r="47">
          <cell r="H47">
            <v>51817.028777055006</v>
          </cell>
        </row>
      </sheetData>
      <sheetData sheetId="6707">
        <row r="47">
          <cell r="H47">
            <v>55430.1575333</v>
          </cell>
        </row>
      </sheetData>
      <sheetData sheetId="6708">
        <row r="47">
          <cell r="H47">
            <v>25786.003498499998</v>
          </cell>
        </row>
      </sheetData>
      <sheetData sheetId="6709">
        <row r="47">
          <cell r="H47">
            <v>21993.806973733335</v>
          </cell>
        </row>
      </sheetData>
      <sheetData sheetId="6710"/>
      <sheetData sheetId="6711"/>
      <sheetData sheetId="6712"/>
      <sheetData sheetId="6713">
        <row r="47">
          <cell r="H47">
            <v>21941.348275</v>
          </cell>
        </row>
      </sheetData>
      <sheetData sheetId="6714">
        <row r="47">
          <cell r="H47">
            <v>576269.26239999989</v>
          </cell>
        </row>
      </sheetData>
      <sheetData sheetId="6715">
        <row r="48">
          <cell r="H48">
            <v>640370.66537874995</v>
          </cell>
        </row>
      </sheetData>
      <sheetData sheetId="6716">
        <row r="47">
          <cell r="H47">
            <v>21941.348275</v>
          </cell>
        </row>
      </sheetData>
      <sheetData sheetId="6717">
        <row r="47">
          <cell r="H47">
            <v>576269.26239999989</v>
          </cell>
        </row>
      </sheetData>
      <sheetData sheetId="6718">
        <row r="47">
          <cell r="H47">
            <v>9078.6352040999991</v>
          </cell>
        </row>
      </sheetData>
      <sheetData sheetId="6719">
        <row r="49">
          <cell r="H49">
            <v>83961.133243064003</v>
          </cell>
        </row>
      </sheetData>
      <sheetData sheetId="6720">
        <row r="47">
          <cell r="H47">
            <v>14670.136122054002</v>
          </cell>
        </row>
      </sheetData>
      <sheetData sheetId="6721">
        <row r="47">
          <cell r="H47">
            <v>9078.6352040999991</v>
          </cell>
        </row>
      </sheetData>
      <sheetData sheetId="6722">
        <row r="51">
          <cell r="H51">
            <v>117309.4992738</v>
          </cell>
        </row>
      </sheetData>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ow r="7">
          <cell r="B7">
            <v>0.1</v>
          </cell>
        </row>
      </sheetData>
      <sheetData sheetId="7115">
        <row r="7">
          <cell r="B7">
            <v>0.1</v>
          </cell>
        </row>
      </sheetData>
      <sheetData sheetId="7116"/>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row r="18">
          <cell r="B18" t="str">
            <v>Director de obra</v>
          </cell>
        </row>
      </sheetData>
      <sheetData sheetId="7280"/>
      <sheetData sheetId="7281"/>
      <sheetData sheetId="7282"/>
      <sheetData sheetId="7283">
        <row r="12">
          <cell r="A12" t="str">
            <v>Agua</v>
          </cell>
        </row>
      </sheetData>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ow r="1">
          <cell r="D1" t="str">
            <v xml:space="preserve">Supervendor CODE </v>
          </cell>
        </row>
      </sheetData>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ow r="1">
          <cell r="A1" t="str">
            <v>AMAZONAS</v>
          </cell>
        </row>
      </sheetData>
      <sheetData sheetId="7408"/>
      <sheetData sheetId="7409"/>
      <sheetData sheetId="7410"/>
      <sheetData sheetId="7411">
        <row r="15">
          <cell r="B15">
            <v>1</v>
          </cell>
        </row>
      </sheetData>
      <sheetData sheetId="7412" refreshError="1"/>
      <sheetData sheetId="7413"/>
      <sheetData sheetId="7414" refreshError="1"/>
      <sheetData sheetId="7415"/>
      <sheetData sheetId="7416"/>
      <sheetData sheetId="7417"/>
      <sheetData sheetId="7418" refreshError="1"/>
      <sheetData sheetId="7419">
        <row r="1">
          <cell r="D1" t="str">
            <v xml:space="preserve">Supervendor CODE </v>
          </cell>
        </row>
      </sheetData>
      <sheetData sheetId="7420"/>
      <sheetData sheetId="7421">
        <row r="1">
          <cell r="A1" t="str">
            <v>AMAZONAS</v>
          </cell>
        </row>
      </sheetData>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ow r="1">
          <cell r="C1" t="str">
            <v>OBJETO: REALIZAR LA REHABILITACIÓN DE LA PISTA, OBRAS DE DRENAJE Y MANTENIMIENTO RUTINARIO DE LAS ÁREAS LADO AIRE Y LADO TIERRA DEL AEROPUERTO ANTONIO NARIÑO DE PASTO, NARIÑO.</v>
          </cell>
        </row>
      </sheetData>
      <sheetData sheetId="7533"/>
      <sheetData sheetId="7534"/>
      <sheetData sheetId="7535"/>
      <sheetData sheetId="7536"/>
      <sheetData sheetId="7537"/>
      <sheetData sheetId="7538" refreshError="1"/>
      <sheetData sheetId="7539"/>
      <sheetData sheetId="7540"/>
      <sheetData sheetId="7541"/>
      <sheetData sheetId="7542" refreshError="1"/>
      <sheetData sheetId="7543"/>
      <sheetData sheetId="7544"/>
      <sheetData sheetId="7545"/>
      <sheetData sheetId="7546">
        <row r="45">
          <cell r="B45" t="str">
            <v>P-002</v>
          </cell>
        </row>
      </sheetData>
      <sheetData sheetId="7547"/>
      <sheetData sheetId="7548"/>
      <sheetData sheetId="7549"/>
      <sheetData sheetId="7550"/>
      <sheetData sheetId="7551"/>
      <sheetData sheetId="7552"/>
      <sheetData sheetId="7553"/>
      <sheetData sheetId="7554"/>
      <sheetData sheetId="7555" refreshError="1"/>
      <sheetData sheetId="7556" refreshError="1"/>
      <sheetData sheetId="7557"/>
      <sheetData sheetId="7558" refreshError="1"/>
      <sheetData sheetId="7559" refreshError="1"/>
      <sheetData sheetId="7560" refreshError="1"/>
      <sheetData sheetId="7561"/>
      <sheetData sheetId="7562"/>
      <sheetData sheetId="7563">
        <row r="6">
          <cell r="A6" t="str">
            <v>CONTRATISTA:</v>
          </cell>
        </row>
      </sheetData>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refreshError="1"/>
      <sheetData sheetId="7576" refreshError="1"/>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row r="1">
          <cell r="A1" t="str">
            <v>ITEM</v>
          </cell>
        </row>
      </sheetData>
      <sheetData sheetId="7817">
        <row r="1">
          <cell r="A1" t="str">
            <v>EQUIPO</v>
          </cell>
        </row>
      </sheetData>
      <sheetData sheetId="7818">
        <row r="1">
          <cell r="A1" t="str">
            <v>ADMINISTRACION</v>
          </cell>
        </row>
      </sheetData>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row r="1">
          <cell r="A1" t="str">
            <v>ITEM</v>
          </cell>
        </row>
      </sheetData>
      <sheetData sheetId="7846">
        <row r="1">
          <cell r="A1" t="str">
            <v>ADMINISTRACION</v>
          </cell>
        </row>
      </sheetData>
      <sheetData sheetId="7847"/>
      <sheetData sheetId="7848"/>
      <sheetData sheetId="7849"/>
      <sheetData sheetId="7850"/>
      <sheetData sheetId="7851"/>
      <sheetData sheetId="7852"/>
      <sheetData sheetId="7853"/>
      <sheetData sheetId="7854"/>
      <sheetData sheetId="7855">
        <row r="1">
          <cell r="A1" t="str">
            <v>ITEM</v>
          </cell>
        </row>
      </sheetData>
      <sheetData sheetId="7856">
        <row r="1">
          <cell r="A1" t="str">
            <v>EQUIPO</v>
          </cell>
        </row>
      </sheetData>
      <sheetData sheetId="7857">
        <row r="1">
          <cell r="A1" t="str">
            <v>ADMINISTRACION</v>
          </cell>
        </row>
      </sheetData>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row r="3">
          <cell r="P3" t="str">
            <v>CONSORCIO CICLOINFRAESCTRUCTURA</v>
          </cell>
        </row>
      </sheetData>
      <sheetData sheetId="7894">
        <row r="4">
          <cell r="B4" t="str">
            <v>A-1.1</v>
          </cell>
        </row>
      </sheetData>
      <sheetData sheetId="7895"/>
      <sheetData sheetId="7896"/>
      <sheetData sheetId="7897"/>
      <sheetData sheetId="7898">
        <row r="4">
          <cell r="F4" t="str">
            <v>INDEPORTES</v>
          </cell>
        </row>
      </sheetData>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ow r="3">
          <cell r="P3" t="str">
            <v>CONSORCIO CICLOINFRAESCTRUCTURA</v>
          </cell>
        </row>
      </sheetData>
      <sheetData sheetId="8178">
        <row r="4">
          <cell r="B4" t="str">
            <v>A-1.1</v>
          </cell>
        </row>
      </sheetData>
      <sheetData sheetId="8179"/>
      <sheetData sheetId="8180">
        <row r="4">
          <cell r="F4" t="str">
            <v>INDEPORTES</v>
          </cell>
        </row>
      </sheetData>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row r="1">
          <cell r="B1" t="str">
            <v>CTO-102-2002</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row r="3">
          <cell r="D3" t="str">
            <v xml:space="preserve">Marzo  31/2002 </v>
          </cell>
        </row>
      </sheetData>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refreshError="1"/>
      <sheetData sheetId="9602" refreshError="1"/>
      <sheetData sheetId="9603" refreshError="1"/>
      <sheetData sheetId="9604" refreshError="1"/>
      <sheetData sheetId="9605" refreshError="1"/>
      <sheetData sheetId="9606" refreshError="1"/>
      <sheetData sheetId="9607" refreshError="1"/>
      <sheetData sheetId="9608"/>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sheetData sheetId="9631"/>
      <sheetData sheetId="9632"/>
      <sheetData sheetId="9633"/>
      <sheetData sheetId="9634"/>
      <sheetData sheetId="9635"/>
      <sheetData sheetId="9636"/>
      <sheetData sheetId="9637"/>
      <sheetData sheetId="9638"/>
      <sheetData sheetId="9639"/>
      <sheetData sheetId="9640"/>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row r="52">
          <cell r="B52" t="str">
            <v>ANTICIPO</v>
          </cell>
        </row>
      </sheetData>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ow r="4">
          <cell r="E4" t="str">
            <v>GUPCO</v>
          </cell>
        </row>
      </sheetData>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row r="4">
          <cell r="B4">
            <v>39886</v>
          </cell>
        </row>
      </sheetData>
      <sheetData sheetId="10396"/>
      <sheetData sheetId="10397"/>
      <sheetData sheetId="10398"/>
      <sheetData sheetId="10399"/>
      <sheetData sheetId="10400"/>
      <sheetData sheetId="10401"/>
      <sheetData sheetId="10402">
        <row r="4">
          <cell r="B4">
            <v>39886</v>
          </cell>
        </row>
      </sheetData>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row r="5">
          <cell r="B5" t="str">
            <v>MANO DE OBRA MENOR A 10SMLV (sin AIU)</v>
          </cell>
        </row>
      </sheetData>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row r="4">
          <cell r="E4" t="str">
            <v>GUPCO</v>
          </cell>
        </row>
      </sheetData>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row r="6">
          <cell r="AB6">
            <v>40179</v>
          </cell>
        </row>
      </sheetData>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row r="103">
          <cell r="C103" t="str">
            <v>EXP</v>
          </cell>
        </row>
      </sheetData>
      <sheetData sheetId="10861" refreshError="1"/>
      <sheetData sheetId="10862"/>
      <sheetData sheetId="10863">
        <row r="147">
          <cell r="B147" t="str">
            <v>SUB TOTAL OBRAS DE  INSTALACIONES ELÉCTRICAS DE LAS ESTACIONES (Urbanismo)</v>
          </cell>
        </row>
      </sheetData>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row r="12">
          <cell r="D12">
            <v>1.1105322714947583</v>
          </cell>
        </row>
      </sheetData>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row r="14">
          <cell r="D14">
            <v>38504</v>
          </cell>
        </row>
      </sheetData>
      <sheetData sheetId="11555"/>
      <sheetData sheetId="11556"/>
      <sheetData sheetId="11557">
        <row r="14">
          <cell r="D14">
            <v>38504</v>
          </cell>
        </row>
      </sheetData>
      <sheetData sheetId="11558"/>
      <sheetData sheetId="11559"/>
      <sheetData sheetId="11560"/>
      <sheetData sheetId="11561">
        <row r="14">
          <cell r="D14">
            <v>38504</v>
          </cell>
        </row>
      </sheetData>
      <sheetData sheetId="11562"/>
      <sheetData sheetId="11563"/>
      <sheetData sheetId="11564"/>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row r="13">
          <cell r="A13">
            <v>1</v>
          </cell>
        </row>
      </sheetData>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row r="1">
          <cell r="W1" t="str">
            <v>TR0001</v>
          </cell>
        </row>
      </sheetData>
      <sheetData sheetId="11876"/>
      <sheetData sheetId="11877"/>
      <sheetData sheetId="11878"/>
      <sheetData sheetId="11879"/>
      <sheetData sheetId="11880"/>
      <sheetData sheetId="11881"/>
      <sheetData sheetId="11882">
        <row r="2">
          <cell r="C2">
            <v>2</v>
          </cell>
        </row>
      </sheetData>
      <sheetData sheetId="11883"/>
      <sheetData sheetId="11884">
        <row r="5">
          <cell r="G5">
            <v>1</v>
          </cell>
        </row>
      </sheetData>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row r="9">
          <cell r="E9">
            <v>19.379681052981429</v>
          </cell>
        </row>
      </sheetData>
      <sheetData sheetId="11908">
        <row r="9">
          <cell r="E9">
            <v>19.372852455375334</v>
          </cell>
        </row>
      </sheetData>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sheetData sheetId="12056"/>
      <sheetData sheetId="12057"/>
      <sheetData sheetId="12058" refreshError="1"/>
      <sheetData sheetId="12059" refreshError="1"/>
      <sheetData sheetId="12060" refreshError="1"/>
      <sheetData sheetId="12061"/>
      <sheetData sheetId="12062"/>
      <sheetData sheetId="12063"/>
      <sheetData sheetId="12064" refreshError="1"/>
      <sheetData sheetId="12065" refreshError="1"/>
      <sheetData sheetId="12066" refreshError="1"/>
      <sheetData sheetId="12067"/>
      <sheetData sheetId="12068"/>
      <sheetData sheetId="12069"/>
      <sheetData sheetId="12070"/>
      <sheetData sheetId="12071"/>
      <sheetData sheetId="12072"/>
      <sheetData sheetId="12073"/>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sheetData sheetId="12279"/>
      <sheetData sheetId="12280">
        <row r="2">
          <cell r="A2" t="str">
            <v>HOSPITAL HERNANDO MONCALEANO PERDOMO ETAPA 1</v>
          </cell>
        </row>
      </sheetData>
      <sheetData sheetId="12281"/>
      <sheetData sheetId="12282">
        <row r="2">
          <cell r="A2" t="str">
            <v>HOSPITAL HERNANDO MONCALEANO PERDOMO ETAPA 2 A</v>
          </cell>
        </row>
      </sheetData>
      <sheetData sheetId="12283">
        <row r="2">
          <cell r="A2" t="str">
            <v>HOSPITAL HERNANDO MONCALEANO PERDOMO ETAPA 2B</v>
          </cell>
        </row>
      </sheetData>
      <sheetData sheetId="12284"/>
      <sheetData sheetId="12285"/>
      <sheetData sheetId="12286"/>
      <sheetData sheetId="12287"/>
      <sheetData sheetId="12288"/>
      <sheetData sheetId="12289" refreshError="1"/>
      <sheetData sheetId="12290"/>
      <sheetData sheetId="1229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refreshError="1"/>
      <sheetData sheetId="12730"/>
      <sheetData sheetId="12731"/>
      <sheetData sheetId="12732"/>
      <sheetData sheetId="12733"/>
      <sheetData sheetId="12734"/>
      <sheetData sheetId="12735"/>
      <sheetData sheetId="12736"/>
      <sheetData sheetId="12737" refreshError="1"/>
      <sheetData sheetId="12738"/>
      <sheetData sheetId="12739"/>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refreshError="1"/>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ow r="5">
          <cell r="C5" t="str">
            <v>OBRAS DE PROTECCIÓN Y ADECUACIÓN DE ORILLA DEL PARQUE  RONDA, EN EL RÍO MAGDALENA, ENTRE EL PUENTE VEHICULAR Y EL PUENTE FÉRREO, MUNICIPIO DE GIRARDOT CUNDINAMARCA</v>
          </cell>
        </row>
      </sheetData>
      <sheetData sheetId="13247" refreshError="1"/>
      <sheetData sheetId="13248" refreshError="1"/>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refreshError="1"/>
      <sheetData sheetId="13268" refreshError="1"/>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sheetData sheetId="13445"/>
      <sheetData sheetId="13446"/>
      <sheetData sheetId="13447"/>
      <sheetData sheetId="13448"/>
      <sheetData sheetId="13449"/>
      <sheetData sheetId="13450"/>
      <sheetData sheetId="13451"/>
      <sheetData sheetId="13452"/>
      <sheetData sheetId="13453" refreshError="1"/>
      <sheetData sheetId="13454" refreshError="1"/>
      <sheetData sheetId="13455"/>
      <sheetData sheetId="13456" refreshError="1"/>
      <sheetData sheetId="13457" refreshError="1"/>
      <sheetData sheetId="13458" refreshError="1"/>
      <sheetData sheetId="13459" refreshError="1"/>
      <sheetData sheetId="13460" refreshError="1"/>
      <sheetData sheetId="13461" refreshError="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row r="1">
          <cell r="A1" t="str">
            <v>ITEM</v>
          </cell>
        </row>
      </sheetData>
      <sheetData sheetId="13725">
        <row r="1">
          <cell r="A1" t="str">
            <v>EQUIPO</v>
          </cell>
        </row>
      </sheetData>
      <sheetData sheetId="13726">
        <row r="1">
          <cell r="A1" t="str">
            <v>ADMINISTRACION</v>
          </cell>
        </row>
      </sheetData>
      <sheetData sheetId="13727"/>
      <sheetData sheetId="13728"/>
      <sheetData sheetId="13729"/>
      <sheetData sheetId="13730">
        <row r="19">
          <cell r="A19" t="str">
            <v>AGREGADO FINO (ARENA)</v>
          </cell>
        </row>
      </sheetData>
      <sheetData sheetId="13731"/>
      <sheetData sheetId="13732"/>
      <sheetData sheetId="13733"/>
      <sheetData sheetId="13734"/>
      <sheetData sheetId="13735"/>
      <sheetData sheetId="13736"/>
      <sheetData sheetId="13737" refreshError="1"/>
      <sheetData sheetId="13738"/>
      <sheetData sheetId="13739" refreshError="1"/>
      <sheetData sheetId="13740" refreshError="1"/>
      <sheetData sheetId="13741" refreshError="1"/>
      <sheetData sheetId="13742">
        <row r="41">
          <cell r="H41">
            <v>108130</v>
          </cell>
        </row>
      </sheetData>
      <sheetData sheetId="13743" refreshError="1"/>
      <sheetData sheetId="13744">
        <row r="39">
          <cell r="H39">
            <v>61373</v>
          </cell>
        </row>
      </sheetData>
      <sheetData sheetId="13745">
        <row r="39">
          <cell r="H39">
            <v>345846</v>
          </cell>
        </row>
      </sheetData>
      <sheetData sheetId="13746">
        <row r="44">
          <cell r="H44">
            <v>71546</v>
          </cell>
        </row>
      </sheetData>
      <sheetData sheetId="13747">
        <row r="43">
          <cell r="H43">
            <v>373562</v>
          </cell>
        </row>
      </sheetData>
      <sheetData sheetId="13748" refreshError="1"/>
      <sheetData sheetId="13749" refreshError="1"/>
      <sheetData sheetId="13750">
        <row r="41">
          <cell r="H41">
            <v>4080</v>
          </cell>
        </row>
      </sheetData>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ow r="3">
          <cell r="B3">
            <v>1</v>
          </cell>
        </row>
      </sheetData>
      <sheetData sheetId="13760"/>
      <sheetData sheetId="13761">
        <row r="437">
          <cell r="A437" t="str">
            <v>GEOCOMPUESTOS</v>
          </cell>
        </row>
      </sheetData>
      <sheetData sheetId="13762">
        <row r="30">
          <cell r="A30" t="str">
            <v>PRELIMINARES DE OBRA</v>
          </cell>
        </row>
      </sheetData>
      <sheetData sheetId="13763"/>
      <sheetData sheetId="13764"/>
      <sheetData sheetId="13765"/>
      <sheetData sheetId="13766"/>
      <sheetData sheetId="13767"/>
      <sheetData sheetId="13768"/>
      <sheetData sheetId="13769"/>
      <sheetData sheetId="13770">
        <row r="34">
          <cell r="E34" t="str">
            <v>M3</v>
          </cell>
        </row>
      </sheetData>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refreshError="1"/>
      <sheetData sheetId="13970" refreshError="1"/>
      <sheetData sheetId="13971"/>
      <sheetData sheetId="13972"/>
      <sheetData sheetId="13973"/>
      <sheetData sheetId="13974"/>
      <sheetData sheetId="13975"/>
      <sheetData sheetId="13976"/>
      <sheetData sheetId="13977"/>
      <sheetData sheetId="13978"/>
      <sheetData sheetId="13979"/>
      <sheetData sheetId="13980"/>
      <sheetData sheetId="13981"/>
      <sheetData sheetId="13982" refreshError="1"/>
      <sheetData sheetId="13983"/>
      <sheetData sheetId="13984"/>
      <sheetData sheetId="13985"/>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sheetData sheetId="14106" refreshError="1"/>
      <sheetData sheetId="14107" refreshError="1"/>
      <sheetData sheetId="14108"/>
      <sheetData sheetId="1410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ESTADO VÍA-CRIT.TECNICO"/>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Program"/>
      <sheetName val="BASES"/>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sheetData sheetId="557"/>
      <sheetData sheetId="558" refreshError="1"/>
      <sheetData sheetId="559"/>
      <sheetData sheetId="560"/>
      <sheetData sheetId="561"/>
      <sheetData sheetId="562"/>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refreshError="1"/>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46W9"/>
      <sheetName val="Presentacion"/>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PESOS"/>
      <sheetName val="210.2.2"/>
      <sheetName val="EST2"/>
      <sheetName val="Hoja2"/>
      <sheetName val="OCTUBRE"/>
      <sheetName val="PrecRec"/>
      <sheetName val="TARIFAS"/>
      <sheetName val="Sanitari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erfil"/>
      <sheetName val="ESTADO_FINANCIERO"/>
      <sheetName val="BASE_DATOS"/>
      <sheetName val="210_2_2"/>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EQUI"/>
      <sheetName val="MH"/>
      <sheetName val="estado red"/>
      <sheetName val="INST"/>
      <sheetName val="Clúster 8"/>
      <sheetName val="Clúster 14"/>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7422CW00"/>
      <sheetName val="articulos"/>
      <sheetName val="GPI_5267"/>
      <sheetName val="VEA_3747"/>
      <sheetName val="ESTADO_FINANCIERO1"/>
      <sheetName val="BASE_DATOS1"/>
      <sheetName val="210_2_21"/>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PJ"/>
      <sheetName val="MI"/>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sheetData sheetId="300" refreshError="1"/>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 val="RESUMEN_ITEMS_(2)"/>
      <sheetName val="RESUMEN_ITEMS"/>
      <sheetName val="OBRAS_PUENTE_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sheetData sheetId="22"/>
      <sheetData sheetId="2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 val="precios-básicos2002"/>
      <sheetName val="APUs"/>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Users\HP\AppData\Local\Micros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sheetData sheetId="521"/>
      <sheetData sheetId="52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RBOL DE PROBLEMAS final"/>
      <sheetName val="IDENTIFICACION DEL PROBLEMA fin"/>
      <sheetName val="OBJETIVOS FINALES"/>
      <sheetName val="ESTRUCTURA DE PROYECTO"/>
      <sheetName val="OBJETIVOS ESPECIFICOS final"/>
      <sheetName val="COSTOS UNITARIOS"/>
      <sheetName val="CA-2909"/>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ESTADO VÍA-CRIT.TECNICO"/>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ACTA No.5"/>
      <sheetName val="ACTA MAYORES - GENER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refreshError="1"/>
      <sheetData sheetId="427" refreshError="1"/>
      <sheetData sheetId="428" refreshError="1"/>
      <sheetData sheetId="429" refreshError="1"/>
      <sheetData sheetId="430"/>
      <sheetData sheetId="431"/>
      <sheetData sheetId="432"/>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refreshError="1"/>
      <sheetData sheetId="1575" refreshError="1"/>
      <sheetData sheetId="157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PLAN DE INVERSION ANTICIPO"/>
      <sheetName val="inv mensual"/>
      <sheetName val="borrador flujo inv"/>
      <sheetName val="social-ambiental"/>
      <sheetName val="AU"/>
      <sheetName val="Hoja 1 "/>
      <sheetName val="//d.docs.live.net/MANTENIMIENTO"/>
      <sheetName val="HER"/>
      <sheetName val="MAT"/>
      <sheetName val="PER"/>
      <sheetName val="TRANS"/>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46W9"/>
      <sheetName val="Presentacion"/>
      <sheetName val="AJIZAL 3335"/>
      <sheetName val="SABANETA 3335"/>
      <sheetName val="Datos Generales"/>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 val="Datos Generales"/>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RELACION DE PRECIOS"/>
      <sheetName val="ACTA 6"/>
      <sheetName val="MODIF. 2"/>
      <sheetName val="MODIF. 3"/>
      <sheetName val="MODIF. 4"/>
      <sheetName val="cant"/>
      <sheetName val="par mar19"/>
      <sheetName val="par"/>
      <sheetName val="calidad"/>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COMPARATIVO"/>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8">
          <cell r="G8">
            <v>0</v>
          </cell>
        </row>
      </sheetData>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MC_SF_GAVIONES1"/>
      <sheetName val="A__P__U_1"/>
      <sheetName val="Análisis_de_precios1"/>
      <sheetName val="ANEXO_71"/>
      <sheetName val="MC_SF_GAVIONES2"/>
      <sheetName val="A__P__U_2"/>
      <sheetName val="Análisis_de_precios2"/>
      <sheetName val="ANEXO_72"/>
      <sheetName val="indice_alfabetico"/>
      <sheetName val="1"/>
      <sheetName val="Hoja1"/>
      <sheetName val="PREACTA(1)"/>
      <sheetName val="MC_SF_GAVIONES4"/>
      <sheetName val="ANEXO_74"/>
      <sheetName val="A__P__U_4"/>
      <sheetName val="Análisis_de_precios4"/>
      <sheetName val="MC_SF_GAVIONES3"/>
      <sheetName val="ANEXO_73"/>
      <sheetName val="A__P__U_3"/>
      <sheetName val="Análisis_de_precios3"/>
      <sheetName val="MC_SF_GAVIONES5"/>
      <sheetName val="ANEXO_75"/>
      <sheetName val="A__P__U_5"/>
      <sheetName val="Análisis_de_precios5"/>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Sucre PIR 2008"/>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6">
          <cell r="E26">
            <v>4886</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RBOL DE PROBLEMAS final"/>
      <sheetName val="IDENTIFICACION DEL PROBLEMA fin"/>
      <sheetName val="OBJETIVOS FINALES"/>
      <sheetName val="ESTRUCTURA DE PROYECTO"/>
      <sheetName val="OBJETIVOS ESPECIFICOS final"/>
      <sheetName val="Materiales"/>
      <sheetName val="Cuadrillas"/>
      <sheetName val="Concretos y morteros"/>
      <sheetName val="Equipo"/>
      <sheetName val="Datos iniciales "/>
      <sheetName val="Transporte"/>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álisis de precios"/>
      <sheetName val="Macro1"/>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 val="Información_de_la_Empresa"/>
      <sheetName val="List__Análisis"/>
      <sheetName val="List__Materiales"/>
      <sheetName val="List__Equipo"/>
      <sheetName val="List__Mano_de_Obra"/>
      <sheetName val="resumen_de_cantidades"/>
      <sheetName val="\\Amd\documentos_c\Documentos-W"/>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 val="PREC-BASE"/>
      <sheetName val="ACTA PARCIAL No 01"/>
      <sheetName val="FORMATO-FORMATO E PARA EFECTO K"/>
      <sheetName val="FORMATO-FACTOR CT PARA EFECTO K"/>
      <sheetName val="FORMATO - SCE PARA EFECTO DEL K"/>
      <sheetName val="TEXT-ACTA PARCIAL No1"/>
      <sheetName val="Hoja3"/>
      <sheetName val="EMPRESA"/>
      <sheetName val="MC SF GAVIONES"/>
      <sheetName val="MC_SF_GAVIONES"/>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VARIABLES"/>
      <sheetName val="Datos"/>
      <sheetName val="Jornal"/>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row r="2">
          <cell r="R2">
            <v>0</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ow r="2">
          <cell r="R2">
            <v>0</v>
          </cell>
        </row>
      </sheetData>
      <sheetData sheetId="71"/>
      <sheetData sheetId="72"/>
      <sheetData sheetId="73"/>
      <sheetData sheetId="74"/>
      <sheetData sheetId="75"/>
      <sheetData sheetId="76"/>
      <sheetData sheetId="77">
        <row r="2">
          <cell r="R2">
            <v>0</v>
          </cell>
        </row>
      </sheetData>
      <sheetData sheetId="78"/>
      <sheetData sheetId="79"/>
      <sheetData sheetId="80"/>
      <sheetData sheetId="81"/>
      <sheetData sheetId="82"/>
      <sheetData sheetId="83"/>
      <sheetData sheetId="84"/>
      <sheetData sheetId="85">
        <row r="2">
          <cell r="R2">
            <v>0</v>
          </cell>
        </row>
      </sheetData>
      <sheetData sheetId="86"/>
      <sheetData sheetId="87"/>
      <sheetData sheetId="88">
        <row r="2">
          <cell r="R2">
            <v>0</v>
          </cell>
        </row>
      </sheetData>
      <sheetData sheetId="89"/>
      <sheetData sheetId="90">
        <row r="2">
          <cell r="R2">
            <v>0</v>
          </cell>
        </row>
      </sheetData>
      <sheetData sheetId="91">
        <row r="2">
          <cell r="R2">
            <v>0</v>
          </cell>
        </row>
      </sheetData>
      <sheetData sheetId="92">
        <row r="2">
          <cell r="R2">
            <v>0</v>
          </cell>
        </row>
      </sheetData>
      <sheetData sheetId="93"/>
      <sheetData sheetId="94"/>
      <sheetData sheetId="95">
        <row r="2">
          <cell r="R2">
            <v>0</v>
          </cell>
        </row>
      </sheetData>
      <sheetData sheetId="96"/>
      <sheetData sheetId="97">
        <row r="2">
          <cell r="R2">
            <v>0</v>
          </cell>
        </row>
      </sheetData>
      <sheetData sheetId="98"/>
      <sheetData sheetId="99"/>
      <sheetData sheetId="100"/>
      <sheetData sheetId="101"/>
      <sheetData sheetId="102">
        <row r="2">
          <cell r="R2">
            <v>0</v>
          </cell>
        </row>
      </sheetData>
      <sheetData sheetId="103"/>
      <sheetData sheetId="104"/>
      <sheetData sheetId="105"/>
      <sheetData sheetId="106"/>
      <sheetData sheetId="107">
        <row r="2">
          <cell r="R2">
            <v>0</v>
          </cell>
        </row>
      </sheetData>
      <sheetData sheetId="108"/>
      <sheetData sheetId="109"/>
      <sheetData sheetId="110"/>
      <sheetData sheetId="111"/>
      <sheetData sheetId="112">
        <row r="2">
          <cell r="R2">
            <v>0</v>
          </cell>
        </row>
      </sheetData>
      <sheetData sheetId="113">
        <row r="2">
          <cell r="R2">
            <v>0</v>
          </cell>
        </row>
      </sheetData>
      <sheetData sheetId="114">
        <row r="2">
          <cell r="R2">
            <v>0</v>
          </cell>
        </row>
      </sheetData>
      <sheetData sheetId="115">
        <row r="2">
          <cell r="R2">
            <v>0</v>
          </cell>
        </row>
      </sheetData>
      <sheetData sheetId="116"/>
      <sheetData sheetId="117"/>
      <sheetData sheetId="118"/>
      <sheetData sheetId="119"/>
      <sheetData sheetId="120"/>
      <sheetData sheetId="121">
        <row r="2">
          <cell r="R2">
            <v>0</v>
          </cell>
        </row>
      </sheetData>
      <sheetData sheetId="122">
        <row r="2">
          <cell r="R2">
            <v>0</v>
          </cell>
        </row>
      </sheetData>
      <sheetData sheetId="123">
        <row r="2">
          <cell r="R2">
            <v>0</v>
          </cell>
        </row>
      </sheetData>
      <sheetData sheetId="124"/>
      <sheetData sheetId="125"/>
      <sheetData sheetId="126"/>
      <sheetData sheetId="127"/>
      <sheetData sheetId="128"/>
      <sheetData sheetId="129"/>
      <sheetData sheetId="130"/>
      <sheetData sheetId="131"/>
      <sheetData sheetId="132">
        <row r="2">
          <cell r="R2">
            <v>0</v>
          </cell>
        </row>
      </sheetData>
      <sheetData sheetId="133"/>
      <sheetData sheetId="134"/>
      <sheetData sheetId="135"/>
      <sheetData sheetId="136"/>
      <sheetData sheetId="137"/>
      <sheetData sheetId="138"/>
      <sheetData sheetId="139"/>
      <sheetData sheetId="140">
        <row r="2">
          <cell r="R2">
            <v>0</v>
          </cell>
        </row>
      </sheetData>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2">
          <cell r="R2">
            <v>0</v>
          </cell>
        </row>
      </sheetData>
      <sheetData sheetId="158"/>
      <sheetData sheetId="159"/>
      <sheetData sheetId="160"/>
      <sheetData sheetId="161">
        <row r="2">
          <cell r="R2">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2">
          <cell r="R2">
            <v>0</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ow r="2">
          <cell r="R2">
            <v>0</v>
          </cell>
        </row>
      </sheetData>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sheetData sheetId="437"/>
      <sheetData sheetId="438"/>
      <sheetData sheetId="439"/>
      <sheetData sheetId="440"/>
      <sheetData sheetId="441"/>
      <sheetData sheetId="442" refreshError="1"/>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2">
          <cell r="R2">
            <v>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ow r="2">
          <cell r="R2">
            <v>0</v>
          </cell>
        </row>
      </sheetData>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ow r="2">
          <cell r="R2">
            <v>0</v>
          </cell>
        </row>
      </sheetData>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row r="2">
          <cell r="R2">
            <v>0</v>
          </cell>
        </row>
      </sheetData>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row r="2">
          <cell r="R2">
            <v>0</v>
          </cell>
        </row>
      </sheetData>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row r="2">
          <cell r="R2">
            <v>0</v>
          </cell>
        </row>
      </sheetData>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refreshError="1"/>
      <sheetData sheetId="109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ow r="35">
          <cell r="E35">
            <v>3536000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 val="Mr_DISEÑO"/>
      <sheetName val="cbr_granulares"/>
      <sheetName val="ESTRUCTURAS_EXISTENTES"/>
      <sheetName val="AASHTO_CALZ_EXISTENTE"/>
      <sheetName val="AASHTO_AMPLIACIONES"/>
      <sheetName val="I_D"/>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General"/>
      <sheetName val="FLUJOS"/>
      <sheetName val="BASE"/>
      <sheetName val="Civil work"/>
      <sheetName val="LISTADO APU"/>
      <sheetName val="PRESUPUESTO "/>
      <sheetName val="Cuadrillas"/>
      <sheetName val="Equ"/>
      <sheetName val="Trans"/>
      <sheetName val="Mat"/>
      <sheetName val="Salarios"/>
      <sheetName val="\\Pc1\E\AMV-3005-2005\ADMON GRU"/>
      <sheetName val="Capitulos"/>
      <sheetName val="Maqui Equip"/>
      <sheetName val="calidad"/>
      <sheetName val="ITEMS"/>
      <sheetName val="FACTORES"/>
      <sheetName val="HOJA BASE"/>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izar"/>
      <sheetName val="PERSONAL"/>
      <sheetName val="1_Preliminares"/>
      <sheetName val="Insumos"/>
      <sheetName val="M.Obra"/>
      <sheetName val="Tablas"/>
      <sheetName val="ITEM"/>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310 B  (2)"/>
      <sheetName val="\\Pc1\E\AMV-3005-2005\ADMON_GRU"/>
      <sheetName val="\\Pc1\E\AMV-3005-2005\ADMON_GR1"/>
      <sheetName val="CIRCUITOS CODENSA"/>
      <sheetName val="PPTO"/>
      <sheetName val="F. Prest"/>
      <sheetName val="glvc"/>
      <sheetName val="PU (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sheetData sheetId="282" refreshError="1"/>
      <sheetData sheetId="283" refreshError="1"/>
      <sheetData sheetId="284" refreshError="1"/>
      <sheetData sheetId="285" refreshError="1"/>
      <sheetData sheetId="28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 val="Analisis Precios Unitario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Datos-Gráfica-Apartada"/>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row r="3">
          <cell r="B3">
            <v>0</v>
          </cell>
        </row>
      </sheetData>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refreshError="1"/>
      <sheetData sheetId="3113" refreshError="1"/>
      <sheetData sheetId="3114" refreshError="1"/>
      <sheetData sheetId="3115" refreshError="1"/>
      <sheetData sheetId="3116" refreshError="1"/>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efreshError="1"/>
      <sheetData sheetId="4390" refreshError="1"/>
      <sheetData sheetId="439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 val="IDO_(2)"/>
      <sheetName val="PENDIENTES_X_COBRAR"/>
      <sheetName val="AVP_(2)"/>
      <sheetName val="CUADRO_DE_CANTIDADES"/>
      <sheetName val="AJUSTE_CANTIDADES"/>
      <sheetName val="HOMOLOGACION_DE_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 sheetId="9"/>
      <sheetData sheetId="10">
        <row r="12">
          <cell r="O12" t="str">
            <v>AÑO</v>
          </cell>
        </row>
      </sheetData>
      <sheetData sheetId="11"/>
      <sheetData sheetId="12">
        <row r="8">
          <cell r="J8">
            <v>136500000</v>
          </cell>
        </row>
      </sheetData>
      <sheetData sheetId="1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 sheetId="8"/>
      <sheetData sheetId="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 val="OBRA_TOTAL"/>
      <sheetName val="TABLA_SALARIOS"/>
      <sheetName val="TABLA_EQUIPOS"/>
      <sheetName val="TABLA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 sheetId="110"/>
      <sheetData sheetId="111"/>
      <sheetData sheetId="112"/>
      <sheetData sheetId="113">
        <row r="3">
          <cell r="A3">
            <v>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 val="Cotas_Pav"/>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sheetData sheetId="44"/>
      <sheetData sheetId="4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 val="PENDIENTES_X_COBRA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ESPEC"/>
      <sheetName val="DATO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7422CW00"/>
      <sheetName val="Equipo"/>
      <sheetName val="materiales"/>
      <sheetName val="otros"/>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 val="Formular"/>
      <sheetName val="Recursos"/>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CONTRATO"/>
      <sheetName val="LIQUIDA-NOMINA"/>
      <sheetName val="EMPRESA"/>
      <sheetName val="NOMINA 1"/>
      <sheetName val="Datos"/>
      <sheetName val="GRAFICOS"/>
      <sheetName val="PlanCer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
          <cell r="A1">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ManoDeObra"/>
      <sheetName val="días habiles 2015"/>
      <sheetName val="INS"/>
      <sheetName val="Ppto"/>
      <sheetName val="Plan auditorí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 val="MANTENIMIENTO"/>
      <sheetName val="Actual Data (MAP)"/>
      <sheetName val="Actual Data (STX)"/>
      <sheetName val="PARA INFORME"/>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TUBERIA"/>
      <sheetName val="Ejecutado$"/>
      <sheetName val="Programado$"/>
      <sheetName val="ACER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row r="2">
          <cell r="A2" t="str">
            <v>INVÍAS - TERRITORIAL CORDOBA - GRUPO 3</v>
          </cell>
        </row>
      </sheetData>
      <sheetData sheetId="83"/>
      <sheetData sheetId="84"/>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row r="2">
          <cell r="A2" t="str">
            <v>INVÍAS - TERRITORIAL CORDOBA - GRUPO 3</v>
          </cell>
        </row>
      </sheetData>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2">
          <cell r="A2" t="str">
            <v>INVÍAS - TERRITORIAL CORDOBA - GRUPO 3</v>
          </cell>
        </row>
      </sheetData>
      <sheetData sheetId="175"/>
      <sheetData sheetId="176">
        <row r="2">
          <cell r="A2" t="str">
            <v>INVÍAS - TERRITORIAL CORDOBA - GRUPO 3</v>
          </cell>
        </row>
      </sheetData>
      <sheetData sheetId="177">
        <row r="2">
          <cell r="A2" t="str">
            <v>INVÍAS - TERRITORIAL CORDOBA - GRUPO 3</v>
          </cell>
        </row>
      </sheetData>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sheetData sheetId="184"/>
      <sheetData sheetId="185"/>
      <sheetData sheetId="186"/>
      <sheetData sheetId="187"/>
      <sheetData sheetId="188"/>
      <sheetData sheetId="189"/>
      <sheetData sheetId="190"/>
      <sheetData sheetId="191"/>
      <sheetData sheetId="192">
        <row r="2">
          <cell r="A2" t="str">
            <v>INVÍAS - TERRITORIAL CORDOBA - GRUPO 3</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ow r="2">
          <cell r="A2" t="str">
            <v>INVÍAS - TERRITORIAL CORDOBA - GRUPO 3</v>
          </cell>
        </row>
      </sheetData>
      <sheetData sheetId="234">
        <row r="2">
          <cell r="A2" t="str">
            <v>INVÍAS - TERRITORIAL CORDOBA - GRUPO 3</v>
          </cell>
        </row>
      </sheetData>
      <sheetData sheetId="235">
        <row r="2">
          <cell r="A2" t="str">
            <v>INVÍAS - TERRITORIAL CORDOBA - GRUPO 3</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row r="2">
          <cell r="A2" t="str">
            <v>INVÍAS - TERRITORIAL CORDOBA - GRUPO 3</v>
          </cell>
        </row>
      </sheetData>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ow r="2">
          <cell r="B2">
            <v>0</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ow r="2">
          <cell r="A2" t="str">
            <v>INVÍAS - TERRITORIAL CORDOBA - GRUPO 3</v>
          </cell>
        </row>
      </sheetData>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refreshError="1"/>
      <sheetData sheetId="74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ATERIALES CON IVA"/>
      <sheetName val="1"/>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 val="%_Avance"/>
      <sheetName val="Informe_Semanal_1"/>
      <sheetName val="Curva_S"/>
      <sheetName val="Informe_Semanal_1_(2)"/>
    </sheetNames>
    <sheetDataSet>
      <sheetData sheetId="0"/>
      <sheetData sheetId="1"/>
      <sheetData sheetId="2"/>
      <sheetData sheetId="3"/>
      <sheetData sheetId="4"/>
      <sheetData sheetId="5" refreshError="1"/>
      <sheetData sheetId="6" refreshError="1"/>
      <sheetData sheetId="7"/>
      <sheetData sheetId="8"/>
      <sheetData sheetId="9"/>
      <sheetData sheetId="1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 No 4.xlsx]__cceficient_19"/>
      <sheetName val="Acta%20No%204.xlsx"/>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 val="[a  aaInformación]__cceficie_16"/>
      <sheetName val="[a  aaInformación]__cceficie_17"/>
      <sheetName val="[a  aaInformación]__cceficie_19"/>
      <sheetName val="[a  aaInformación]__cceficie_18"/>
      <sheetName val="[a  aaInformación]__cceficie_20"/>
      <sheetName val="[a  aaInformación]__cceficie_21"/>
      <sheetName val="[a  aaInformación]__cceficie_22"/>
      <sheetName val="[a  aaInformación]__cceficie_23"/>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6">
          <cell r="E6">
            <v>538</v>
          </cell>
        </row>
      </sheetData>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row r="2">
          <cell r="B2" t="str">
            <v>INFORME SEMANAL DE ACTIVIDADES</v>
          </cell>
        </row>
      </sheetData>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row r="2">
          <cell r="B2" t="str">
            <v>INFORME SEMANAL DE ACTIVIDADES</v>
          </cell>
        </row>
      </sheetData>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row r="2">
          <cell r="BZ2" t="str">
            <v xml:space="preserve">          ACERIA   M.C.C.</v>
          </cell>
        </row>
      </sheetData>
      <sheetData sheetId="173"/>
      <sheetData sheetId="174">
        <row r="2">
          <cell r="BZ2" t="str">
            <v xml:space="preserve">          ACERIA   M.C.C.</v>
          </cell>
        </row>
      </sheetData>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ow r="2">
          <cell r="BZ2" t="str">
            <v xml:space="preserve">          ACERIA   M.C.C.</v>
          </cell>
        </row>
      </sheetData>
      <sheetData sheetId="180"/>
      <sheetData sheetId="181">
        <row r="2">
          <cell r="BZ2" t="str">
            <v xml:space="preserve">          ACERIA   M.C.C.</v>
          </cell>
        </row>
      </sheetData>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 val="PxQ_Valores"/>
      <sheetName val="PxQ_Cantidades"/>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 sheetId="8"/>
      <sheetData sheetId="9"/>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 val="Bases_2A"/>
      <sheetName val="Petroq_"/>
      <sheetName val="Serv_Ind_"/>
      <sheetName val="Manto,_Otr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0">
          <cell r="C20">
            <v>2265.5</v>
          </cell>
        </row>
      </sheetData>
      <sheetData sheetId="22"/>
      <sheetData sheetId="23"/>
      <sheetData sheetId="2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 val="Bajadas"/>
      <sheetName val="NARIÑO"/>
      <sheetName val="OCTUBRE"/>
      <sheetName val="PREACTA Y CONTRATISTAS"/>
      <sheetName val="UNITARIOS"/>
      <sheetName val="THE"/>
      <sheetName val="ATHE"/>
      <sheetName val="PERSONAL"/>
      <sheetName val="Tarifa MT"/>
      <sheetName val="2,2,6,1 Pilotes 0,30"/>
      <sheetName val="Requisición1"/>
      <sheetName val="PUNITARIOS PARA 241201 2S.xls"/>
      <sheetName val="PLAN DE INVERSION ANTICIPO"/>
      <sheetName val="inv mensual"/>
      <sheetName val="borrador flujo inv"/>
      <sheetName val="social-ambiental"/>
      <sheetName val="AU"/>
      <sheetName val="OBRAS SES"/>
      <sheetName val="Poblacion"/>
      <sheetName val="SALARIOS"/>
      <sheetName val="APU NO PREVISTO"/>
      <sheetName val="PPTA (3)"/>
      <sheetName val="PPTA (2)"/>
      <sheetName val="PPTA"/>
      <sheetName val="Cuadr."/>
      <sheetName val="Hoja2"/>
      <sheetName val="mdo"/>
      <sheetName val="equip"/>
      <sheetName val="mat"/>
      <sheetName val="CIRCUITOS CODENSA"/>
      <sheetName val="ESTADO_VÍA-CRIT_TECNICO"/>
      <sheetName val="7.1.8.1.1"/>
      <sheetName val="ACTA MODIFICACIÓN CIVIL"/>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costos oficina"/>
      <sheetName val="costos campamento"/>
      <sheetName val="días habiles 2015"/>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Lista APU"/>
      <sheetName val="APU"/>
      <sheetName val="Bases 2A"/>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devdics"/>
      <sheetName val="CHINCHINA FINAL . A CEROS"/>
      <sheetName val="Memoria de calculo"/>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ow r="48">
          <cell r="E48">
            <v>0</v>
          </cell>
        </row>
      </sheetData>
      <sheetData sheetId="188">
        <row r="48">
          <cell r="E48">
            <v>0</v>
          </cell>
        </row>
      </sheetData>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refreshError="1"/>
      <sheetData sheetId="224" refreshError="1"/>
      <sheetData sheetId="225" refreshError="1"/>
      <sheetData sheetId="226" refreshError="1"/>
      <sheetData sheetId="227" refreshError="1"/>
      <sheetData sheetId="228">
        <row r="48">
          <cell r="E48">
            <v>0</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sheetData sheetId="345"/>
      <sheetData sheetId="346"/>
      <sheetData sheetId="347"/>
      <sheetData sheetId="348"/>
      <sheetData sheetId="349"/>
      <sheetData sheetId="350" refreshError="1"/>
      <sheetData sheetId="351"/>
      <sheetData sheetId="352">
        <row r="48">
          <cell r="E48">
            <v>0</v>
          </cell>
        </row>
      </sheetData>
      <sheetData sheetId="353"/>
      <sheetData sheetId="354">
        <row r="48">
          <cell r="E48">
            <v>0</v>
          </cell>
        </row>
      </sheetData>
      <sheetData sheetId="355"/>
      <sheetData sheetId="356"/>
      <sheetData sheetId="357"/>
      <sheetData sheetId="358">
        <row r="48">
          <cell r="E48">
            <v>0</v>
          </cell>
        </row>
      </sheetData>
      <sheetData sheetId="359"/>
      <sheetData sheetId="360"/>
      <sheetData sheetId="361"/>
      <sheetData sheetId="362">
        <row r="48">
          <cell r="E48">
            <v>0</v>
          </cell>
        </row>
      </sheetData>
      <sheetData sheetId="363"/>
      <sheetData sheetId="364"/>
      <sheetData sheetId="365"/>
      <sheetData sheetId="366">
        <row r="48">
          <cell r="E48">
            <v>0</v>
          </cell>
        </row>
      </sheetData>
      <sheetData sheetId="367"/>
      <sheetData sheetId="368"/>
      <sheetData sheetId="369"/>
      <sheetData sheetId="370">
        <row r="48">
          <cell r="E48">
            <v>0</v>
          </cell>
        </row>
      </sheetData>
      <sheetData sheetId="371"/>
      <sheetData sheetId="372"/>
      <sheetData sheetId="373"/>
      <sheetData sheetId="374"/>
      <sheetData sheetId="375">
        <row r="48">
          <cell r="E48">
            <v>0</v>
          </cell>
        </row>
      </sheetData>
      <sheetData sheetId="376"/>
      <sheetData sheetId="377"/>
      <sheetData sheetId="378"/>
      <sheetData sheetId="379"/>
      <sheetData sheetId="380"/>
      <sheetData sheetId="381">
        <row r="48">
          <cell r="E48">
            <v>0</v>
          </cell>
        </row>
      </sheetData>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ow r="48">
          <cell r="E48">
            <v>0</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ow r="48">
          <cell r="E48">
            <v>0</v>
          </cell>
        </row>
      </sheetData>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ow r="3">
          <cell r="A3" t="str">
            <v>COD</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 val="devdics"/>
      <sheetName val="1,01"/>
      <sheetName val="UNIT."/>
      <sheetName val="PROGR_2"/>
      <sheetName val="PROGR_3"/>
      <sheetName val="Cuadro p. Capital Vs estimado"/>
      <sheetName val="glvc"/>
      <sheetName val="TARIFAS"/>
      <sheetName val="EQUIPO"/>
      <sheetName val="ELECTRICO"/>
      <sheetName val="Vuelta"/>
      <sheetName val="Lista APU"/>
      <sheetName val="c2.5y2.6"/>
      <sheetName val="PROGR_5"/>
      <sheetName val="PROGR_4"/>
      <sheetName val="PROGR_6"/>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ow r="6">
          <cell r="A6" t="str">
            <v>UNIDAD ADMINISTRATIVA ESPECIAL DE LA AERONAUTICA CIVIL</v>
          </cell>
        </row>
      </sheetData>
      <sheetData sheetId="43"/>
      <sheetData sheetId="44"/>
      <sheetData sheetId="45">
        <row r="6">
          <cell r="A6" t="str">
            <v>UNIDAD ADMINISTRATIVA ESPECIAL DE LA AERONAUTICA CIVIL</v>
          </cell>
        </row>
      </sheetData>
      <sheetData sheetId="46"/>
      <sheetData sheetId="47"/>
      <sheetData sheetId="48">
        <row r="6">
          <cell r="A6" t="str">
            <v>UNIDAD ADMINISTRATIVA ESPECIAL DE LA AERONAUTICA CIVIL</v>
          </cell>
        </row>
      </sheetData>
      <sheetData sheetId="49"/>
      <sheetData sheetId="50"/>
      <sheetData sheetId="51"/>
      <sheetData sheetId="52">
        <row r="6">
          <cell r="A6" t="str">
            <v>UNIDAD ADMINISTRATIVA ESPECIAL DE LA AERONAUTICA CIVIL</v>
          </cell>
        </row>
      </sheetData>
      <sheetData sheetId="53"/>
      <sheetData sheetId="54"/>
      <sheetData sheetId="55"/>
      <sheetData sheetId="56">
        <row r="6">
          <cell r="A6" t="str">
            <v>UNIDAD ADMINISTRATIVA ESPECIAL DE LA AERONAUTICA CIVIL</v>
          </cell>
        </row>
      </sheetData>
      <sheetData sheetId="57"/>
      <sheetData sheetId="58"/>
      <sheetData sheetId="59"/>
      <sheetData sheetId="60">
        <row r="6">
          <cell r="A6" t="str">
            <v>UNIDAD ADMINISTRATIVA ESPECIAL DE LA AERONAUTICA CIVIL</v>
          </cell>
        </row>
      </sheetData>
      <sheetData sheetId="61"/>
      <sheetData sheetId="62"/>
      <sheetData sheetId="63"/>
      <sheetData sheetId="64">
        <row r="6">
          <cell r="A6" t="str">
            <v>UNIDAD ADMINISTRATIVA ESPECIAL DE LA AERONAUTICA CIVIL</v>
          </cell>
        </row>
      </sheetData>
      <sheetData sheetId="65"/>
      <sheetData sheetId="66"/>
      <sheetData sheetId="67"/>
      <sheetData sheetId="68">
        <row r="6">
          <cell r="A6" t="str">
            <v>UNIDAD ADMINISTRATIVA ESPECIAL DE LA AERONAUTICA CIVIL</v>
          </cell>
        </row>
      </sheetData>
      <sheetData sheetId="69"/>
      <sheetData sheetId="70"/>
      <sheetData sheetId="71" refreshError="1"/>
      <sheetData sheetId="7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Caida Escalonada Alcant"/>
      <sheetName val="2004"/>
      <sheetName val="\\SERVIDOR\Public2\MANTENIMIENT"/>
      <sheetName val="[A MInformes M]__cceficiente__9"/>
      <sheetName val="\MANTENIMIENTO RUTA 1001_MARZO "/>
      <sheetName val="\D\MANTENIMIENTO RUTA 1001_MARZ"/>
      <sheetName val="\G\D\MANTENIMIENTO RUTA 1001_MA"/>
      <sheetName val="BALANCE- 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 sheetId="10"/>
      <sheetData sheetId="11">
        <row r="17">
          <cell r="G17" t="str">
            <v>HAZARDS</v>
          </cell>
        </row>
      </sheetData>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93"/>
  <sheetViews>
    <sheetView showGridLines="0" tabSelected="1" view="pageBreakPreview" zoomScale="80" zoomScaleNormal="55" zoomScaleSheetLayoutView="80" zoomScalePageLayoutView="70" workbookViewId="0">
      <selection activeCell="R29" sqref="R29"/>
    </sheetView>
  </sheetViews>
  <sheetFormatPr baseColWidth="10" defaultColWidth="11.453125" defaultRowHeight="14"/>
  <cols>
    <col min="1" max="2" width="4.453125" style="1" customWidth="1"/>
    <col min="3" max="3" width="14.7265625" style="1" customWidth="1"/>
    <col min="4" max="4" width="14.26953125" style="1" customWidth="1"/>
    <col min="5" max="5" width="16.1796875" style="2" hidden="1" customWidth="1"/>
    <col min="6" max="6" width="17.54296875" style="1" hidden="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4.453125" style="1" customWidth="1"/>
    <col min="14" max="14" width="15.90625" style="1" bestFit="1" customWidth="1"/>
    <col min="15" max="16384" width="11.453125" style="1"/>
  </cols>
  <sheetData>
    <row r="1" spans="1:13" ht="16" thickBot="1">
      <c r="A1" s="5"/>
      <c r="B1" s="173"/>
      <c r="C1" s="174"/>
      <c r="D1" s="173"/>
      <c r="E1" s="174"/>
      <c r="F1" s="5"/>
      <c r="G1" s="5"/>
      <c r="H1" s="5"/>
      <c r="I1" s="5"/>
      <c r="J1" s="5"/>
      <c r="K1" s="5"/>
      <c r="L1" s="5"/>
      <c r="M1" s="5"/>
    </row>
    <row r="2" spans="1:13" ht="16" thickTop="1">
      <c r="A2" s="5"/>
      <c r="B2" s="256"/>
      <c r="C2" s="257"/>
      <c r="D2" s="257"/>
      <c r="E2" s="257"/>
      <c r="F2" s="257"/>
      <c r="G2" s="257"/>
      <c r="H2" s="257"/>
      <c r="I2" s="257"/>
      <c r="J2" s="257"/>
      <c r="K2" s="257"/>
      <c r="L2" s="258"/>
      <c r="M2" s="5"/>
    </row>
    <row r="3" spans="1:13" ht="30.75" customHeight="1">
      <c r="A3" s="5"/>
      <c r="B3" s="7"/>
      <c r="C3" s="253" t="s">
        <v>0</v>
      </c>
      <c r="D3" s="254"/>
      <c r="E3" s="254"/>
      <c r="F3" s="255"/>
      <c r="G3" s="5"/>
      <c r="H3" s="5"/>
      <c r="I3" s="5"/>
      <c r="J3" s="5"/>
      <c r="K3" s="5"/>
      <c r="L3" s="8"/>
      <c r="M3" s="5"/>
    </row>
    <row r="4" spans="1:13" ht="15.5">
      <c r="A4" s="5"/>
      <c r="B4" s="7"/>
      <c r="C4" s="191" t="s">
        <v>1</v>
      </c>
      <c r="D4" s="200" t="s">
        <v>2</v>
      </c>
      <c r="E4" s="191" t="s">
        <v>3</v>
      </c>
      <c r="F4" s="200">
        <v>2</v>
      </c>
      <c r="G4" s="5"/>
      <c r="H4" s="5"/>
      <c r="I4" s="5"/>
      <c r="J4" s="5"/>
      <c r="K4" s="5"/>
      <c r="L4" s="8"/>
      <c r="M4" s="5"/>
    </row>
    <row r="5" spans="1:13" ht="16" thickBot="1">
      <c r="A5" s="5"/>
      <c r="B5" s="7"/>
      <c r="C5" s="173"/>
      <c r="D5" s="174"/>
      <c r="E5" s="173"/>
      <c r="F5" s="174"/>
      <c r="G5" s="5"/>
      <c r="H5" s="5"/>
      <c r="I5" s="5"/>
      <c r="J5" s="5"/>
      <c r="K5" s="5"/>
      <c r="L5" s="8"/>
      <c r="M5" s="5"/>
    </row>
    <row r="6" spans="1:13" ht="31.5" customHeight="1" thickTop="1">
      <c r="A6" s="5"/>
      <c r="B6" s="7"/>
      <c r="C6" s="250" t="s">
        <v>4</v>
      </c>
      <c r="D6" s="251"/>
      <c r="E6" s="251"/>
      <c r="F6" s="251"/>
      <c r="G6" s="251"/>
      <c r="H6" s="251"/>
      <c r="I6" s="251"/>
      <c r="J6" s="251"/>
      <c r="K6" s="252"/>
      <c r="L6" s="8"/>
      <c r="M6" s="5"/>
    </row>
    <row r="7" spans="1:13" ht="15.5">
      <c r="A7" s="5"/>
      <c r="B7" s="198"/>
      <c r="C7" s="259" t="s">
        <v>5</v>
      </c>
      <c r="D7" s="259"/>
      <c r="E7" s="259"/>
      <c r="F7" s="259"/>
      <c r="G7" s="259"/>
      <c r="H7" s="259"/>
      <c r="I7" s="259"/>
      <c r="J7" s="259"/>
      <c r="K7" s="260"/>
      <c r="L7" s="8"/>
      <c r="M7" s="5"/>
    </row>
    <row r="8" spans="1:13" s="147" customFormat="1" ht="15.5">
      <c r="A8" s="145"/>
      <c r="B8" s="199"/>
      <c r="C8" s="273" t="s">
        <v>6</v>
      </c>
      <c r="D8" s="274"/>
      <c r="E8" s="274"/>
      <c r="F8" s="274"/>
      <c r="G8" s="274"/>
      <c r="H8" s="274"/>
      <c r="I8" s="274"/>
      <c r="J8" s="274"/>
      <c r="K8" s="275"/>
      <c r="L8" s="148"/>
      <c r="M8" s="145"/>
    </row>
    <row r="9" spans="1:13" ht="15.5">
      <c r="A9" s="5"/>
      <c r="B9" s="198"/>
      <c r="C9" s="273"/>
      <c r="D9" s="274"/>
      <c r="E9" s="274"/>
      <c r="F9" s="274"/>
      <c r="G9" s="274"/>
      <c r="H9" s="274"/>
      <c r="I9" s="274"/>
      <c r="J9" s="274"/>
      <c r="K9" s="275"/>
      <c r="L9" s="8"/>
      <c r="M9" s="5"/>
    </row>
    <row r="10" spans="1:13" ht="34.5" customHeight="1">
      <c r="A10" s="5"/>
      <c r="B10" s="198"/>
      <c r="C10" s="276" t="s">
        <v>7</v>
      </c>
      <c r="D10" s="277"/>
      <c r="E10" s="277"/>
      <c r="F10" s="277"/>
      <c r="G10" s="277"/>
      <c r="H10" s="277"/>
      <c r="I10" s="277"/>
      <c r="J10" s="277"/>
      <c r="K10" s="278"/>
      <c r="L10" s="8"/>
      <c r="M10" s="5"/>
    </row>
    <row r="11" spans="1:13" ht="30" customHeight="1" thickBot="1">
      <c r="A11" s="5"/>
      <c r="B11" s="7"/>
      <c r="C11" s="226"/>
      <c r="D11" s="227"/>
      <c r="E11" s="227"/>
      <c r="F11" s="227"/>
      <c r="G11" s="227"/>
      <c r="H11" s="227"/>
      <c r="I11" s="227"/>
      <c r="J11" s="227"/>
      <c r="K11" s="228"/>
      <c r="L11" s="8"/>
      <c r="M11" s="5"/>
    </row>
    <row r="12" spans="1:13" ht="30" customHeight="1">
      <c r="A12" s="5"/>
      <c r="B12" s="7"/>
      <c r="C12" s="270" t="s">
        <v>8</v>
      </c>
      <c r="D12" s="264" t="s">
        <v>9</v>
      </c>
      <c r="E12" s="272" t="s">
        <v>10</v>
      </c>
      <c r="F12" s="272"/>
      <c r="G12" s="270" t="s">
        <v>11</v>
      </c>
      <c r="H12" s="264" t="s">
        <v>12</v>
      </c>
      <c r="I12" s="264" t="s">
        <v>13</v>
      </c>
      <c r="J12" s="266" t="s">
        <v>14</v>
      </c>
      <c r="K12" s="268" t="s">
        <v>15</v>
      </c>
      <c r="L12" s="8"/>
      <c r="M12" s="5"/>
    </row>
    <row r="13" spans="1:13" ht="30" customHeight="1" thickBot="1">
      <c r="A13" s="5"/>
      <c r="B13" s="7"/>
      <c r="C13" s="271"/>
      <c r="D13" s="265"/>
      <c r="E13" s="9" t="s">
        <v>16</v>
      </c>
      <c r="F13" s="9" t="s">
        <v>17</v>
      </c>
      <c r="G13" s="271"/>
      <c r="H13" s="265"/>
      <c r="I13" s="265"/>
      <c r="J13" s="267"/>
      <c r="K13" s="26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7"/>
      <c r="E15" s="27"/>
      <c r="F15" s="27"/>
      <c r="G15" s="204" t="s">
        <v>18</v>
      </c>
      <c r="H15" s="27"/>
      <c r="I15" s="17"/>
      <c r="J15" s="18"/>
      <c r="K15" s="19"/>
      <c r="L15" s="8"/>
      <c r="M15" s="5"/>
    </row>
    <row r="16" spans="1:13" ht="141" customHeight="1">
      <c r="A16" s="5"/>
      <c r="B16" s="7"/>
      <c r="C16" s="25"/>
      <c r="D16" s="27">
        <v>1.1000000000000001</v>
      </c>
      <c r="E16" s="27"/>
      <c r="F16" s="27"/>
      <c r="G16" s="28" t="s">
        <v>19</v>
      </c>
      <c r="H16" s="27" t="s">
        <v>20</v>
      </c>
      <c r="I16" s="203">
        <v>212.6</v>
      </c>
      <c r="J16" s="18">
        <v>315000</v>
      </c>
      <c r="K16" s="19">
        <f>+I16*J16</f>
        <v>66969000</v>
      </c>
      <c r="L16" s="8"/>
      <c r="M16" s="5"/>
    </row>
    <row r="17" spans="1:13" s="5" customFormat="1" ht="91" customHeight="1">
      <c r="B17" s="7"/>
      <c r="C17" s="25"/>
      <c r="D17" s="32">
        <v>1.2</v>
      </c>
      <c r="E17" s="32"/>
      <c r="F17" s="32"/>
      <c r="G17" s="33" t="s">
        <v>21</v>
      </c>
      <c r="H17" s="32" t="s">
        <v>22</v>
      </c>
      <c r="I17" s="203">
        <v>1</v>
      </c>
      <c r="J17" s="18">
        <v>4499998</v>
      </c>
      <c r="K17" s="19">
        <f t="shared" ref="K17:K22" si="0">+J17*I17</f>
        <v>4499998</v>
      </c>
      <c r="L17" s="8"/>
    </row>
    <row r="18" spans="1:13" s="5" customFormat="1" ht="84.5" customHeight="1">
      <c r="B18" s="7"/>
      <c r="C18" s="25"/>
      <c r="D18" s="27">
        <v>1.3</v>
      </c>
      <c r="E18" s="27"/>
      <c r="F18" s="27"/>
      <c r="G18" s="28" t="s">
        <v>23</v>
      </c>
      <c r="H18" s="27" t="s">
        <v>22</v>
      </c>
      <c r="I18" s="219">
        <v>1</v>
      </c>
      <c r="J18" s="211">
        <v>1500000</v>
      </c>
      <c r="K18" s="212">
        <f t="shared" si="0"/>
        <v>1500000</v>
      </c>
      <c r="L18" s="8"/>
    </row>
    <row r="19" spans="1:13" s="5" customFormat="1" ht="75.5" customHeight="1">
      <c r="B19" s="7"/>
      <c r="C19" s="25"/>
      <c r="D19" s="27">
        <v>1.4</v>
      </c>
      <c r="E19" s="27"/>
      <c r="F19" s="27"/>
      <c r="G19" s="28" t="s">
        <v>24</v>
      </c>
      <c r="H19" s="27" t="s">
        <v>20</v>
      </c>
      <c r="I19" s="203">
        <v>3</v>
      </c>
      <c r="J19" s="18">
        <v>950000</v>
      </c>
      <c r="K19" s="19">
        <f t="shared" si="0"/>
        <v>2850000</v>
      </c>
      <c r="L19" s="8"/>
    </row>
    <row r="20" spans="1:13" s="5" customFormat="1" ht="80.5" customHeight="1">
      <c r="B20" s="7"/>
      <c r="C20" s="25"/>
      <c r="D20" s="27">
        <v>1.5</v>
      </c>
      <c r="E20" s="27"/>
      <c r="F20" s="27"/>
      <c r="G20" s="28" t="s">
        <v>25</v>
      </c>
      <c r="H20" s="27" t="s">
        <v>22</v>
      </c>
      <c r="I20" s="203">
        <v>3</v>
      </c>
      <c r="J20" s="18">
        <v>2350000</v>
      </c>
      <c r="K20" s="19">
        <f t="shared" si="0"/>
        <v>7050000</v>
      </c>
      <c r="L20" s="8"/>
    </row>
    <row r="21" spans="1:13" s="5" customFormat="1" ht="80.5" customHeight="1">
      <c r="B21" s="7"/>
      <c r="C21" s="25"/>
      <c r="D21" s="27">
        <v>1.6</v>
      </c>
      <c r="E21" s="27"/>
      <c r="F21" s="27"/>
      <c r="G21" s="28" t="s">
        <v>26</v>
      </c>
      <c r="H21" s="27" t="s">
        <v>22</v>
      </c>
      <c r="I21" s="203">
        <v>3</v>
      </c>
      <c r="J21" s="18">
        <v>375000</v>
      </c>
      <c r="K21" s="19">
        <f t="shared" si="0"/>
        <v>1125000</v>
      </c>
      <c r="L21" s="8"/>
    </row>
    <row r="22" spans="1:13" ht="79.5" customHeight="1">
      <c r="B22" s="68"/>
      <c r="C22" s="25"/>
      <c r="D22" s="27">
        <v>1.7</v>
      </c>
      <c r="E22" s="27"/>
      <c r="F22" s="27"/>
      <c r="G22" s="28" t="s">
        <v>27</v>
      </c>
      <c r="H22" s="27" t="s">
        <v>22</v>
      </c>
      <c r="I22" s="203">
        <v>2</v>
      </c>
      <c r="J22" s="18">
        <v>2500000</v>
      </c>
      <c r="K22" s="19">
        <f t="shared" si="0"/>
        <v>5000000</v>
      </c>
      <c r="L22" s="69"/>
    </row>
    <row r="23" spans="1:13" ht="30" customHeight="1" thickBot="1">
      <c r="A23" s="5"/>
      <c r="B23" s="7"/>
      <c r="C23" s="20" t="s">
        <v>28</v>
      </c>
      <c r="D23" s="34"/>
      <c r="E23" s="35"/>
      <c r="F23" s="34"/>
      <c r="G23" s="34"/>
      <c r="H23" s="34"/>
      <c r="I23" s="17"/>
      <c r="J23" s="34"/>
      <c r="K23" s="24">
        <f>SUM(K16:K22)</f>
        <v>88993998</v>
      </c>
      <c r="L23" s="8"/>
      <c r="M23" s="5"/>
    </row>
    <row r="24" spans="1:13" ht="30" customHeight="1" thickBot="1">
      <c r="A24" s="5"/>
      <c r="B24" s="7"/>
      <c r="C24" s="10"/>
      <c r="D24" s="11"/>
      <c r="E24" s="11"/>
      <c r="F24" s="11"/>
      <c r="G24" s="11"/>
      <c r="H24" s="11"/>
      <c r="I24" s="11"/>
      <c r="J24" s="11"/>
      <c r="K24" s="12"/>
      <c r="L24" s="8"/>
      <c r="M24" s="5"/>
    </row>
    <row r="25" spans="1:13" ht="30" customHeight="1">
      <c r="A25" s="5"/>
      <c r="B25" s="7"/>
      <c r="C25" s="25">
        <v>2</v>
      </c>
      <c r="D25" s="27"/>
      <c r="E25" s="27"/>
      <c r="F25" s="27"/>
      <c r="G25" s="204" t="s">
        <v>29</v>
      </c>
      <c r="H25" s="14"/>
      <c r="I25" s="17"/>
      <c r="J25" s="18"/>
      <c r="K25" s="19"/>
      <c r="L25" s="8"/>
      <c r="M25" s="5"/>
    </row>
    <row r="26" spans="1:13" ht="65.5" customHeight="1">
      <c r="A26" s="5"/>
      <c r="B26" s="7"/>
      <c r="C26" s="25"/>
      <c r="D26" s="51">
        <v>2.1</v>
      </c>
      <c r="E26" s="51"/>
      <c r="F26" s="51"/>
      <c r="G26" s="15" t="s">
        <v>30</v>
      </c>
      <c r="H26" s="14" t="s">
        <v>31</v>
      </c>
      <c r="I26" s="208">
        <v>12.555</v>
      </c>
      <c r="J26" s="18">
        <v>75000</v>
      </c>
      <c r="K26" s="19">
        <f>+J26*I26</f>
        <v>941625</v>
      </c>
      <c r="L26" s="8"/>
      <c r="M26" s="5"/>
    </row>
    <row r="27" spans="1:13" ht="83" customHeight="1">
      <c r="A27" s="5"/>
      <c r="B27" s="7"/>
      <c r="C27" s="25"/>
      <c r="D27" s="14">
        <v>2.2000000000000002</v>
      </c>
      <c r="E27" s="14"/>
      <c r="F27" s="14"/>
      <c r="G27" s="15" t="s">
        <v>32</v>
      </c>
      <c r="H27" s="14" t="s">
        <v>33</v>
      </c>
      <c r="I27" s="17">
        <v>16</v>
      </c>
      <c r="J27" s="36">
        <v>117800</v>
      </c>
      <c r="K27" s="19">
        <f t="shared" ref="K27:K34" si="1">+J27*I27</f>
        <v>1884800</v>
      </c>
      <c r="L27" s="8"/>
      <c r="M27" s="5"/>
    </row>
    <row r="28" spans="1:13" ht="117.5" customHeight="1">
      <c r="A28" s="5"/>
      <c r="B28" s="7"/>
      <c r="C28" s="25"/>
      <c r="D28" s="14">
        <v>2.2999999999999998</v>
      </c>
      <c r="E28" s="27"/>
      <c r="F28" s="14"/>
      <c r="G28" s="28" t="s">
        <v>34</v>
      </c>
      <c r="H28" s="14" t="s">
        <v>22</v>
      </c>
      <c r="I28" s="17">
        <v>1</v>
      </c>
      <c r="J28" s="211">
        <v>816223</v>
      </c>
      <c r="K28" s="19">
        <f t="shared" si="1"/>
        <v>816223</v>
      </c>
      <c r="L28" s="8"/>
      <c r="M28" s="5"/>
    </row>
    <row r="29" spans="1:13" ht="71.5" customHeight="1">
      <c r="A29" s="5"/>
      <c r="B29" s="7"/>
      <c r="C29" s="25"/>
      <c r="D29" s="14">
        <v>2.4</v>
      </c>
      <c r="E29" s="14"/>
      <c r="F29" s="16"/>
      <c r="G29" s="209" t="s">
        <v>35</v>
      </c>
      <c r="H29" s="16" t="s">
        <v>22</v>
      </c>
      <c r="I29" s="210">
        <v>2</v>
      </c>
      <c r="J29" s="211">
        <v>1500000</v>
      </c>
      <c r="K29" s="212">
        <f t="shared" si="1"/>
        <v>3000000</v>
      </c>
      <c r="L29" s="8"/>
      <c r="M29" s="5"/>
    </row>
    <row r="30" spans="1:13" ht="65" customHeight="1">
      <c r="A30" s="5"/>
      <c r="B30" s="7"/>
      <c r="C30" s="25"/>
      <c r="D30" s="14">
        <v>2.5</v>
      </c>
      <c r="E30" s="27"/>
      <c r="F30" s="14"/>
      <c r="G30" s="209" t="s">
        <v>36</v>
      </c>
      <c r="H30" s="14" t="s">
        <v>20</v>
      </c>
      <c r="I30" s="210">
        <v>16.2</v>
      </c>
      <c r="J30" s="211">
        <v>75000</v>
      </c>
      <c r="K30" s="212">
        <f t="shared" si="1"/>
        <v>1215000</v>
      </c>
      <c r="L30" s="8"/>
      <c r="M30" s="5"/>
    </row>
    <row r="31" spans="1:13" ht="56" customHeight="1">
      <c r="A31" s="5"/>
      <c r="B31" s="7"/>
      <c r="C31" s="25"/>
      <c r="D31" s="14">
        <v>2.6</v>
      </c>
      <c r="E31" s="27"/>
      <c r="F31" s="14"/>
      <c r="G31" s="28" t="s">
        <v>37</v>
      </c>
      <c r="H31" s="14" t="s">
        <v>33</v>
      </c>
      <c r="I31" s="210">
        <v>3</v>
      </c>
      <c r="J31" s="211">
        <v>477500</v>
      </c>
      <c r="K31" s="212">
        <f t="shared" si="1"/>
        <v>1432500</v>
      </c>
      <c r="L31" s="8"/>
      <c r="M31" s="5"/>
    </row>
    <row r="32" spans="1:13" ht="107.5" customHeight="1">
      <c r="A32" s="5"/>
      <c r="B32" s="7"/>
      <c r="C32" s="25"/>
      <c r="D32" s="14">
        <v>2.7</v>
      </c>
      <c r="E32" s="27"/>
      <c r="F32" s="14"/>
      <c r="G32" s="28" t="s">
        <v>38</v>
      </c>
      <c r="H32" s="14" t="s">
        <v>33</v>
      </c>
      <c r="I32" s="210">
        <v>2</v>
      </c>
      <c r="J32" s="211">
        <v>405800</v>
      </c>
      <c r="K32" s="212">
        <f>+J32*I32</f>
        <v>811600</v>
      </c>
      <c r="L32" s="8"/>
      <c r="M32" s="5"/>
    </row>
    <row r="33" spans="1:13" ht="116.5" customHeight="1">
      <c r="A33" s="5"/>
      <c r="B33" s="7"/>
      <c r="C33" s="25"/>
      <c r="D33" s="14">
        <v>2.8</v>
      </c>
      <c r="E33" s="27"/>
      <c r="F33" s="28"/>
      <c r="G33" s="28" t="s">
        <v>39</v>
      </c>
      <c r="H33" s="14" t="s">
        <v>22</v>
      </c>
      <c r="I33" s="17">
        <v>4</v>
      </c>
      <c r="J33" s="18">
        <v>2300000</v>
      </c>
      <c r="K33" s="19">
        <f t="shared" si="1"/>
        <v>9200000</v>
      </c>
      <c r="L33" s="8"/>
      <c r="M33" s="5"/>
    </row>
    <row r="34" spans="1:13" ht="55" customHeight="1">
      <c r="A34" s="5"/>
      <c r="B34" s="7"/>
      <c r="C34" s="25"/>
      <c r="D34" s="14">
        <v>2.9</v>
      </c>
      <c r="E34" s="27"/>
      <c r="F34" s="28"/>
      <c r="G34" s="213" t="s">
        <v>40</v>
      </c>
      <c r="H34" s="14" t="s">
        <v>22</v>
      </c>
      <c r="I34" s="210">
        <v>37</v>
      </c>
      <c r="J34" s="211">
        <v>135000</v>
      </c>
      <c r="K34" s="212">
        <f t="shared" si="1"/>
        <v>4995000</v>
      </c>
      <c r="L34" s="8"/>
      <c r="M34" s="5"/>
    </row>
    <row r="35" spans="1:13" ht="38.5">
      <c r="A35" s="5"/>
      <c r="B35" s="7"/>
      <c r="C35" s="25"/>
      <c r="D35" s="223">
        <v>2.1</v>
      </c>
      <c r="E35" s="27"/>
      <c r="F35" s="214"/>
      <c r="G35" s="206" t="s">
        <v>41</v>
      </c>
      <c r="H35" s="14" t="s">
        <v>20</v>
      </c>
      <c r="I35" s="17">
        <v>45</v>
      </c>
      <c r="J35" s="18">
        <v>45000</v>
      </c>
      <c r="K35" s="19">
        <f>+J35*I35</f>
        <v>2025000</v>
      </c>
      <c r="L35" s="8"/>
      <c r="M35" s="5"/>
    </row>
    <row r="36" spans="1:13" ht="69" customHeight="1">
      <c r="A36" s="5"/>
      <c r="B36" s="7"/>
      <c r="C36" s="25"/>
      <c r="D36" s="14">
        <v>2.11</v>
      </c>
      <c r="E36" s="27"/>
      <c r="F36" s="14"/>
      <c r="G36" s="206" t="s">
        <v>42</v>
      </c>
      <c r="H36" s="14" t="s">
        <v>22</v>
      </c>
      <c r="I36" s="17">
        <v>7</v>
      </c>
      <c r="J36" s="18">
        <v>198417</v>
      </c>
      <c r="K36" s="19">
        <f>+J36*I36</f>
        <v>1388919</v>
      </c>
      <c r="L36" s="8"/>
      <c r="M36" s="5"/>
    </row>
    <row r="37" spans="1:13" ht="46" customHeight="1">
      <c r="A37" s="5"/>
      <c r="B37" s="7"/>
      <c r="C37" s="25"/>
      <c r="D37" s="14">
        <v>2.12</v>
      </c>
      <c r="E37" s="27"/>
      <c r="F37" s="14"/>
      <c r="G37" s="206" t="s">
        <v>43</v>
      </c>
      <c r="H37" s="14" t="s">
        <v>20</v>
      </c>
      <c r="I37" s="17">
        <v>35</v>
      </c>
      <c r="J37" s="18">
        <v>171267</v>
      </c>
      <c r="K37" s="19">
        <f>+J37*I37</f>
        <v>5994345</v>
      </c>
      <c r="L37" s="8"/>
      <c r="M37" s="5"/>
    </row>
    <row r="38" spans="1:13" ht="30" customHeight="1" thickBot="1">
      <c r="A38" s="5"/>
      <c r="B38" s="7"/>
      <c r="C38" s="37" t="s">
        <v>28</v>
      </c>
      <c r="D38" s="175"/>
      <c r="E38" s="175"/>
      <c r="J38" s="38"/>
      <c r="K38" s="39">
        <f>SUM(K26:K37)</f>
        <v>33705012</v>
      </c>
      <c r="L38" s="8"/>
      <c r="M38" s="5"/>
    </row>
    <row r="39" spans="1:13" ht="30" customHeight="1" thickBot="1">
      <c r="A39" s="5"/>
      <c r="B39" s="7"/>
      <c r="C39" s="10"/>
      <c r="D39" s="11"/>
      <c r="E39" s="11"/>
      <c r="F39" s="11"/>
      <c r="G39" s="11"/>
      <c r="H39" s="11"/>
      <c r="I39" s="11"/>
      <c r="J39" s="11"/>
      <c r="K39" s="12"/>
      <c r="L39" s="8"/>
      <c r="M39" s="5"/>
    </row>
    <row r="40" spans="1:13" ht="30" customHeight="1">
      <c r="A40" s="5"/>
      <c r="B40" s="7"/>
      <c r="C40" s="25">
        <v>3</v>
      </c>
      <c r="D40" s="14"/>
      <c r="E40" s="14"/>
      <c r="F40" s="14"/>
      <c r="G40" s="204" t="s">
        <v>44</v>
      </c>
      <c r="H40" s="14"/>
      <c r="I40" s="17"/>
      <c r="J40" s="18"/>
      <c r="K40" s="19"/>
      <c r="L40" s="8"/>
      <c r="M40" s="5"/>
    </row>
    <row r="41" spans="1:13" ht="46.5">
      <c r="A41" s="5"/>
      <c r="B41" s="7"/>
      <c r="C41" s="25"/>
      <c r="D41" s="14">
        <v>3.1</v>
      </c>
      <c r="E41" s="14"/>
      <c r="F41" s="14"/>
      <c r="G41" s="15" t="s">
        <v>45</v>
      </c>
      <c r="H41" s="14" t="s">
        <v>20</v>
      </c>
      <c r="I41" s="17">
        <v>10</v>
      </c>
      <c r="J41" s="18">
        <v>120000</v>
      </c>
      <c r="K41" s="19">
        <f>+J41*I41</f>
        <v>1200000</v>
      </c>
      <c r="L41" s="8"/>
      <c r="M41" s="5"/>
    </row>
    <row r="42" spans="1:13" ht="46" customHeight="1">
      <c r="A42" s="5"/>
      <c r="B42" s="7"/>
      <c r="C42" s="25"/>
      <c r="D42" s="14">
        <v>3.2</v>
      </c>
      <c r="E42" s="14"/>
      <c r="F42" s="14"/>
      <c r="G42" s="15" t="s">
        <v>46</v>
      </c>
      <c r="H42" s="14" t="s">
        <v>47</v>
      </c>
      <c r="I42" s="17">
        <v>45</v>
      </c>
      <c r="J42" s="18">
        <v>29000</v>
      </c>
      <c r="K42" s="19">
        <f t="shared" ref="K42" si="2">+J42*I42</f>
        <v>1305000</v>
      </c>
      <c r="L42" s="8"/>
      <c r="M42" s="5"/>
    </row>
    <row r="43" spans="1:13" ht="79" customHeight="1">
      <c r="A43" s="5"/>
      <c r="B43" s="7"/>
      <c r="C43" s="25"/>
      <c r="D43" s="14">
        <v>3.3</v>
      </c>
      <c r="E43" s="14"/>
      <c r="F43" s="14"/>
      <c r="G43" s="15" t="s">
        <v>48</v>
      </c>
      <c r="H43" s="14" t="s">
        <v>20</v>
      </c>
      <c r="I43" s="17">
        <v>45</v>
      </c>
      <c r="J43" s="18">
        <v>45000</v>
      </c>
      <c r="K43" s="19">
        <f>+J43*I43</f>
        <v>2025000</v>
      </c>
      <c r="L43" s="8"/>
      <c r="M43" s="5"/>
    </row>
    <row r="44" spans="1:13" ht="162.5" customHeight="1">
      <c r="A44" s="5"/>
      <c r="B44" s="7"/>
      <c r="C44" s="25"/>
      <c r="D44" s="14">
        <v>3.4</v>
      </c>
      <c r="E44" s="14"/>
      <c r="F44" s="14"/>
      <c r="G44" s="15" t="s">
        <v>49</v>
      </c>
      <c r="H44" s="14" t="s">
        <v>20</v>
      </c>
      <c r="I44" s="17">
        <v>42.75</v>
      </c>
      <c r="J44" s="205">
        <v>29000</v>
      </c>
      <c r="K44" s="19">
        <f>+J44*I44</f>
        <v>1239750</v>
      </c>
      <c r="L44" s="8"/>
      <c r="M44" s="5"/>
    </row>
    <row r="45" spans="1:13" ht="30" customHeight="1" thickBot="1">
      <c r="A45" s="5"/>
      <c r="B45" s="7"/>
      <c r="C45" s="20" t="s">
        <v>28</v>
      </c>
      <c r="D45" s="40"/>
      <c r="E45" s="40"/>
      <c r="F45" s="40"/>
      <c r="G45" s="41"/>
      <c r="H45" s="21"/>
      <c r="I45" s="17"/>
      <c r="J45" s="23"/>
      <c r="K45" s="24">
        <f>SUM(K41:K44)</f>
        <v>5769750</v>
      </c>
      <c r="L45" s="8"/>
      <c r="M45" s="5"/>
    </row>
    <row r="46" spans="1:13" ht="30" customHeight="1" thickBot="1">
      <c r="A46" s="5"/>
      <c r="B46" s="7"/>
      <c r="C46" s="10"/>
      <c r="D46" s="11"/>
      <c r="E46" s="11"/>
      <c r="F46" s="11"/>
      <c r="G46" s="11"/>
      <c r="H46" s="11"/>
      <c r="I46" s="11"/>
      <c r="J46" s="11"/>
      <c r="K46" s="12"/>
      <c r="L46" s="8"/>
      <c r="M46" s="5"/>
    </row>
    <row r="47" spans="1:13" ht="30" customHeight="1">
      <c r="A47" s="5"/>
      <c r="B47" s="7"/>
      <c r="C47" s="25">
        <v>4</v>
      </c>
      <c r="D47" s="14"/>
      <c r="E47" s="14"/>
      <c r="F47" s="14"/>
      <c r="G47" s="204" t="s">
        <v>132</v>
      </c>
      <c r="H47" s="14"/>
      <c r="I47" s="17"/>
      <c r="J47" s="18"/>
      <c r="K47" s="19"/>
      <c r="L47" s="8"/>
      <c r="M47" s="5"/>
    </row>
    <row r="48" spans="1:13" ht="160.5" customHeight="1">
      <c r="A48" s="5"/>
      <c r="B48" s="7"/>
      <c r="C48" s="25"/>
      <c r="D48" s="14">
        <v>4.0999999999999996</v>
      </c>
      <c r="E48" s="14"/>
      <c r="F48" s="14"/>
      <c r="G48" s="207" t="s">
        <v>133</v>
      </c>
      <c r="H48" s="14" t="s">
        <v>22</v>
      </c>
      <c r="I48" s="17">
        <v>1</v>
      </c>
      <c r="J48" s="18">
        <v>13694021</v>
      </c>
      <c r="K48" s="19">
        <f>+J48*I48</f>
        <v>13694021</v>
      </c>
      <c r="L48" s="8"/>
      <c r="M48" s="5"/>
    </row>
    <row r="49" spans="1:13" ht="30" customHeight="1" thickBot="1">
      <c r="A49" s="5"/>
      <c r="B49" s="7"/>
      <c r="C49" s="20" t="s">
        <v>28</v>
      </c>
      <c r="D49" s="40"/>
      <c r="E49" s="40"/>
      <c r="F49" s="40"/>
      <c r="G49" s="22"/>
      <c r="H49" s="21"/>
      <c r="I49" s="17"/>
      <c r="J49" s="23"/>
      <c r="K49" s="24">
        <f>+K48</f>
        <v>13694021</v>
      </c>
      <c r="L49" s="8"/>
      <c r="M49" s="5"/>
    </row>
    <row r="50" spans="1:13" ht="30" customHeight="1" thickBot="1">
      <c r="A50" s="5"/>
      <c r="B50" s="7"/>
      <c r="C50" s="10"/>
      <c r="D50" s="11"/>
      <c r="E50" s="11"/>
      <c r="F50" s="11"/>
      <c r="G50" s="11"/>
      <c r="H50" s="11"/>
      <c r="I50" s="11"/>
      <c r="J50" s="11"/>
      <c r="K50" s="12"/>
      <c r="L50" s="8"/>
      <c r="M50" s="5"/>
    </row>
    <row r="51" spans="1:13" ht="30" customHeight="1">
      <c r="A51" s="5"/>
      <c r="B51" s="7"/>
      <c r="C51" s="25">
        <v>5</v>
      </c>
      <c r="D51" s="14"/>
      <c r="E51" s="14"/>
      <c r="F51" s="14"/>
      <c r="G51" s="204" t="s">
        <v>50</v>
      </c>
      <c r="H51" s="14"/>
      <c r="I51" s="17"/>
      <c r="J51" s="18"/>
      <c r="K51" s="19"/>
      <c r="L51" s="8"/>
      <c r="M51" s="5"/>
    </row>
    <row r="52" spans="1:13" ht="30" customHeight="1">
      <c r="A52" s="5"/>
      <c r="B52" s="7"/>
      <c r="C52" s="25"/>
      <c r="D52" s="14">
        <v>5.0999999999999996</v>
      </c>
      <c r="E52" s="14"/>
      <c r="F52" s="14"/>
      <c r="G52" s="207" t="s">
        <v>145</v>
      </c>
      <c r="H52" s="14" t="s">
        <v>51</v>
      </c>
      <c r="I52" s="17">
        <v>25</v>
      </c>
      <c r="J52" s="18">
        <v>67000</v>
      </c>
      <c r="K52" s="19">
        <f>+J52*I52</f>
        <v>1675000</v>
      </c>
      <c r="L52" s="8"/>
      <c r="M52" s="5"/>
    </row>
    <row r="53" spans="1:13" ht="30" customHeight="1">
      <c r="A53" s="5"/>
      <c r="B53" s="7"/>
      <c r="C53" s="25"/>
      <c r="D53" s="14">
        <v>5.2</v>
      </c>
      <c r="E53" s="14"/>
      <c r="F53" s="14"/>
      <c r="G53" s="207" t="s">
        <v>146</v>
      </c>
      <c r="H53" s="14" t="s">
        <v>33</v>
      </c>
      <c r="I53" s="17">
        <v>4</v>
      </c>
      <c r="J53" s="18">
        <v>79000</v>
      </c>
      <c r="K53" s="19">
        <f>+J53*I53</f>
        <v>316000</v>
      </c>
      <c r="L53" s="8"/>
      <c r="M53" s="5"/>
    </row>
    <row r="54" spans="1:13" ht="30" customHeight="1" thickBot="1">
      <c r="A54" s="5"/>
      <c r="B54" s="7"/>
      <c r="C54" s="20" t="s">
        <v>28</v>
      </c>
      <c r="D54" s="40"/>
      <c r="E54" s="40"/>
      <c r="F54" s="40"/>
      <c r="G54" s="22"/>
      <c r="H54" s="21"/>
      <c r="I54" s="17"/>
      <c r="J54" s="23"/>
      <c r="K54" s="24">
        <f>SUM(K52:K53)</f>
        <v>1991000</v>
      </c>
      <c r="L54" s="8"/>
      <c r="M54" s="5"/>
    </row>
    <row r="55" spans="1:13" ht="30" customHeight="1" thickBot="1">
      <c r="A55" s="5"/>
      <c r="B55" s="7"/>
      <c r="C55" s="10"/>
      <c r="D55" s="11"/>
      <c r="E55" s="11"/>
      <c r="F55" s="11"/>
      <c r="G55" s="11"/>
      <c r="H55" s="11"/>
      <c r="I55" s="11"/>
      <c r="J55" s="11"/>
      <c r="K55" s="12"/>
      <c r="L55" s="8"/>
      <c r="M55" s="5"/>
    </row>
    <row r="56" spans="1:13" ht="30" customHeight="1">
      <c r="A56" s="5"/>
      <c r="B56" s="7"/>
      <c r="C56" s="25">
        <v>6</v>
      </c>
      <c r="D56" s="14"/>
      <c r="E56" s="14"/>
      <c r="F56" s="14"/>
      <c r="G56" s="204" t="s">
        <v>134</v>
      </c>
      <c r="H56" s="14"/>
      <c r="I56" s="17"/>
      <c r="J56" s="18"/>
      <c r="K56" s="19"/>
      <c r="L56" s="8"/>
      <c r="M56" s="5"/>
    </row>
    <row r="57" spans="1:13" ht="95" customHeight="1">
      <c r="A57" s="5"/>
      <c r="B57" s="7"/>
      <c r="C57" s="25"/>
      <c r="D57" s="14">
        <v>6.1</v>
      </c>
      <c r="E57" s="14"/>
      <c r="F57" s="14"/>
      <c r="G57" s="28" t="s">
        <v>42</v>
      </c>
      <c r="H57" s="220" t="s">
        <v>22</v>
      </c>
      <c r="I57" s="17">
        <v>6</v>
      </c>
      <c r="J57" s="18">
        <v>198417</v>
      </c>
      <c r="K57" s="19">
        <f>+J57*I57</f>
        <v>1190502</v>
      </c>
      <c r="L57" s="8"/>
      <c r="M57" s="5"/>
    </row>
    <row r="58" spans="1:13" ht="110.5" customHeight="1">
      <c r="A58" s="5"/>
      <c r="B58" s="7"/>
      <c r="C58" s="25"/>
      <c r="D58" s="14">
        <v>6.2</v>
      </c>
      <c r="E58" s="14"/>
      <c r="F58" s="14"/>
      <c r="G58" s="28" t="s">
        <v>135</v>
      </c>
      <c r="H58" s="220" t="s">
        <v>22</v>
      </c>
      <c r="I58" s="17">
        <v>7</v>
      </c>
      <c r="J58" s="18">
        <v>168500</v>
      </c>
      <c r="K58" s="19">
        <f>+J58*I58</f>
        <v>1179500</v>
      </c>
      <c r="L58" s="8"/>
      <c r="M58" s="5"/>
    </row>
    <row r="59" spans="1:13" ht="30" customHeight="1" thickBot="1">
      <c r="A59" s="5"/>
      <c r="B59" s="7"/>
      <c r="C59" s="20" t="s">
        <v>28</v>
      </c>
      <c r="D59" s="40"/>
      <c r="E59" s="40"/>
      <c r="F59" s="40"/>
      <c r="G59" s="22"/>
      <c r="H59" s="21"/>
      <c r="I59" s="17"/>
      <c r="J59" s="23"/>
      <c r="K59" s="24">
        <f>SUM(K57:K58)</f>
        <v>2370002</v>
      </c>
      <c r="L59" s="8"/>
      <c r="M59" s="5"/>
    </row>
    <row r="60" spans="1:13" ht="30" customHeight="1" thickBot="1">
      <c r="A60" s="5"/>
      <c r="B60" s="7"/>
      <c r="C60" s="10"/>
      <c r="D60" s="11"/>
      <c r="E60" s="11"/>
      <c r="F60" s="11"/>
      <c r="G60" s="11"/>
      <c r="H60" s="11"/>
      <c r="I60" s="11"/>
      <c r="J60" s="11"/>
      <c r="K60" s="12"/>
      <c r="L60" s="8"/>
      <c r="M60" s="5"/>
    </row>
    <row r="61" spans="1:13" ht="30" customHeight="1">
      <c r="A61" s="5"/>
      <c r="B61" s="7"/>
      <c r="C61" s="25">
        <v>7</v>
      </c>
      <c r="D61" s="14"/>
      <c r="E61" s="14"/>
      <c r="F61" s="14"/>
      <c r="G61" s="204" t="s">
        <v>140</v>
      </c>
      <c r="H61" s="14"/>
      <c r="I61" s="17"/>
      <c r="J61" s="18"/>
      <c r="K61" s="19"/>
      <c r="L61" s="8"/>
      <c r="M61" s="5"/>
    </row>
    <row r="62" spans="1:13" ht="30" customHeight="1">
      <c r="A62" s="5"/>
      <c r="B62" s="7"/>
      <c r="C62" s="25"/>
      <c r="D62" s="14">
        <v>7.1</v>
      </c>
      <c r="E62" s="14"/>
      <c r="F62" s="14"/>
      <c r="G62" s="207" t="s">
        <v>139</v>
      </c>
      <c r="H62" s="14" t="s">
        <v>137</v>
      </c>
      <c r="I62" s="17">
        <v>10</v>
      </c>
      <c r="J62" s="18">
        <v>144781</v>
      </c>
      <c r="K62" s="19">
        <f t="shared" ref="K62:K68" si="3">+J62*I62</f>
        <v>1447810</v>
      </c>
      <c r="L62" s="8"/>
      <c r="M62" s="5"/>
    </row>
    <row r="63" spans="1:13" ht="62.5">
      <c r="A63" s="5"/>
      <c r="B63" s="7"/>
      <c r="C63" s="25"/>
      <c r="D63" s="14">
        <v>7.2</v>
      </c>
      <c r="E63" s="14"/>
      <c r="F63" s="14"/>
      <c r="G63" s="207" t="s">
        <v>144</v>
      </c>
      <c r="H63" s="14" t="s">
        <v>20</v>
      </c>
      <c r="I63" s="17">
        <v>75.25</v>
      </c>
      <c r="J63" s="18">
        <v>75000</v>
      </c>
      <c r="K63" s="19">
        <f t="shared" si="3"/>
        <v>5643750</v>
      </c>
      <c r="L63" s="8"/>
      <c r="M63" s="5"/>
    </row>
    <row r="64" spans="1:13" ht="30" customHeight="1">
      <c r="A64" s="5"/>
      <c r="B64" s="7"/>
      <c r="C64" s="25"/>
      <c r="D64" s="14">
        <v>7.3</v>
      </c>
      <c r="E64" s="14"/>
      <c r="F64" s="14"/>
      <c r="G64" s="207" t="s">
        <v>138</v>
      </c>
      <c r="H64" s="14" t="s">
        <v>20</v>
      </c>
      <c r="I64" s="17">
        <v>71.510000000000005</v>
      </c>
      <c r="J64" s="18">
        <v>58900</v>
      </c>
      <c r="K64" s="19">
        <f t="shared" si="3"/>
        <v>4211939</v>
      </c>
      <c r="L64" s="8"/>
      <c r="M64" s="5"/>
    </row>
    <row r="65" spans="1:14" ht="37.5">
      <c r="A65" s="5"/>
      <c r="B65" s="7"/>
      <c r="C65" s="25"/>
      <c r="D65" s="14">
        <v>7.4</v>
      </c>
      <c r="E65" s="14"/>
      <c r="F65" s="14"/>
      <c r="G65" s="207" t="s">
        <v>136</v>
      </c>
      <c r="H65" s="14" t="s">
        <v>137</v>
      </c>
      <c r="I65" s="17">
        <v>15</v>
      </c>
      <c r="J65" s="18">
        <v>45592</v>
      </c>
      <c r="K65" s="19">
        <f t="shared" si="3"/>
        <v>683880</v>
      </c>
      <c r="L65" s="8"/>
      <c r="M65" s="5"/>
    </row>
    <row r="66" spans="1:14" ht="62.5">
      <c r="A66" s="5"/>
      <c r="B66" s="7"/>
      <c r="C66" s="25"/>
      <c r="D66" s="14">
        <v>7.5</v>
      </c>
      <c r="E66" s="14"/>
      <c r="F66" s="14"/>
      <c r="G66" s="207" t="s">
        <v>141</v>
      </c>
      <c r="H66" s="14" t="s">
        <v>20</v>
      </c>
      <c r="I66" s="17">
        <v>202.84690000000001</v>
      </c>
      <c r="J66" s="18">
        <v>32198</v>
      </c>
      <c r="K66" s="19">
        <f t="shared" si="3"/>
        <v>6531264.4862000002</v>
      </c>
      <c r="L66" s="8"/>
      <c r="M66" s="5"/>
    </row>
    <row r="67" spans="1:14" ht="62.5">
      <c r="A67" s="5"/>
      <c r="B67" s="7"/>
      <c r="C67" s="25"/>
      <c r="D67" s="14">
        <v>7.6</v>
      </c>
      <c r="E67" s="14"/>
      <c r="F67" s="14"/>
      <c r="G67" s="207" t="s">
        <v>142</v>
      </c>
      <c r="H67" s="14" t="s">
        <v>143</v>
      </c>
      <c r="I67" s="17">
        <v>2</v>
      </c>
      <c r="J67" s="18">
        <v>175522</v>
      </c>
      <c r="K67" s="19">
        <f t="shared" si="3"/>
        <v>351044</v>
      </c>
      <c r="L67" s="8"/>
      <c r="M67" s="5"/>
    </row>
    <row r="68" spans="1:14" ht="25">
      <c r="A68" s="5"/>
      <c r="B68" s="7"/>
      <c r="C68" s="25"/>
      <c r="D68" s="14">
        <v>7.7</v>
      </c>
      <c r="E68" s="14"/>
      <c r="F68" s="14"/>
      <c r="G68" s="207" t="s">
        <v>53</v>
      </c>
      <c r="H68" s="14" t="s">
        <v>20</v>
      </c>
      <c r="I68" s="17">
        <v>75.694000000000003</v>
      </c>
      <c r="J68" s="18">
        <v>225500</v>
      </c>
      <c r="K68" s="19">
        <f t="shared" si="3"/>
        <v>17068997</v>
      </c>
      <c r="L68" s="8"/>
      <c r="M68" s="5"/>
    </row>
    <row r="69" spans="1:14" ht="30" customHeight="1" thickBot="1">
      <c r="A69" s="5"/>
      <c r="B69" s="7"/>
      <c r="C69" s="20" t="s">
        <v>28</v>
      </c>
      <c r="D69" s="40"/>
      <c r="E69" s="40"/>
      <c r="F69" s="40"/>
      <c r="G69" s="22"/>
      <c r="H69" s="21"/>
      <c r="I69" s="17"/>
      <c r="J69" s="23"/>
      <c r="K69" s="24">
        <f>SUM(K62:K68)</f>
        <v>35938684.486200005</v>
      </c>
      <c r="L69" s="8"/>
      <c r="M69" s="5"/>
    </row>
    <row r="70" spans="1:14" ht="30" customHeight="1" thickBot="1">
      <c r="A70" s="5"/>
      <c r="B70" s="7"/>
      <c r="C70" s="10"/>
      <c r="D70" s="11"/>
      <c r="E70" s="11"/>
      <c r="F70" s="11"/>
      <c r="G70" s="11"/>
      <c r="H70" s="11"/>
      <c r="I70" s="11"/>
      <c r="J70" s="11"/>
      <c r="K70" s="12"/>
      <c r="L70" s="8"/>
      <c r="M70" s="5"/>
    </row>
    <row r="71" spans="1:14" ht="30" customHeight="1">
      <c r="A71" s="5"/>
      <c r="B71" s="7"/>
      <c r="C71" s="25">
        <v>8</v>
      </c>
      <c r="D71" s="14"/>
      <c r="E71" s="14"/>
      <c r="F71" s="14"/>
      <c r="G71" s="204" t="s">
        <v>52</v>
      </c>
      <c r="H71" s="14"/>
      <c r="I71" s="17"/>
      <c r="J71" s="18"/>
      <c r="K71" s="19"/>
      <c r="L71" s="8"/>
      <c r="M71" s="5"/>
      <c r="N71" s="222"/>
    </row>
    <row r="72" spans="1:14" ht="30" customHeight="1">
      <c r="A72" s="5"/>
      <c r="B72" s="7"/>
      <c r="C72" s="25"/>
      <c r="D72" s="14">
        <v>8.1</v>
      </c>
      <c r="E72" s="14"/>
      <c r="F72" s="14"/>
      <c r="G72" s="207" t="s">
        <v>53</v>
      </c>
      <c r="H72" s="14" t="s">
        <v>20</v>
      </c>
      <c r="I72" s="17">
        <v>808.37</v>
      </c>
      <c r="J72" s="18">
        <v>225500</v>
      </c>
      <c r="K72" s="19">
        <f>+J72*I72</f>
        <v>182287435</v>
      </c>
      <c r="L72" s="8"/>
      <c r="M72" s="5"/>
    </row>
    <row r="73" spans="1:14" ht="30" customHeight="1">
      <c r="A73" s="5"/>
      <c r="B73" s="7"/>
      <c r="C73" s="20" t="s">
        <v>28</v>
      </c>
      <c r="D73" s="40"/>
      <c r="E73" s="40"/>
      <c r="F73" s="40"/>
      <c r="G73" s="22"/>
      <c r="H73" s="21"/>
      <c r="I73" s="17"/>
      <c r="J73" s="23"/>
      <c r="K73" s="24">
        <f>SUM(K72:K72)</f>
        <v>182287435</v>
      </c>
      <c r="L73" s="8"/>
      <c r="M73" s="5"/>
    </row>
    <row r="74" spans="1:14" s="3" customFormat="1" ht="30" customHeight="1">
      <c r="A74" s="42"/>
      <c r="B74" s="43"/>
      <c r="C74" s="229" t="s">
        <v>54</v>
      </c>
      <c r="D74" s="230"/>
      <c r="E74" s="230"/>
      <c r="F74" s="230"/>
      <c r="G74" s="230"/>
      <c r="H74" s="230"/>
      <c r="I74" s="230"/>
      <c r="J74" s="231"/>
      <c r="K74" s="44">
        <f>+K45+K23+K38+K49+K54+K59+K69+K73</f>
        <v>364749902.48619998</v>
      </c>
      <c r="L74" s="45"/>
      <c r="M74" s="42"/>
    </row>
    <row r="75" spans="1:14" s="3" customFormat="1" ht="15.5">
      <c r="A75" s="42"/>
      <c r="B75" s="43"/>
      <c r="C75" s="177"/>
      <c r="D75" s="177"/>
      <c r="E75" s="177"/>
      <c r="F75" s="177"/>
      <c r="G75" s="177"/>
      <c r="H75" s="177"/>
      <c r="I75" s="177"/>
      <c r="J75" s="177"/>
      <c r="K75" s="178"/>
      <c r="L75" s="45"/>
      <c r="M75" s="42"/>
    </row>
    <row r="76" spans="1:14" s="3" customFormat="1" ht="30" customHeight="1">
      <c r="A76" s="42"/>
      <c r="B76" s="43"/>
      <c r="C76" s="179"/>
      <c r="D76" s="180"/>
      <c r="E76" s="179"/>
      <c r="F76" s="179"/>
      <c r="G76" s="261"/>
      <c r="H76" s="262"/>
      <c r="I76" s="263"/>
      <c r="J76" s="52"/>
      <c r="K76" s="53"/>
      <c r="L76" s="45"/>
      <c r="M76" s="42"/>
    </row>
    <row r="77" spans="1:14" s="3" customFormat="1" ht="30" customHeight="1">
      <c r="A77" s="42"/>
      <c r="B77" s="43"/>
      <c r="C77" s="179"/>
      <c r="D77" s="180"/>
      <c r="E77" s="179"/>
      <c r="F77" s="179"/>
      <c r="G77" s="61" t="s">
        <v>55</v>
      </c>
      <c r="H77" s="215" t="s">
        <v>56</v>
      </c>
      <c r="I77" s="215" t="s">
        <v>56</v>
      </c>
      <c r="J77" s="216"/>
      <c r="K77" s="217">
        <f>ROUND(+((K74/(K90+1))*K89)*0.19,0)</f>
        <v>2750098</v>
      </c>
      <c r="L77" s="45"/>
      <c r="M77" s="42"/>
    </row>
    <row r="78" spans="1:14" s="3" customFormat="1" ht="30" customHeight="1">
      <c r="A78" s="42"/>
      <c r="B78" s="43"/>
      <c r="C78" s="179"/>
      <c r="D78" s="181"/>
      <c r="E78" s="181"/>
      <c r="F78" s="181"/>
      <c r="G78" s="47"/>
      <c r="H78" s="58"/>
      <c r="I78" s="59"/>
      <c r="J78" s="60"/>
      <c r="K78" s="57"/>
      <c r="L78" s="45"/>
      <c r="M78" s="42"/>
    </row>
    <row r="79" spans="1:14" s="3" customFormat="1" ht="30" customHeight="1">
      <c r="A79" s="42"/>
      <c r="B79" s="43"/>
      <c r="C79" s="179"/>
      <c r="D79" s="181"/>
      <c r="E79" s="181"/>
      <c r="F79" s="181"/>
      <c r="G79" s="61" t="s">
        <v>57</v>
      </c>
      <c r="H79" s="58"/>
      <c r="I79" s="59"/>
      <c r="J79" s="60"/>
      <c r="K79" s="62"/>
      <c r="L79" s="45"/>
      <c r="M79" s="42"/>
    </row>
    <row r="80" spans="1:14" s="3" customFormat="1" ht="30" customHeight="1">
      <c r="A80" s="42"/>
      <c r="B80" s="43"/>
      <c r="C80" s="179"/>
      <c r="D80" s="180"/>
      <c r="E80" s="179"/>
      <c r="F80" s="179"/>
      <c r="G80" s="47"/>
      <c r="H80" s="47"/>
      <c r="I80" s="47"/>
      <c r="J80" s="47"/>
      <c r="K80" s="57"/>
      <c r="L80" s="45"/>
      <c r="M80" s="42"/>
    </row>
    <row r="81" spans="1:13" s="3" customFormat="1" ht="30" customHeight="1">
      <c r="A81" s="42"/>
      <c r="B81" s="43"/>
      <c r="C81" s="179"/>
      <c r="D81" s="180"/>
      <c r="E81" s="179"/>
      <c r="F81" s="179"/>
      <c r="G81" s="70"/>
      <c r="H81" s="58"/>
      <c r="I81" s="59"/>
      <c r="J81" s="63"/>
      <c r="K81" s="57"/>
      <c r="L81" s="45"/>
      <c r="M81" s="42"/>
    </row>
    <row r="82" spans="1:13" s="3" customFormat="1" ht="30" customHeight="1" thickBot="1">
      <c r="A82" s="42"/>
      <c r="B82" s="43"/>
      <c r="C82" s="179"/>
      <c r="D82" s="180"/>
      <c r="E82" s="179"/>
      <c r="F82" s="152"/>
      <c r="G82" s="70"/>
      <c r="H82" s="58"/>
      <c r="I82" s="59"/>
      <c r="J82" s="63"/>
      <c r="K82" s="62"/>
      <c r="L82" s="45"/>
      <c r="M82" s="42"/>
    </row>
    <row r="83" spans="1:13" s="3" customFormat="1" ht="30" customHeight="1" thickBot="1">
      <c r="A83" s="42"/>
      <c r="B83" s="43"/>
      <c r="C83" s="179"/>
      <c r="D83" s="180"/>
      <c r="E83" s="179"/>
      <c r="F83" s="179"/>
      <c r="G83" s="64" t="s">
        <v>58</v>
      </c>
      <c r="H83" s="65"/>
      <c r="I83" s="66"/>
      <c r="J83" s="67"/>
      <c r="K83" s="221">
        <f>+K77+K74</f>
        <v>367500000.48619998</v>
      </c>
      <c r="L83" s="45"/>
      <c r="M83" s="42"/>
    </row>
    <row r="84" spans="1:13" s="3" customFormat="1" ht="16" thickBot="1">
      <c r="A84" s="42"/>
      <c r="B84" s="43"/>
      <c r="C84" s="179"/>
      <c r="D84" s="180"/>
      <c r="E84" s="180"/>
      <c r="F84" s="180"/>
      <c r="G84" s="179"/>
      <c r="H84" s="179"/>
      <c r="I84" s="182"/>
      <c r="J84" s="183"/>
      <c r="K84" s="184"/>
      <c r="L84" s="45"/>
      <c r="M84" s="42"/>
    </row>
    <row r="85" spans="1:13" s="3" customFormat="1" ht="15.5">
      <c r="A85" s="42"/>
      <c r="B85" s="43"/>
      <c r="C85" s="48"/>
      <c r="D85" s="239"/>
      <c r="E85" s="239"/>
      <c r="F85" s="239"/>
      <c r="G85" s="239"/>
      <c r="H85" s="239"/>
      <c r="I85" s="239"/>
      <c r="J85" s="239"/>
      <c r="K85" s="240"/>
      <c r="L85" s="49"/>
      <c r="M85" s="42"/>
    </row>
    <row r="86" spans="1:13" s="3" customFormat="1" ht="46.5" customHeight="1">
      <c r="A86" s="42"/>
      <c r="B86" s="43"/>
      <c r="C86" s="224" t="s">
        <v>59</v>
      </c>
      <c r="D86" s="225"/>
      <c r="E86" s="225"/>
      <c r="F86" s="225"/>
      <c r="G86" s="225"/>
      <c r="H86" s="238" t="s">
        <v>11</v>
      </c>
      <c r="I86" s="238"/>
      <c r="J86" s="238"/>
      <c r="K86" s="150" t="s">
        <v>60</v>
      </c>
      <c r="L86" s="50"/>
      <c r="M86" s="42"/>
    </row>
    <row r="87" spans="1:13" s="3" customFormat="1" ht="32.25" customHeight="1">
      <c r="A87" s="42"/>
      <c r="B87" s="43"/>
      <c r="C87" s="224" t="s">
        <v>61</v>
      </c>
      <c r="D87" s="225"/>
      <c r="E87" s="225"/>
      <c r="F87" s="225"/>
      <c r="G87" s="225"/>
      <c r="H87" s="237" t="s">
        <v>62</v>
      </c>
      <c r="I87" s="237"/>
      <c r="J87" s="151" t="s">
        <v>63</v>
      </c>
      <c r="K87" s="218">
        <v>0.2</v>
      </c>
      <c r="L87" s="50"/>
      <c r="M87" s="42"/>
    </row>
    <row r="88" spans="1:13" s="3" customFormat="1" ht="30" customHeight="1">
      <c r="A88" s="42"/>
      <c r="B88" s="43"/>
      <c r="C88" s="224" t="s">
        <v>64</v>
      </c>
      <c r="D88" s="225"/>
      <c r="E88" s="225"/>
      <c r="F88" s="225"/>
      <c r="G88" s="225"/>
      <c r="H88" s="234" t="s">
        <v>65</v>
      </c>
      <c r="I88" s="235"/>
      <c r="J88" s="151" t="s">
        <v>66</v>
      </c>
      <c r="K88" s="218">
        <v>0.01</v>
      </c>
      <c r="L88" s="50"/>
      <c r="M88" s="42"/>
    </row>
    <row r="89" spans="1:13" s="4" customFormat="1" ht="58.5" customHeight="1">
      <c r="A89" s="42"/>
      <c r="B89" s="43"/>
      <c r="C89" s="241"/>
      <c r="D89" s="242"/>
      <c r="E89" s="242"/>
      <c r="F89" s="242"/>
      <c r="G89" s="243"/>
      <c r="H89" s="236" t="s">
        <v>67</v>
      </c>
      <c r="I89" s="237"/>
      <c r="J89" s="151" t="s">
        <v>68</v>
      </c>
      <c r="K89" s="218">
        <v>0.05</v>
      </c>
      <c r="L89" s="45"/>
      <c r="M89" s="42"/>
    </row>
    <row r="90" spans="1:13" ht="39" customHeight="1">
      <c r="A90" s="5"/>
      <c r="B90" s="7"/>
      <c r="C90" s="244"/>
      <c r="D90" s="245"/>
      <c r="E90" s="245"/>
      <c r="F90" s="245"/>
      <c r="G90" s="246"/>
      <c r="H90" s="237" t="s">
        <v>69</v>
      </c>
      <c r="I90" s="237"/>
      <c r="J90" s="151" t="s">
        <v>70</v>
      </c>
      <c r="K90" s="218">
        <f>+K87+K88+K89</f>
        <v>0.26</v>
      </c>
      <c r="L90" s="8"/>
      <c r="M90" s="5"/>
    </row>
    <row r="91" spans="1:13" ht="47.25" customHeight="1" thickBot="1">
      <c r="A91" s="5"/>
      <c r="B91" s="7"/>
      <c r="C91" s="247"/>
      <c r="D91" s="248"/>
      <c r="E91" s="248"/>
      <c r="F91" s="248"/>
      <c r="G91" s="249"/>
      <c r="H91" s="232"/>
      <c r="I91" s="232"/>
      <c r="J91" s="232"/>
      <c r="K91" s="233"/>
      <c r="L91" s="8"/>
      <c r="M91" s="5"/>
    </row>
    <row r="92" spans="1:13" ht="16" thickBot="1">
      <c r="A92" s="5"/>
      <c r="B92" s="185"/>
      <c r="C92" s="186"/>
      <c r="D92" s="186"/>
      <c r="E92" s="187"/>
      <c r="F92" s="186"/>
      <c r="G92" s="188"/>
      <c r="H92" s="186"/>
      <c r="I92" s="186"/>
      <c r="J92" s="186"/>
      <c r="K92" s="186"/>
      <c r="L92" s="189"/>
      <c r="M92" s="5"/>
    </row>
    <row r="93" spans="1:13" ht="16" thickTop="1">
      <c r="A93" s="5"/>
      <c r="B93" s="5"/>
      <c r="C93" s="5"/>
      <c r="D93" s="5"/>
      <c r="E93" s="6"/>
      <c r="F93" s="5"/>
      <c r="G93" s="5"/>
      <c r="H93" s="5"/>
      <c r="I93" s="5"/>
      <c r="J93" s="5"/>
      <c r="K93" s="5"/>
      <c r="L93" s="5"/>
      <c r="M93" s="5"/>
    </row>
  </sheetData>
  <mergeCells count="28">
    <mergeCell ref="C6:K6"/>
    <mergeCell ref="C3:F3"/>
    <mergeCell ref="B2:L2"/>
    <mergeCell ref="C7:K7"/>
    <mergeCell ref="G76:I76"/>
    <mergeCell ref="I12:I13"/>
    <mergeCell ref="J12:J13"/>
    <mergeCell ref="K12:K13"/>
    <mergeCell ref="C12:C13"/>
    <mergeCell ref="D12:D13"/>
    <mergeCell ref="G12:G13"/>
    <mergeCell ref="H12:H13"/>
    <mergeCell ref="E12:F12"/>
    <mergeCell ref="C8:K9"/>
    <mergeCell ref="C10:K10"/>
    <mergeCell ref="C87:G87"/>
    <mergeCell ref="C11:K11"/>
    <mergeCell ref="C74:J74"/>
    <mergeCell ref="H91:K91"/>
    <mergeCell ref="C88:G88"/>
    <mergeCell ref="H88:I88"/>
    <mergeCell ref="H89:I89"/>
    <mergeCell ref="H90:I90"/>
    <mergeCell ref="C86:G86"/>
    <mergeCell ref="H86:J86"/>
    <mergeCell ref="H87:I87"/>
    <mergeCell ref="D85:K85"/>
    <mergeCell ref="C89:G9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53125" defaultRowHeight="14"/>
  <cols>
    <col min="1" max="2" width="2.81640625" style="1" customWidth="1"/>
    <col min="3" max="3" width="11.1796875" style="1" customWidth="1"/>
    <col min="4" max="4" width="22.453125" style="1" customWidth="1"/>
    <col min="5" max="5" width="16.1796875" style="2" customWidth="1"/>
    <col min="6" max="6" width="21.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2.81640625" style="1" customWidth="1"/>
    <col min="14" max="16384" width="11.453125" style="1"/>
  </cols>
  <sheetData>
    <row r="1" spans="1:13" ht="16" thickBot="1">
      <c r="A1" s="5"/>
      <c r="B1" s="5"/>
      <c r="C1" s="173"/>
      <c r="D1" s="174"/>
      <c r="E1" s="173"/>
      <c r="F1" s="174"/>
      <c r="G1" s="5"/>
      <c r="H1" s="5"/>
      <c r="I1" s="5"/>
      <c r="J1" s="5"/>
      <c r="K1" s="5"/>
      <c r="L1" s="5"/>
      <c r="M1" s="5"/>
    </row>
    <row r="2" spans="1:13" ht="16" thickTop="1">
      <c r="A2" s="5"/>
      <c r="B2" s="256"/>
      <c r="C2" s="257"/>
      <c r="D2" s="257"/>
      <c r="E2" s="257"/>
      <c r="F2" s="257"/>
      <c r="G2" s="257"/>
      <c r="H2" s="257"/>
      <c r="I2" s="257"/>
      <c r="J2" s="257"/>
      <c r="K2" s="257"/>
      <c r="L2" s="258"/>
      <c r="M2" s="5"/>
    </row>
    <row r="3" spans="1:13" ht="33" customHeight="1">
      <c r="A3" s="5"/>
      <c r="B3" s="7"/>
      <c r="C3" s="282" t="s">
        <v>0</v>
      </c>
      <c r="D3" s="283"/>
      <c r="E3" s="283"/>
      <c r="F3" s="284"/>
      <c r="G3" s="5"/>
      <c r="H3" s="5"/>
      <c r="I3" s="5"/>
      <c r="J3" s="5"/>
      <c r="K3" s="5"/>
      <c r="L3" s="8"/>
      <c r="M3" s="5"/>
    </row>
    <row r="4" spans="1:13" ht="15.5">
      <c r="A4" s="5"/>
      <c r="B4" s="7"/>
      <c r="C4" s="193" t="s">
        <v>1</v>
      </c>
      <c r="D4" s="201" t="s">
        <v>2</v>
      </c>
      <c r="E4" s="194" t="s">
        <v>3</v>
      </c>
      <c r="F4" s="202">
        <v>2</v>
      </c>
      <c r="G4" s="5"/>
      <c r="H4" s="5"/>
      <c r="I4" s="5"/>
      <c r="J4" s="5"/>
      <c r="K4" s="5"/>
      <c r="L4" s="8"/>
      <c r="M4" s="5"/>
    </row>
    <row r="5" spans="1:13" ht="16" thickBot="1">
      <c r="A5" s="5"/>
      <c r="B5" s="7"/>
      <c r="C5" s="173"/>
      <c r="D5" s="192"/>
      <c r="E5" s="173"/>
      <c r="F5" s="174"/>
      <c r="G5" s="5"/>
      <c r="H5" s="5"/>
      <c r="I5" s="5"/>
      <c r="J5" s="5"/>
      <c r="K5" s="5"/>
      <c r="L5" s="8"/>
      <c r="M5" s="5"/>
    </row>
    <row r="6" spans="1:13" ht="31.5" customHeight="1">
      <c r="A6" s="5"/>
      <c r="B6" s="7"/>
      <c r="C6" s="279" t="s">
        <v>4</v>
      </c>
      <c r="D6" s="280"/>
      <c r="E6" s="280"/>
      <c r="F6" s="280"/>
      <c r="G6" s="280"/>
      <c r="H6" s="280"/>
      <c r="I6" s="280"/>
      <c r="J6" s="280"/>
      <c r="K6" s="281"/>
      <c r="L6" s="8"/>
      <c r="M6" s="5"/>
    </row>
    <row r="7" spans="1:13" ht="15.5">
      <c r="A7" s="5"/>
      <c r="B7" s="7"/>
      <c r="C7" s="285" t="s">
        <v>71</v>
      </c>
      <c r="D7" s="286"/>
      <c r="E7" s="286"/>
      <c r="F7" s="286"/>
      <c r="G7" s="286"/>
      <c r="H7" s="286"/>
      <c r="I7" s="286"/>
      <c r="J7" s="286"/>
      <c r="K7" s="287"/>
      <c r="L7" s="8"/>
      <c r="M7" s="5"/>
    </row>
    <row r="8" spans="1:13" s="147" customFormat="1" ht="15.5">
      <c r="A8" s="145"/>
      <c r="B8" s="146"/>
      <c r="C8" s="288" t="s">
        <v>72</v>
      </c>
      <c r="D8" s="288"/>
      <c r="E8" s="288"/>
      <c r="F8" s="288"/>
      <c r="G8" s="288"/>
      <c r="H8" s="288"/>
      <c r="I8" s="288"/>
      <c r="J8" s="288"/>
      <c r="K8" s="288"/>
      <c r="L8" s="148"/>
      <c r="M8" s="145"/>
    </row>
    <row r="9" spans="1:13" ht="55.5" customHeight="1">
      <c r="A9" s="5"/>
      <c r="B9" s="7"/>
      <c r="C9" s="288"/>
      <c r="D9" s="288"/>
      <c r="E9" s="288"/>
      <c r="F9" s="288"/>
      <c r="G9" s="288"/>
      <c r="H9" s="288"/>
      <c r="I9" s="288"/>
      <c r="J9" s="288"/>
      <c r="K9" s="288"/>
      <c r="L9" s="8"/>
      <c r="M9" s="5"/>
    </row>
    <row r="10" spans="1:13" ht="34.5" customHeight="1">
      <c r="A10" s="5"/>
      <c r="B10" s="7"/>
      <c r="C10" s="289" t="s">
        <v>73</v>
      </c>
      <c r="D10" s="290"/>
      <c r="E10" s="290"/>
      <c r="F10" s="290"/>
      <c r="G10" s="290"/>
      <c r="H10" s="290"/>
      <c r="I10" s="290"/>
      <c r="J10" s="290"/>
      <c r="K10" s="291"/>
      <c r="L10" s="8"/>
      <c r="M10" s="5"/>
    </row>
    <row r="11" spans="1:13" ht="30" customHeight="1" thickBot="1">
      <c r="A11" s="5"/>
      <c r="B11" s="7"/>
      <c r="C11" s="226"/>
      <c r="D11" s="227"/>
      <c r="E11" s="227"/>
      <c r="F11" s="227"/>
      <c r="G11" s="227"/>
      <c r="H11" s="227"/>
      <c r="I11" s="227"/>
      <c r="J11" s="227"/>
      <c r="K11" s="228"/>
      <c r="L11" s="8"/>
      <c r="M11" s="5"/>
    </row>
    <row r="12" spans="1:13" ht="30" customHeight="1">
      <c r="A12" s="5"/>
      <c r="B12" s="7"/>
      <c r="C12" s="270" t="s">
        <v>8</v>
      </c>
      <c r="D12" s="264" t="s">
        <v>9</v>
      </c>
      <c r="E12" s="272" t="s">
        <v>10</v>
      </c>
      <c r="F12" s="272"/>
      <c r="G12" s="270" t="s">
        <v>11</v>
      </c>
      <c r="H12" s="264" t="s">
        <v>12</v>
      </c>
      <c r="I12" s="264" t="s">
        <v>13</v>
      </c>
      <c r="J12" s="266" t="s">
        <v>14</v>
      </c>
      <c r="K12" s="268" t="s">
        <v>15</v>
      </c>
      <c r="L12" s="8"/>
      <c r="M12" s="5"/>
    </row>
    <row r="13" spans="1:13" ht="30" customHeight="1" thickBot="1">
      <c r="A13" s="5"/>
      <c r="B13" s="7"/>
      <c r="C13" s="271"/>
      <c r="D13" s="265"/>
      <c r="E13" s="9" t="s">
        <v>16</v>
      </c>
      <c r="F13" s="9" t="s">
        <v>17</v>
      </c>
      <c r="G13" s="271"/>
      <c r="H13" s="265"/>
      <c r="I13" s="265"/>
      <c r="J13" s="267"/>
      <c r="K13" s="26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28</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28</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28</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28</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28</v>
      </c>
      <c r="D40" s="40"/>
      <c r="E40" s="40"/>
      <c r="F40" s="40"/>
      <c r="G40" s="22"/>
      <c r="H40" s="21"/>
      <c r="I40" s="17"/>
      <c r="J40" s="23"/>
      <c r="K40" s="24"/>
      <c r="L40" s="8"/>
      <c r="M40" s="5"/>
    </row>
    <row r="41" spans="1:13" s="3" customFormat="1" ht="30" customHeight="1" thickBot="1">
      <c r="A41" s="42"/>
      <c r="B41" s="43"/>
      <c r="C41" s="229" t="s">
        <v>54</v>
      </c>
      <c r="D41" s="230"/>
      <c r="E41" s="230"/>
      <c r="F41" s="230"/>
      <c r="G41" s="230"/>
      <c r="H41" s="230"/>
      <c r="I41" s="230"/>
      <c r="J41" s="231"/>
      <c r="K41" s="44"/>
      <c r="L41" s="45"/>
      <c r="M41" s="42"/>
    </row>
    <row r="42" spans="1:13" s="3" customFormat="1" ht="16"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61"/>
      <c r="H43" s="262"/>
      <c r="I43" s="263"/>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57</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58</v>
      </c>
      <c r="H50" s="65"/>
      <c r="I50" s="66"/>
      <c r="J50" s="67"/>
      <c r="K50" s="44"/>
      <c r="L50" s="45"/>
      <c r="M50" s="42"/>
    </row>
    <row r="51" spans="1:13" s="3" customFormat="1" ht="16" thickBot="1">
      <c r="A51" s="42"/>
      <c r="B51" s="43"/>
      <c r="C51" s="179"/>
      <c r="D51" s="180"/>
      <c r="E51" s="180"/>
      <c r="F51" s="180"/>
      <c r="G51" s="179"/>
      <c r="H51" s="179"/>
      <c r="I51" s="182"/>
      <c r="J51" s="183"/>
      <c r="K51" s="184"/>
      <c r="L51" s="45"/>
      <c r="M51" s="42"/>
    </row>
    <row r="52" spans="1:13" s="3" customFormat="1" ht="15.5">
      <c r="A52" s="42"/>
      <c r="B52" s="43"/>
      <c r="C52" s="48"/>
      <c r="D52" s="239"/>
      <c r="E52" s="239"/>
      <c r="F52" s="239"/>
      <c r="G52" s="239"/>
      <c r="H52" s="239"/>
      <c r="I52" s="239"/>
      <c r="J52" s="239"/>
      <c r="K52" s="240"/>
      <c r="L52" s="49"/>
      <c r="M52" s="42"/>
    </row>
    <row r="53" spans="1:13" s="3" customFormat="1" ht="46.5" customHeight="1">
      <c r="A53" s="42"/>
      <c r="B53" s="43"/>
      <c r="C53" s="224" t="s">
        <v>59</v>
      </c>
      <c r="D53" s="225"/>
      <c r="E53" s="225"/>
      <c r="F53" s="225"/>
      <c r="G53" s="225"/>
      <c r="H53" s="238" t="s">
        <v>11</v>
      </c>
      <c r="I53" s="238"/>
      <c r="J53" s="238"/>
      <c r="K53" s="150" t="s">
        <v>60</v>
      </c>
      <c r="L53" s="50"/>
      <c r="M53" s="42"/>
    </row>
    <row r="54" spans="1:13" s="3" customFormat="1" ht="32.25" customHeight="1">
      <c r="A54" s="42"/>
      <c r="B54" s="43"/>
      <c r="C54" s="224" t="s">
        <v>61</v>
      </c>
      <c r="D54" s="225"/>
      <c r="E54" s="225"/>
      <c r="F54" s="225"/>
      <c r="G54" s="225"/>
      <c r="H54" s="237" t="s">
        <v>62</v>
      </c>
      <c r="I54" s="237"/>
      <c r="J54" s="151" t="s">
        <v>63</v>
      </c>
      <c r="K54" s="149" t="s">
        <v>74</v>
      </c>
      <c r="L54" s="50"/>
      <c r="M54" s="42"/>
    </row>
    <row r="55" spans="1:13" s="3" customFormat="1" ht="30" customHeight="1">
      <c r="A55" s="42"/>
      <c r="B55" s="43"/>
      <c r="C55" s="224" t="s">
        <v>64</v>
      </c>
      <c r="D55" s="225"/>
      <c r="E55" s="225"/>
      <c r="F55" s="225"/>
      <c r="G55" s="225"/>
      <c r="H55" s="234" t="s">
        <v>65</v>
      </c>
      <c r="I55" s="235"/>
      <c r="J55" s="151" t="s">
        <v>66</v>
      </c>
      <c r="K55" s="149" t="s">
        <v>74</v>
      </c>
      <c r="L55" s="50"/>
      <c r="M55" s="42"/>
    </row>
    <row r="56" spans="1:13" s="4" customFormat="1" ht="58.5" customHeight="1">
      <c r="A56" s="42"/>
      <c r="B56" s="43"/>
      <c r="C56" s="241"/>
      <c r="D56" s="242"/>
      <c r="E56" s="242"/>
      <c r="F56" s="242"/>
      <c r="G56" s="243"/>
      <c r="H56" s="236" t="s">
        <v>67</v>
      </c>
      <c r="I56" s="237"/>
      <c r="J56" s="151" t="s">
        <v>68</v>
      </c>
      <c r="K56" s="149" t="s">
        <v>74</v>
      </c>
      <c r="L56" s="45"/>
      <c r="M56" s="42"/>
    </row>
    <row r="57" spans="1:13" ht="39" customHeight="1">
      <c r="A57" s="5"/>
      <c r="B57" s="7"/>
      <c r="C57" s="244"/>
      <c r="D57" s="245"/>
      <c r="E57" s="245"/>
      <c r="F57" s="245"/>
      <c r="G57" s="246"/>
      <c r="H57" s="237" t="s">
        <v>69</v>
      </c>
      <c r="I57" s="237"/>
      <c r="J57" s="151" t="s">
        <v>70</v>
      </c>
      <c r="K57" s="149" t="s">
        <v>74</v>
      </c>
      <c r="L57" s="8"/>
      <c r="M57" s="5"/>
    </row>
    <row r="58" spans="1:13" ht="47.25" customHeight="1" thickBot="1">
      <c r="A58" s="5"/>
      <c r="B58" s="7"/>
      <c r="C58" s="247"/>
      <c r="D58" s="248"/>
      <c r="E58" s="248"/>
      <c r="F58" s="248"/>
      <c r="G58" s="249"/>
      <c r="H58" s="232"/>
      <c r="I58" s="232"/>
      <c r="J58" s="232"/>
      <c r="K58" s="233"/>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75</v>
      </c>
      <c r="H60" s="153"/>
      <c r="I60" s="153"/>
      <c r="J60" s="153"/>
      <c r="K60" s="153"/>
      <c r="L60" s="8"/>
      <c r="M60" s="5"/>
    </row>
    <row r="61" spans="1:13" ht="16" thickBot="1">
      <c r="A61" s="5"/>
      <c r="B61" s="185"/>
      <c r="C61" s="186"/>
      <c r="D61" s="186"/>
      <c r="E61" s="187"/>
      <c r="F61" s="186"/>
      <c r="G61" s="188"/>
      <c r="H61" s="186"/>
      <c r="I61" s="186"/>
      <c r="J61" s="186"/>
      <c r="K61" s="186"/>
      <c r="L61" s="189"/>
      <c r="M61" s="5"/>
    </row>
    <row r="62" spans="1:13" ht="16"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39" zoomScale="80" zoomScaleNormal="80" zoomScaleSheetLayoutView="80" zoomScalePageLayoutView="85" workbookViewId="0">
      <selection activeCell="E5" sqref="E5"/>
    </sheetView>
  </sheetViews>
  <sheetFormatPr baseColWidth="10" defaultColWidth="11.453125" defaultRowHeight="13"/>
  <cols>
    <col min="1" max="2" width="3.1796875" style="73" customWidth="1"/>
    <col min="3" max="3" width="14.7265625" style="73" customWidth="1"/>
    <col min="4" max="4" width="15.54296875" style="73" customWidth="1"/>
    <col min="5" max="11" width="11.453125" style="73"/>
    <col min="12" max="12" width="12.81640625" style="73" customWidth="1"/>
    <col min="13" max="14" width="11.453125" style="73"/>
    <col min="15" max="15" width="13" style="73" customWidth="1"/>
    <col min="16" max="17" width="3.1796875" style="73" customWidth="1"/>
    <col min="18" max="16384" width="11.453125" style="73"/>
  </cols>
  <sheetData>
    <row r="1" spans="2:16" ht="13.5" thickBot="1"/>
    <row r="2" spans="2:16" ht="25.5" customHeight="1" thickTop="1">
      <c r="B2" s="383"/>
      <c r="C2" s="384"/>
      <c r="D2" s="384"/>
      <c r="E2" s="384"/>
      <c r="F2" s="384"/>
      <c r="G2" s="384"/>
      <c r="H2" s="384"/>
      <c r="I2" s="384"/>
      <c r="J2" s="384"/>
      <c r="K2" s="384"/>
      <c r="L2" s="384"/>
      <c r="M2" s="384"/>
      <c r="N2" s="384"/>
      <c r="O2" s="384"/>
      <c r="P2" s="385"/>
    </row>
    <row r="3" spans="2:16" ht="25.5" customHeight="1">
      <c r="B3" s="195"/>
      <c r="C3" s="380" t="s">
        <v>76</v>
      </c>
      <c r="D3" s="381"/>
      <c r="E3" s="381"/>
      <c r="F3" s="382"/>
      <c r="P3" s="163"/>
    </row>
    <row r="4" spans="2:16" ht="25.5" customHeight="1">
      <c r="B4" s="195"/>
      <c r="C4" s="196" t="s">
        <v>1</v>
      </c>
      <c r="D4" s="197" t="s">
        <v>2</v>
      </c>
      <c r="E4" s="196" t="s">
        <v>3</v>
      </c>
      <c r="F4" s="197">
        <v>3</v>
      </c>
      <c r="P4" s="163"/>
    </row>
    <row r="5" spans="2:16" ht="25.5" customHeight="1">
      <c r="B5" s="195"/>
      <c r="C5" s="173"/>
      <c r="D5" s="174"/>
      <c r="E5" s="173"/>
      <c r="F5" s="174"/>
      <c r="P5" s="163"/>
    </row>
    <row r="6" spans="2:16" ht="36.75" customHeight="1">
      <c r="B6" s="162"/>
      <c r="C6" s="300" t="s">
        <v>77</v>
      </c>
      <c r="D6" s="300"/>
      <c r="E6" s="300"/>
      <c r="F6" s="300"/>
      <c r="G6" s="300"/>
      <c r="H6" s="300"/>
      <c r="I6" s="300"/>
      <c r="J6" s="300"/>
      <c r="K6" s="300"/>
      <c r="L6" s="300"/>
      <c r="M6" s="300"/>
      <c r="N6" s="300"/>
      <c r="O6" s="300"/>
      <c r="P6" s="163"/>
    </row>
    <row r="7" spans="2:16" ht="13.5" thickBot="1">
      <c r="B7" s="162"/>
      <c r="P7" s="163"/>
    </row>
    <row r="8" spans="2:16">
      <c r="B8" s="162"/>
      <c r="C8" s="329"/>
      <c r="D8" s="331"/>
      <c r="E8" s="332"/>
      <c r="F8" s="332"/>
      <c r="G8" s="332"/>
      <c r="H8" s="332"/>
      <c r="I8" s="332"/>
      <c r="J8" s="332"/>
      <c r="K8" s="333"/>
      <c r="L8" s="343"/>
      <c r="M8" s="344"/>
      <c r="N8" s="344"/>
      <c r="O8" s="345"/>
      <c r="P8" s="163"/>
    </row>
    <row r="9" spans="2:16">
      <c r="B9" s="162"/>
      <c r="C9" s="330"/>
      <c r="D9" s="303" t="s">
        <v>78</v>
      </c>
      <c r="E9" s="304"/>
      <c r="F9" s="304"/>
      <c r="G9" s="304"/>
      <c r="H9" s="304"/>
      <c r="I9" s="304"/>
      <c r="J9" s="304"/>
      <c r="K9" s="305"/>
      <c r="L9" s="346"/>
      <c r="M9" s="347"/>
      <c r="N9" s="347"/>
      <c r="O9" s="348"/>
      <c r="P9" s="163"/>
    </row>
    <row r="10" spans="2:16">
      <c r="B10" s="162"/>
      <c r="C10" s="330"/>
      <c r="D10" s="334"/>
      <c r="E10" s="335"/>
      <c r="F10" s="335"/>
      <c r="G10" s="335"/>
      <c r="H10" s="335"/>
      <c r="I10" s="335"/>
      <c r="J10" s="335"/>
      <c r="K10" s="336"/>
      <c r="L10" s="301" t="s">
        <v>79</v>
      </c>
      <c r="M10" s="349"/>
      <c r="N10" s="350"/>
      <c r="O10" s="351"/>
      <c r="P10" s="163"/>
    </row>
    <row r="11" spans="2:16">
      <c r="B11" s="162"/>
      <c r="C11" s="330"/>
      <c r="D11" s="303" t="s">
        <v>80</v>
      </c>
      <c r="E11" s="304"/>
      <c r="F11" s="304"/>
      <c r="G11" s="304"/>
      <c r="H11" s="304"/>
      <c r="I11" s="304"/>
      <c r="J11" s="304"/>
      <c r="K11" s="305"/>
      <c r="L11" s="337"/>
      <c r="M11" s="352"/>
      <c r="N11" s="353"/>
      <c r="O11" s="354"/>
      <c r="P11" s="163"/>
    </row>
    <row r="12" spans="2:16" ht="12.75" customHeight="1">
      <c r="B12" s="162"/>
      <c r="C12" s="330"/>
      <c r="D12" s="306"/>
      <c r="E12" s="307"/>
      <c r="F12" s="307"/>
      <c r="G12" s="307"/>
      <c r="H12" s="307"/>
      <c r="I12" s="307"/>
      <c r="J12" s="307"/>
      <c r="K12" s="308"/>
      <c r="L12" s="301" t="s">
        <v>81</v>
      </c>
      <c r="M12" s="301">
        <v>1</v>
      </c>
      <c r="N12" s="301" t="s">
        <v>82</v>
      </c>
      <c r="O12" s="341">
        <v>1</v>
      </c>
      <c r="P12" s="163"/>
    </row>
    <row r="13" spans="2:16">
      <c r="B13" s="162"/>
      <c r="C13" s="330"/>
      <c r="D13" s="306"/>
      <c r="E13" s="307"/>
      <c r="F13" s="307"/>
      <c r="G13" s="307"/>
      <c r="H13" s="307"/>
      <c r="I13" s="307"/>
      <c r="J13" s="307"/>
      <c r="K13" s="308"/>
      <c r="L13" s="302"/>
      <c r="M13" s="302"/>
      <c r="N13" s="302"/>
      <c r="O13" s="342"/>
      <c r="P13" s="163"/>
    </row>
    <row r="14" spans="2:16">
      <c r="B14" s="162"/>
      <c r="C14" s="330"/>
      <c r="D14" s="303" t="s">
        <v>83</v>
      </c>
      <c r="E14" s="304"/>
      <c r="F14" s="304"/>
      <c r="G14" s="304"/>
      <c r="H14" s="304"/>
      <c r="I14" s="304"/>
      <c r="J14" s="304"/>
      <c r="K14" s="305"/>
      <c r="L14" s="302"/>
      <c r="M14" s="302"/>
      <c r="N14" s="302"/>
      <c r="O14" s="342"/>
      <c r="P14" s="163"/>
    </row>
    <row r="15" spans="2:16" ht="13.5"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84</v>
      </c>
      <c r="M16" s="137" t="s">
        <v>85</v>
      </c>
      <c r="N16" s="137" t="s">
        <v>86</v>
      </c>
      <c r="O16" s="136" t="s">
        <v>87</v>
      </c>
      <c r="P16" s="163"/>
    </row>
    <row r="17" spans="2:16">
      <c r="B17" s="162"/>
      <c r="C17" s="82"/>
      <c r="D17" s="164"/>
      <c r="E17" s="164"/>
      <c r="F17" s="164"/>
      <c r="G17" s="164"/>
      <c r="H17" s="164"/>
      <c r="I17" s="164"/>
      <c r="J17" s="164"/>
      <c r="K17" s="164"/>
      <c r="L17" s="165"/>
      <c r="M17" s="135"/>
      <c r="N17" s="135"/>
      <c r="O17" s="134"/>
      <c r="P17" s="163"/>
    </row>
    <row r="18" spans="2:16" ht="18" customHeight="1">
      <c r="B18" s="162"/>
      <c r="C18" s="392" t="s">
        <v>88</v>
      </c>
      <c r="D18" s="393"/>
      <c r="E18" s="393"/>
      <c r="F18" s="393"/>
      <c r="G18" s="164"/>
      <c r="H18" s="164"/>
      <c r="I18" s="164" t="s">
        <v>89</v>
      </c>
      <c r="K18" s="164"/>
      <c r="L18" s="165"/>
      <c r="O18" s="133"/>
      <c r="P18" s="163"/>
    </row>
    <row r="19" spans="2:16">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c r="B22" s="162"/>
      <c r="C22" s="311" t="s">
        <v>90</v>
      </c>
      <c r="D22" s="312"/>
      <c r="E22" s="312"/>
      <c r="F22" s="312"/>
      <c r="G22" s="312"/>
      <c r="H22" s="312"/>
      <c r="I22" s="312"/>
      <c r="J22" s="312"/>
      <c r="K22" s="312"/>
      <c r="L22" s="312"/>
      <c r="M22" s="312"/>
      <c r="N22" s="312"/>
      <c r="O22" s="313"/>
      <c r="P22" s="163"/>
    </row>
    <row r="23" spans="2:16" ht="13.5" thickBot="1">
      <c r="B23" s="162"/>
      <c r="C23" s="79"/>
      <c r="O23" s="78"/>
      <c r="P23" s="163"/>
    </row>
    <row r="24" spans="2:16">
      <c r="B24" s="162"/>
      <c r="C24" s="190" t="s">
        <v>91</v>
      </c>
      <c r="D24" s="338" t="s">
        <v>92</v>
      </c>
      <c r="E24" s="339"/>
      <c r="F24" s="339"/>
      <c r="G24" s="339"/>
      <c r="H24" s="339"/>
      <c r="I24" s="339"/>
      <c r="J24" s="339"/>
      <c r="K24" s="339"/>
      <c r="L24" s="340"/>
      <c r="M24" s="309" t="s">
        <v>93</v>
      </c>
      <c r="N24" s="310"/>
      <c r="O24" s="190" t="s">
        <v>13</v>
      </c>
      <c r="P24" s="163"/>
    </row>
    <row r="25" spans="2:16" ht="13.5" thickBot="1">
      <c r="B25" s="162"/>
      <c r="C25" s="128"/>
      <c r="D25" s="294"/>
      <c r="E25" s="364"/>
      <c r="F25" s="364"/>
      <c r="G25" s="364"/>
      <c r="H25" s="364"/>
      <c r="I25" s="364"/>
      <c r="J25" s="364"/>
      <c r="K25" s="364"/>
      <c r="L25" s="295"/>
      <c r="M25" s="294"/>
      <c r="N25" s="295"/>
      <c r="O25" s="127"/>
      <c r="P25" s="163"/>
    </row>
    <row r="26" spans="2:16">
      <c r="B26" s="162"/>
      <c r="C26" s="320" t="s">
        <v>94</v>
      </c>
      <c r="D26" s="321"/>
      <c r="E26" s="321"/>
      <c r="F26" s="321"/>
      <c r="G26" s="321"/>
      <c r="H26" s="321"/>
      <c r="I26" s="321"/>
      <c r="J26" s="321"/>
      <c r="K26" s="321"/>
      <c r="L26" s="321"/>
      <c r="M26" s="321"/>
      <c r="N26" s="321"/>
      <c r="O26" s="322"/>
      <c r="P26" s="163"/>
    </row>
    <row r="27" spans="2:16">
      <c r="B27" s="162"/>
      <c r="C27" s="323"/>
      <c r="D27" s="324"/>
      <c r="E27" s="324"/>
      <c r="F27" s="324"/>
      <c r="G27" s="324"/>
      <c r="H27" s="324"/>
      <c r="I27" s="324"/>
      <c r="J27" s="324"/>
      <c r="K27" s="324"/>
      <c r="L27" s="324"/>
      <c r="M27" s="324"/>
      <c r="N27" s="324"/>
      <c r="O27" s="325"/>
      <c r="P27" s="163"/>
    </row>
    <row r="28" spans="2:16" ht="13.5" thickBot="1">
      <c r="B28" s="162"/>
      <c r="C28" s="326"/>
      <c r="D28" s="327"/>
      <c r="E28" s="327"/>
      <c r="F28" s="327"/>
      <c r="G28" s="327"/>
      <c r="H28" s="327"/>
      <c r="I28" s="327"/>
      <c r="J28" s="327"/>
      <c r="K28" s="327"/>
      <c r="L28" s="327"/>
      <c r="M28" s="327"/>
      <c r="N28" s="327"/>
      <c r="O28" s="328"/>
      <c r="P28" s="163"/>
    </row>
    <row r="29" spans="2:16">
      <c r="B29" s="162"/>
      <c r="C29" s="296" t="s">
        <v>92</v>
      </c>
      <c r="D29" s="297"/>
      <c r="E29" s="297"/>
      <c r="F29" s="297"/>
      <c r="G29" s="298"/>
      <c r="H29" s="299" t="s">
        <v>95</v>
      </c>
      <c r="I29" s="297"/>
      <c r="J29" s="362" t="s">
        <v>96</v>
      </c>
      <c r="K29" s="363"/>
      <c r="L29" s="113" t="s">
        <v>97</v>
      </c>
      <c r="M29" s="299" t="s">
        <v>98</v>
      </c>
      <c r="N29" s="356"/>
      <c r="O29" s="118" t="s">
        <v>99</v>
      </c>
      <c r="P29" s="163"/>
    </row>
    <row r="30" spans="2:16">
      <c r="B30" s="162"/>
      <c r="C30" s="314"/>
      <c r="D30" s="315"/>
      <c r="E30" s="315"/>
      <c r="F30" s="315"/>
      <c r="G30" s="316"/>
      <c r="H30" s="317"/>
      <c r="I30" s="316"/>
      <c r="J30" s="317"/>
      <c r="K30" s="316"/>
      <c r="L30" s="124"/>
      <c r="M30" s="318"/>
      <c r="N30" s="319"/>
      <c r="O30" s="115"/>
      <c r="P30" s="163"/>
    </row>
    <row r="31" spans="2:16">
      <c r="B31" s="162"/>
      <c r="C31" s="99"/>
      <c r="D31" s="80"/>
      <c r="E31" s="80"/>
      <c r="F31" s="80"/>
      <c r="G31" s="125"/>
      <c r="H31" s="126"/>
      <c r="I31" s="125"/>
      <c r="J31" s="126"/>
      <c r="K31" s="125"/>
      <c r="L31" s="124"/>
      <c r="M31" s="318"/>
      <c r="N31" s="319"/>
      <c r="O31" s="115"/>
      <c r="P31" s="163"/>
    </row>
    <row r="32" spans="2:16" ht="13.5" thickBot="1">
      <c r="B32" s="162"/>
      <c r="C32" s="365"/>
      <c r="D32" s="366"/>
      <c r="E32" s="366"/>
      <c r="F32" s="366"/>
      <c r="G32" s="367"/>
      <c r="H32" s="368"/>
      <c r="I32" s="367"/>
      <c r="J32" s="368"/>
      <c r="K32" s="367"/>
      <c r="L32" s="123"/>
      <c r="M32" s="369"/>
      <c r="N32" s="370"/>
      <c r="O32" s="115"/>
      <c r="P32" s="163"/>
    </row>
    <row r="33" spans="2:16" ht="13.5" thickBot="1">
      <c r="B33" s="162"/>
      <c r="C33" s="357" t="s">
        <v>100</v>
      </c>
      <c r="D33" s="358"/>
      <c r="E33" s="358"/>
      <c r="F33" s="358"/>
      <c r="G33" s="358"/>
      <c r="H33" s="358"/>
      <c r="I33" s="358"/>
      <c r="J33" s="358"/>
      <c r="K33" s="358"/>
      <c r="L33" s="358"/>
      <c r="M33" s="358"/>
      <c r="N33" s="359"/>
      <c r="O33" s="114"/>
      <c r="P33" s="163"/>
    </row>
    <row r="34" spans="2:16" ht="13.5" customHeight="1">
      <c r="B34" s="162"/>
      <c r="C34" s="320" t="s">
        <v>101</v>
      </c>
      <c r="D34" s="321"/>
      <c r="E34" s="321"/>
      <c r="F34" s="321"/>
      <c r="G34" s="321"/>
      <c r="H34" s="321"/>
      <c r="I34" s="321"/>
      <c r="J34" s="321"/>
      <c r="K34" s="321"/>
      <c r="L34" s="321"/>
      <c r="M34" s="321"/>
      <c r="N34" s="321"/>
      <c r="O34" s="322"/>
      <c r="P34" s="163"/>
    </row>
    <row r="35" spans="2:16">
      <c r="B35" s="162"/>
      <c r="C35" s="323"/>
      <c r="D35" s="324"/>
      <c r="E35" s="324"/>
      <c r="F35" s="324"/>
      <c r="G35" s="324"/>
      <c r="H35" s="324"/>
      <c r="I35" s="324"/>
      <c r="J35" s="324"/>
      <c r="K35" s="324"/>
      <c r="L35" s="324"/>
      <c r="M35" s="324"/>
      <c r="N35" s="324"/>
      <c r="O35" s="325"/>
      <c r="P35" s="163"/>
    </row>
    <row r="36" spans="2:16" ht="13.5" thickBot="1">
      <c r="B36" s="162"/>
      <c r="C36" s="326"/>
      <c r="D36" s="327"/>
      <c r="E36" s="327"/>
      <c r="F36" s="327"/>
      <c r="G36" s="327"/>
      <c r="H36" s="327"/>
      <c r="I36" s="327"/>
      <c r="J36" s="327"/>
      <c r="K36" s="327"/>
      <c r="L36" s="327"/>
      <c r="M36" s="327"/>
      <c r="N36" s="327"/>
      <c r="O36" s="328"/>
      <c r="P36" s="163"/>
    </row>
    <row r="37" spans="2:16">
      <c r="B37" s="162"/>
      <c r="C37" s="296" t="s">
        <v>92</v>
      </c>
      <c r="D37" s="355"/>
      <c r="E37" s="355"/>
      <c r="F37" s="355"/>
      <c r="G37" s="355"/>
      <c r="H37" s="355"/>
      <c r="I37" s="355"/>
      <c r="J37" s="356"/>
      <c r="K37" s="161" t="s">
        <v>93</v>
      </c>
      <c r="L37" s="113" t="s">
        <v>13</v>
      </c>
      <c r="M37" s="299" t="s">
        <v>102</v>
      </c>
      <c r="N37" s="356"/>
      <c r="O37" s="118" t="s">
        <v>99</v>
      </c>
      <c r="P37" s="163"/>
    </row>
    <row r="38" spans="2:16">
      <c r="B38" s="162"/>
      <c r="C38" s="314"/>
      <c r="D38" s="315"/>
      <c r="E38" s="315"/>
      <c r="F38" s="315"/>
      <c r="G38" s="315"/>
      <c r="H38" s="315"/>
      <c r="I38" s="315"/>
      <c r="J38" s="316"/>
      <c r="K38" s="158"/>
      <c r="L38" s="122"/>
      <c r="M38" s="292"/>
      <c r="N38" s="293"/>
      <c r="O38" s="115"/>
      <c r="P38" s="163"/>
    </row>
    <row r="39" spans="2:16" ht="13.5" thickBot="1">
      <c r="B39" s="162"/>
      <c r="C39" s="365"/>
      <c r="D39" s="366"/>
      <c r="E39" s="366"/>
      <c r="F39" s="366"/>
      <c r="G39" s="366"/>
      <c r="H39" s="366"/>
      <c r="I39" s="366"/>
      <c r="J39" s="367"/>
      <c r="K39" s="80"/>
      <c r="L39" s="121"/>
      <c r="M39" s="371"/>
      <c r="N39" s="372"/>
      <c r="O39" s="120"/>
      <c r="P39" s="163"/>
    </row>
    <row r="40" spans="2:16" ht="13.5" thickBot="1">
      <c r="B40" s="162"/>
      <c r="C40" s="357" t="s">
        <v>100</v>
      </c>
      <c r="D40" s="358"/>
      <c r="E40" s="358"/>
      <c r="F40" s="358"/>
      <c r="G40" s="358"/>
      <c r="H40" s="358"/>
      <c r="I40" s="358"/>
      <c r="J40" s="358"/>
      <c r="K40" s="358"/>
      <c r="L40" s="358"/>
      <c r="M40" s="358"/>
      <c r="N40" s="359"/>
      <c r="O40" s="103">
        <v>0</v>
      </c>
      <c r="P40" s="163"/>
    </row>
    <row r="41" spans="2:16">
      <c r="B41" s="162"/>
      <c r="C41" s="320" t="s">
        <v>103</v>
      </c>
      <c r="D41" s="321"/>
      <c r="E41" s="321"/>
      <c r="F41" s="321"/>
      <c r="G41" s="321"/>
      <c r="H41" s="321"/>
      <c r="I41" s="321"/>
      <c r="J41" s="321"/>
      <c r="K41" s="321"/>
      <c r="L41" s="321"/>
      <c r="M41" s="321"/>
      <c r="N41" s="321"/>
      <c r="O41" s="322"/>
      <c r="P41" s="163"/>
    </row>
    <row r="42" spans="2:16">
      <c r="B42" s="162"/>
      <c r="C42" s="323"/>
      <c r="D42" s="324"/>
      <c r="E42" s="324"/>
      <c r="F42" s="324"/>
      <c r="G42" s="324"/>
      <c r="H42" s="324"/>
      <c r="I42" s="324"/>
      <c r="J42" s="324"/>
      <c r="K42" s="324"/>
      <c r="L42" s="324"/>
      <c r="M42" s="324"/>
      <c r="N42" s="324"/>
      <c r="O42" s="325"/>
      <c r="P42" s="163"/>
    </row>
    <row r="43" spans="2:16" ht="13.5" thickBot="1">
      <c r="B43" s="162"/>
      <c r="C43" s="326"/>
      <c r="D43" s="327"/>
      <c r="E43" s="327"/>
      <c r="F43" s="327"/>
      <c r="G43" s="327"/>
      <c r="H43" s="327"/>
      <c r="I43" s="327"/>
      <c r="J43" s="327"/>
      <c r="K43" s="327"/>
      <c r="L43" s="327"/>
      <c r="M43" s="327"/>
      <c r="N43" s="327"/>
      <c r="O43" s="328"/>
      <c r="P43" s="163"/>
    </row>
    <row r="44" spans="2:16">
      <c r="B44" s="162"/>
      <c r="C44" s="296" t="s">
        <v>104</v>
      </c>
      <c r="D44" s="355"/>
      <c r="E44" s="355"/>
      <c r="F44" s="355"/>
      <c r="G44" s="355"/>
      <c r="H44" s="355"/>
      <c r="I44" s="355"/>
      <c r="J44" s="113" t="s">
        <v>105</v>
      </c>
      <c r="K44" s="159" t="s">
        <v>106</v>
      </c>
      <c r="L44" s="119" t="s">
        <v>107</v>
      </c>
      <c r="M44" s="299" t="s">
        <v>108</v>
      </c>
      <c r="N44" s="356"/>
      <c r="O44" s="118" t="s">
        <v>99</v>
      </c>
      <c r="P44" s="163"/>
    </row>
    <row r="45" spans="2:16">
      <c r="B45" s="162"/>
      <c r="C45" s="314"/>
      <c r="D45" s="315"/>
      <c r="E45" s="315"/>
      <c r="F45" s="315"/>
      <c r="G45" s="315"/>
      <c r="H45" s="315"/>
      <c r="I45" s="315"/>
      <c r="J45" s="116"/>
      <c r="K45" s="117"/>
      <c r="L45" s="116"/>
      <c r="M45" s="378"/>
      <c r="N45" s="379"/>
      <c r="O45" s="115"/>
      <c r="P45" s="163"/>
    </row>
    <row r="46" spans="2:16" ht="13.5" thickBot="1">
      <c r="B46" s="162"/>
      <c r="C46" s="365"/>
      <c r="D46" s="366"/>
      <c r="E46" s="366"/>
      <c r="F46" s="366"/>
      <c r="G46" s="366"/>
      <c r="H46" s="366"/>
      <c r="I46" s="366"/>
      <c r="J46" s="105"/>
      <c r="K46" s="74"/>
      <c r="L46" s="105"/>
      <c r="M46" s="371"/>
      <c r="N46" s="372"/>
      <c r="O46" s="104"/>
      <c r="P46" s="163"/>
    </row>
    <row r="47" spans="2:16" ht="13.5" thickBot="1">
      <c r="B47" s="162"/>
      <c r="C47" s="357" t="s">
        <v>100</v>
      </c>
      <c r="D47" s="358"/>
      <c r="E47" s="358"/>
      <c r="F47" s="358"/>
      <c r="G47" s="358"/>
      <c r="H47" s="358"/>
      <c r="I47" s="358"/>
      <c r="J47" s="358"/>
      <c r="K47" s="358"/>
      <c r="L47" s="358"/>
      <c r="M47" s="358"/>
      <c r="N47" s="359"/>
      <c r="O47" s="114"/>
      <c r="P47" s="163"/>
    </row>
    <row r="48" spans="2:16">
      <c r="B48" s="162"/>
      <c r="C48" s="320" t="s">
        <v>109</v>
      </c>
      <c r="D48" s="321"/>
      <c r="E48" s="321"/>
      <c r="F48" s="321"/>
      <c r="G48" s="321"/>
      <c r="H48" s="321"/>
      <c r="I48" s="321"/>
      <c r="J48" s="321"/>
      <c r="K48" s="321"/>
      <c r="L48" s="321"/>
      <c r="M48" s="321"/>
      <c r="N48" s="321"/>
      <c r="O48" s="322"/>
      <c r="P48" s="163"/>
    </row>
    <row r="49" spans="2:16">
      <c r="B49" s="162"/>
      <c r="C49" s="323"/>
      <c r="D49" s="324"/>
      <c r="E49" s="324"/>
      <c r="F49" s="324"/>
      <c r="G49" s="324"/>
      <c r="H49" s="324"/>
      <c r="I49" s="324"/>
      <c r="J49" s="324"/>
      <c r="K49" s="324"/>
      <c r="L49" s="324"/>
      <c r="M49" s="324"/>
      <c r="N49" s="324"/>
      <c r="O49" s="325"/>
      <c r="P49" s="163"/>
    </row>
    <row r="50" spans="2:16" ht="13.5" thickBot="1">
      <c r="B50" s="162"/>
      <c r="C50" s="326"/>
      <c r="D50" s="327"/>
      <c r="E50" s="327"/>
      <c r="F50" s="327"/>
      <c r="G50" s="327"/>
      <c r="H50" s="327"/>
      <c r="I50" s="327"/>
      <c r="J50" s="327"/>
      <c r="K50" s="327"/>
      <c r="L50" s="327"/>
      <c r="M50" s="327"/>
      <c r="N50" s="327"/>
      <c r="O50" s="328"/>
      <c r="P50" s="163"/>
    </row>
    <row r="51" spans="2:16">
      <c r="B51" s="162"/>
      <c r="C51" s="296" t="s">
        <v>110</v>
      </c>
      <c r="D51" s="355"/>
      <c r="E51" s="355"/>
      <c r="F51" s="355"/>
      <c r="G51" s="355"/>
      <c r="H51" s="355"/>
      <c r="I51" s="355"/>
      <c r="J51" s="113" t="s">
        <v>111</v>
      </c>
      <c r="K51" s="112" t="s">
        <v>112</v>
      </c>
      <c r="L51" s="101" t="s">
        <v>113</v>
      </c>
      <c r="M51" s="376" t="s">
        <v>98</v>
      </c>
      <c r="N51" s="377"/>
      <c r="O51" s="100" t="s">
        <v>99</v>
      </c>
      <c r="P51" s="163"/>
    </row>
    <row r="52" spans="2:16">
      <c r="B52" s="162"/>
      <c r="C52" s="111"/>
      <c r="D52" s="110"/>
      <c r="E52" s="110"/>
      <c r="F52" s="110"/>
      <c r="G52" s="110"/>
      <c r="H52" s="110"/>
      <c r="I52" s="110"/>
      <c r="J52" s="109"/>
      <c r="K52" s="108"/>
      <c r="L52" s="107"/>
      <c r="M52" s="360"/>
      <c r="N52" s="361"/>
      <c r="O52" s="106"/>
      <c r="P52" s="163"/>
    </row>
    <row r="53" spans="2:16">
      <c r="B53" s="162"/>
      <c r="C53" s="111"/>
      <c r="D53" s="110"/>
      <c r="E53" s="110"/>
      <c r="F53" s="110"/>
      <c r="G53" s="110"/>
      <c r="H53" s="110"/>
      <c r="I53" s="110"/>
      <c r="J53" s="109"/>
      <c r="K53" s="108"/>
      <c r="L53" s="107"/>
      <c r="M53" s="360"/>
      <c r="N53" s="361"/>
      <c r="O53" s="106"/>
      <c r="P53" s="163"/>
    </row>
    <row r="54" spans="2:16">
      <c r="B54" s="162"/>
      <c r="C54" s="111"/>
      <c r="D54" s="110"/>
      <c r="E54" s="110"/>
      <c r="F54" s="110"/>
      <c r="G54" s="110"/>
      <c r="H54" s="110"/>
      <c r="I54" s="110"/>
      <c r="J54" s="109"/>
      <c r="K54" s="108"/>
      <c r="L54" s="107"/>
      <c r="M54" s="378"/>
      <c r="N54" s="379"/>
      <c r="O54" s="106"/>
      <c r="P54" s="163"/>
    </row>
    <row r="55" spans="2:16" ht="13.5" thickBot="1">
      <c r="B55" s="162"/>
      <c r="C55" s="365"/>
      <c r="D55" s="366"/>
      <c r="E55" s="366"/>
      <c r="F55" s="366"/>
      <c r="G55" s="366"/>
      <c r="H55" s="366"/>
      <c r="I55" s="366"/>
      <c r="J55" s="105"/>
      <c r="K55" s="74"/>
      <c r="L55" s="105"/>
      <c r="M55" s="371"/>
      <c r="N55" s="372"/>
      <c r="O55" s="104"/>
      <c r="P55" s="163"/>
    </row>
    <row r="56" spans="2:16" ht="13.5" thickBot="1">
      <c r="B56" s="162"/>
      <c r="C56" s="357" t="s">
        <v>100</v>
      </c>
      <c r="D56" s="358"/>
      <c r="E56" s="358"/>
      <c r="F56" s="358"/>
      <c r="G56" s="358"/>
      <c r="H56" s="358"/>
      <c r="I56" s="358"/>
      <c r="J56" s="358"/>
      <c r="K56" s="358"/>
      <c r="L56" s="358"/>
      <c r="M56" s="358"/>
      <c r="N56" s="359"/>
      <c r="O56" s="103"/>
      <c r="P56" s="163"/>
    </row>
    <row r="57" spans="2:16" ht="13.5" thickBot="1">
      <c r="B57" s="162"/>
      <c r="C57" s="79"/>
      <c r="O57" s="78"/>
      <c r="P57" s="163"/>
    </row>
    <row r="58" spans="2:16" ht="13.5" thickBot="1">
      <c r="B58" s="162"/>
      <c r="C58" s="373" t="s">
        <v>114</v>
      </c>
      <c r="D58" s="374"/>
      <c r="E58" s="374"/>
      <c r="F58" s="374"/>
      <c r="G58" s="374"/>
      <c r="H58" s="374"/>
      <c r="I58" s="374"/>
      <c r="J58" s="374"/>
      <c r="K58" s="374"/>
      <c r="L58" s="374"/>
      <c r="M58" s="374"/>
      <c r="N58" s="375"/>
      <c r="O58" s="102"/>
      <c r="P58" s="163"/>
    </row>
    <row r="59" spans="2:16">
      <c r="B59" s="162"/>
      <c r="C59" s="320" t="s">
        <v>115</v>
      </c>
      <c r="D59" s="321"/>
      <c r="E59" s="321"/>
      <c r="F59" s="321"/>
      <c r="G59" s="321"/>
      <c r="H59" s="321"/>
      <c r="I59" s="321"/>
      <c r="J59" s="321"/>
      <c r="K59" s="321"/>
      <c r="L59" s="321"/>
      <c r="M59" s="321"/>
      <c r="N59" s="321"/>
      <c r="O59" s="322"/>
      <c r="P59" s="163"/>
    </row>
    <row r="60" spans="2:16">
      <c r="B60" s="162"/>
      <c r="C60" s="323"/>
      <c r="D60" s="324"/>
      <c r="E60" s="324"/>
      <c r="F60" s="324"/>
      <c r="G60" s="324"/>
      <c r="H60" s="324"/>
      <c r="I60" s="324"/>
      <c r="J60" s="324"/>
      <c r="K60" s="324"/>
      <c r="L60" s="324"/>
      <c r="M60" s="324"/>
      <c r="N60" s="324"/>
      <c r="O60" s="325"/>
      <c r="P60" s="163"/>
    </row>
    <row r="61" spans="2:16" ht="13.5" thickBot="1">
      <c r="B61" s="162"/>
      <c r="C61" s="326"/>
      <c r="D61" s="327"/>
      <c r="E61" s="327"/>
      <c r="F61" s="327"/>
      <c r="G61" s="327"/>
      <c r="H61" s="327"/>
      <c r="I61" s="327"/>
      <c r="J61" s="327"/>
      <c r="K61" s="327"/>
      <c r="L61" s="327"/>
      <c r="M61" s="327"/>
      <c r="N61" s="327"/>
      <c r="O61" s="328"/>
      <c r="P61" s="163"/>
    </row>
    <row r="62" spans="2:16">
      <c r="B62" s="162"/>
      <c r="C62" s="296" t="s">
        <v>116</v>
      </c>
      <c r="D62" s="355"/>
      <c r="E62" s="355"/>
      <c r="F62" s="355"/>
      <c r="G62" s="355"/>
      <c r="H62" s="355"/>
      <c r="I62" s="355"/>
      <c r="J62" s="159"/>
      <c r="K62" s="160"/>
      <c r="L62" s="101" t="s">
        <v>117</v>
      </c>
      <c r="M62" s="376" t="s">
        <v>118</v>
      </c>
      <c r="N62" s="377"/>
      <c r="O62" s="100"/>
      <c r="P62" s="163"/>
    </row>
    <row r="63" spans="2:16">
      <c r="B63" s="162"/>
      <c r="C63" s="314" t="s">
        <v>62</v>
      </c>
      <c r="D63" s="315"/>
      <c r="E63" s="315"/>
      <c r="F63" s="315"/>
      <c r="G63" s="315"/>
      <c r="H63" s="315"/>
      <c r="I63" s="315"/>
      <c r="J63" s="98"/>
      <c r="K63" s="97"/>
      <c r="L63" s="94"/>
      <c r="M63" s="400"/>
      <c r="N63" s="401"/>
      <c r="O63" s="93"/>
      <c r="P63" s="163"/>
    </row>
    <row r="64" spans="2:16">
      <c r="B64" s="162"/>
      <c r="C64" s="99" t="s">
        <v>119</v>
      </c>
      <c r="D64" s="80"/>
      <c r="E64" s="80"/>
      <c r="F64" s="80"/>
      <c r="G64" s="80"/>
      <c r="H64" s="80"/>
      <c r="I64" s="80"/>
      <c r="J64" s="98"/>
      <c r="K64" s="97"/>
      <c r="L64" s="94"/>
      <c r="M64" s="400"/>
      <c r="N64" s="401"/>
      <c r="O64" s="93"/>
      <c r="P64" s="163"/>
    </row>
    <row r="65" spans="2:16" ht="13.5" thickBot="1">
      <c r="B65" s="162"/>
      <c r="C65" s="156" t="s">
        <v>120</v>
      </c>
      <c r="D65" s="157"/>
      <c r="E65" s="157"/>
      <c r="F65" s="157"/>
      <c r="G65" s="157"/>
      <c r="H65" s="157"/>
      <c r="I65" s="157"/>
      <c r="J65" s="96"/>
      <c r="K65" s="95"/>
      <c r="L65" s="94"/>
      <c r="M65" s="402"/>
      <c r="N65" s="403"/>
      <c r="O65" s="93"/>
      <c r="P65" s="163"/>
    </row>
    <row r="66" spans="2:16" ht="13.5" thickBot="1">
      <c r="B66" s="162"/>
      <c r="C66" s="357" t="s">
        <v>100</v>
      </c>
      <c r="D66" s="358"/>
      <c r="E66" s="358"/>
      <c r="F66" s="358"/>
      <c r="G66" s="358"/>
      <c r="H66" s="358"/>
      <c r="I66" s="358"/>
      <c r="J66" s="358"/>
      <c r="K66" s="358"/>
      <c r="L66" s="358"/>
      <c r="M66" s="358"/>
      <c r="N66" s="359"/>
      <c r="O66" s="92"/>
      <c r="P66" s="163"/>
    </row>
    <row r="67" spans="2:16" ht="13.5" thickBot="1">
      <c r="B67" s="162"/>
      <c r="C67" s="79"/>
      <c r="O67" s="78"/>
      <c r="P67" s="163"/>
    </row>
    <row r="68" spans="2:16" ht="13.5" thickBot="1">
      <c r="B68" s="162"/>
      <c r="C68" s="373" t="s">
        <v>121</v>
      </c>
      <c r="D68" s="374"/>
      <c r="E68" s="374"/>
      <c r="F68" s="374"/>
      <c r="G68" s="374"/>
      <c r="H68" s="374"/>
      <c r="I68" s="374"/>
      <c r="J68" s="374"/>
      <c r="K68" s="374"/>
      <c r="L68" s="374"/>
      <c r="M68" s="374"/>
      <c r="N68" s="375"/>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122</v>
      </c>
      <c r="I72" s="81"/>
      <c r="J72" s="81"/>
      <c r="K72" s="81"/>
      <c r="O72" s="78"/>
      <c r="P72" s="163"/>
    </row>
    <row r="73" spans="2:16">
      <c r="B73" s="162"/>
      <c r="C73" s="87"/>
      <c r="D73" s="166"/>
      <c r="E73" s="166"/>
      <c r="F73" s="166"/>
      <c r="G73" s="166"/>
      <c r="H73" s="81" t="s">
        <v>123</v>
      </c>
      <c r="I73" s="166"/>
      <c r="J73" s="166"/>
      <c r="K73" s="166"/>
      <c r="L73" s="166"/>
      <c r="M73" s="166"/>
      <c r="N73" s="166"/>
      <c r="O73" s="86"/>
      <c r="P73" s="163"/>
    </row>
    <row r="74" spans="2:16">
      <c r="B74" s="162"/>
      <c r="C74" s="87"/>
      <c r="D74" s="166"/>
      <c r="E74" s="166"/>
      <c r="F74" s="166"/>
      <c r="G74" s="166"/>
      <c r="H74" s="81" t="s">
        <v>124</v>
      </c>
      <c r="K74" s="166"/>
      <c r="L74" s="166"/>
      <c r="M74" s="166"/>
      <c r="N74" s="166"/>
      <c r="O74" s="86"/>
      <c r="P74" s="163"/>
    </row>
    <row r="75" spans="2:16">
      <c r="B75" s="162"/>
      <c r="C75" s="82"/>
      <c r="D75" s="167"/>
      <c r="E75" s="167"/>
      <c r="F75" s="167"/>
      <c r="G75" s="167"/>
      <c r="H75" s="81" t="s">
        <v>125</v>
      </c>
      <c r="I75" s="167"/>
      <c r="J75" s="167"/>
      <c r="K75" s="167"/>
      <c r="L75" s="167"/>
      <c r="M75" s="167"/>
      <c r="N75" s="167"/>
      <c r="O75" s="76"/>
      <c r="P75" s="163"/>
    </row>
    <row r="76" spans="2:16">
      <c r="B76" s="162"/>
      <c r="C76" s="79"/>
      <c r="H76" s="73" t="s">
        <v>126</v>
      </c>
      <c r="O76" s="78"/>
      <c r="P76" s="163"/>
    </row>
    <row r="77" spans="2:16">
      <c r="B77" s="162"/>
      <c r="C77" s="85" t="s">
        <v>127</v>
      </c>
      <c r="D77" s="155"/>
      <c r="E77" s="155"/>
      <c r="F77" s="155"/>
      <c r="G77" s="155"/>
      <c r="H77" s="155"/>
      <c r="I77" s="155"/>
      <c r="J77" s="155"/>
      <c r="K77" s="155"/>
      <c r="L77" s="155"/>
      <c r="M77" s="155"/>
      <c r="N77" s="155"/>
      <c r="O77" s="84"/>
      <c r="P77" s="163"/>
    </row>
    <row r="78" spans="2:16">
      <c r="B78" s="162"/>
      <c r="C78" s="397"/>
      <c r="D78" s="398"/>
      <c r="E78" s="398"/>
      <c r="F78" s="398"/>
      <c r="G78" s="398"/>
      <c r="H78" s="398"/>
      <c r="I78" s="398"/>
      <c r="J78" s="398"/>
      <c r="K78" s="398"/>
      <c r="L78" s="398"/>
      <c r="M78" s="398"/>
      <c r="N78" s="398"/>
      <c r="O78" s="399"/>
      <c r="P78" s="163"/>
    </row>
    <row r="79" spans="2:16">
      <c r="B79" s="162"/>
      <c r="C79" s="397"/>
      <c r="D79" s="398"/>
      <c r="E79" s="398"/>
      <c r="F79" s="398"/>
      <c r="G79" s="398"/>
      <c r="H79" s="398"/>
      <c r="I79" s="398"/>
      <c r="J79" s="398"/>
      <c r="K79" s="398"/>
      <c r="L79" s="398"/>
      <c r="M79" s="398"/>
      <c r="N79" s="398"/>
      <c r="O79" s="399"/>
      <c r="P79" s="163"/>
    </row>
    <row r="80" spans="2:16">
      <c r="B80" s="162"/>
      <c r="C80" s="82"/>
      <c r="D80" s="167"/>
      <c r="E80" s="167"/>
      <c r="F80" s="167"/>
      <c r="G80" s="167"/>
      <c r="H80" s="167"/>
      <c r="I80" s="167"/>
      <c r="J80" s="167"/>
      <c r="K80" s="167"/>
      <c r="L80" s="167"/>
      <c r="M80" s="167"/>
      <c r="N80" s="167"/>
      <c r="O80" s="76"/>
      <c r="P80" s="163"/>
    </row>
    <row r="81" spans="2:16">
      <c r="B81" s="162"/>
      <c r="C81" s="83" t="s">
        <v>128</v>
      </c>
      <c r="D81" s="167"/>
      <c r="E81" s="167"/>
      <c r="F81" s="167"/>
      <c r="G81" s="167"/>
      <c r="H81" s="167"/>
      <c r="I81" s="167"/>
      <c r="J81" s="167"/>
      <c r="K81" s="167"/>
      <c r="L81" s="167"/>
      <c r="M81" s="167"/>
      <c r="N81" s="167"/>
      <c r="O81" s="76"/>
      <c r="P81" s="163"/>
    </row>
    <row r="82" spans="2:16" ht="12.75" customHeight="1">
      <c r="B82" s="162"/>
      <c r="C82" s="394" t="s">
        <v>129</v>
      </c>
      <c r="D82" s="395"/>
      <c r="E82" s="395"/>
      <c r="F82" s="395"/>
      <c r="G82" s="395"/>
      <c r="H82" s="395"/>
      <c r="I82" s="395"/>
      <c r="J82" s="395"/>
      <c r="K82" s="395"/>
      <c r="L82" s="395"/>
      <c r="M82" s="395"/>
      <c r="N82" s="395"/>
      <c r="O82" s="396"/>
      <c r="P82" s="163"/>
    </row>
    <row r="83" spans="2:16">
      <c r="B83" s="162"/>
      <c r="C83" s="394"/>
      <c r="D83" s="395"/>
      <c r="E83" s="395"/>
      <c r="F83" s="395"/>
      <c r="G83" s="395"/>
      <c r="H83" s="395"/>
      <c r="I83" s="395"/>
      <c r="J83" s="395"/>
      <c r="K83" s="395"/>
      <c r="L83" s="395"/>
      <c r="M83" s="395"/>
      <c r="N83" s="395"/>
      <c r="O83" s="396"/>
      <c r="P83" s="163"/>
    </row>
    <row r="84" spans="2:16" ht="13" customHeight="1">
      <c r="B84" s="162"/>
      <c r="C84" s="394" t="s">
        <v>130</v>
      </c>
      <c r="D84" s="395"/>
      <c r="E84" s="395"/>
      <c r="F84" s="395"/>
      <c r="G84" s="395"/>
      <c r="H84" s="395"/>
      <c r="I84" s="395"/>
      <c r="J84" s="395"/>
      <c r="K84" s="395"/>
      <c r="L84" s="395"/>
      <c r="M84" s="395"/>
      <c r="N84" s="395"/>
      <c r="O84" s="396"/>
      <c r="P84" s="163"/>
    </row>
    <row r="85" spans="2:16">
      <c r="B85" s="162"/>
      <c r="C85" s="394"/>
      <c r="D85" s="395"/>
      <c r="E85" s="395"/>
      <c r="F85" s="395"/>
      <c r="G85" s="395"/>
      <c r="H85" s="395"/>
      <c r="I85" s="395"/>
      <c r="J85" s="395"/>
      <c r="K85" s="395"/>
      <c r="L85" s="395"/>
      <c r="M85" s="395"/>
      <c r="N85" s="395"/>
      <c r="O85" s="396"/>
      <c r="P85" s="163"/>
    </row>
    <row r="86" spans="2:16">
      <c r="B86" s="162"/>
      <c r="C86" s="82"/>
      <c r="D86" s="167"/>
      <c r="E86" s="167"/>
      <c r="F86" s="167"/>
      <c r="G86" s="167"/>
      <c r="H86" s="167"/>
      <c r="I86" s="167"/>
      <c r="J86" s="167"/>
      <c r="K86" s="167"/>
      <c r="L86" s="167"/>
      <c r="M86" s="167"/>
      <c r="N86" s="167"/>
      <c r="O86" s="76"/>
      <c r="P86" s="163"/>
    </row>
    <row r="87" spans="2:16">
      <c r="B87" s="162"/>
      <c r="C87" s="79"/>
      <c r="H87" s="81" t="s">
        <v>122</v>
      </c>
      <c r="O87" s="78"/>
      <c r="P87" s="163"/>
    </row>
    <row r="88" spans="2:16">
      <c r="B88" s="162"/>
      <c r="C88" s="79"/>
      <c r="H88" s="73" t="s">
        <v>123</v>
      </c>
      <c r="I88" s="80"/>
      <c r="J88" s="80"/>
      <c r="K88" s="80"/>
      <c r="O88" s="78"/>
      <c r="P88" s="163"/>
    </row>
    <row r="89" spans="2:16">
      <c r="B89" s="162"/>
      <c r="C89" s="79"/>
      <c r="H89" s="73" t="s">
        <v>131</v>
      </c>
      <c r="I89" s="168"/>
      <c r="J89" s="168"/>
      <c r="K89" s="168"/>
      <c r="O89" s="78"/>
      <c r="P89" s="163"/>
    </row>
    <row r="90" spans="2:16">
      <c r="B90" s="162"/>
      <c r="C90" s="77"/>
      <c r="D90" s="167"/>
      <c r="E90" s="167"/>
      <c r="F90" s="167"/>
      <c r="G90" s="167"/>
      <c r="H90" s="73" t="s">
        <v>125</v>
      </c>
      <c r="L90" s="167"/>
      <c r="M90" s="167"/>
      <c r="N90" s="167"/>
      <c r="O90" s="76"/>
      <c r="P90" s="163"/>
    </row>
    <row r="91" spans="2:16" ht="17.25" customHeight="1">
      <c r="B91" s="162"/>
      <c r="C91" s="75"/>
      <c r="D91" s="169"/>
      <c r="E91" s="169"/>
      <c r="K91" s="386"/>
      <c r="L91" s="386"/>
      <c r="M91" s="386"/>
      <c r="N91" s="386"/>
      <c r="O91" s="387"/>
      <c r="P91" s="163"/>
    </row>
    <row r="92" spans="2:16" ht="18.75" customHeight="1" thickBot="1">
      <c r="B92" s="162"/>
      <c r="C92" s="390"/>
      <c r="D92" s="391"/>
      <c r="E92" s="391"/>
      <c r="F92" s="74"/>
      <c r="G92" s="74"/>
      <c r="H92" s="74"/>
      <c r="I92" s="74"/>
      <c r="J92" s="74"/>
      <c r="K92" s="388"/>
      <c r="L92" s="388"/>
      <c r="M92" s="388"/>
      <c r="N92" s="388"/>
      <c r="O92" s="389"/>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Arq. Alejandra Ramirez</cp:lastModifiedBy>
  <cp:revision/>
  <dcterms:created xsi:type="dcterms:W3CDTF">2006-06-27T16:47:25Z</dcterms:created>
  <dcterms:modified xsi:type="dcterms:W3CDTF">2026-07-17T12:51:17Z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