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erocivil-my.sharepoint.com/personal/kevin_bermudez_aerocivil_gov_co/Documents/3. PROYECTOS/2026/7. JULIO/1. MTTO MAGANGUE/FINALES/"/>
    </mc:Choice>
  </mc:AlternateContent>
  <xr:revisionPtr revIDLastSave="539" documentId="13_ncr:1_{4DFEBF70-EC10-4ACC-A617-35B4FDF3B1FC}" xr6:coauthVersionLast="47" xr6:coauthVersionMax="47" xr10:uidLastSave="{47D55C41-E429-4624-A1B0-94BA1AC0273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(Entidad)'!$I$11:$I$47</definedName>
    <definedName name="_xlnm._FilterDatabase" localSheetId="1" hidden="1">'PROPUESTA ECONOMICA(Proponente)'!$I$11:$I$13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(Entidad)'!$K$50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(Entidad)'!$K$60</definedName>
    <definedName name="solver_lhs1" localSheetId="1" hidden="1">'PROPUESTA ECONOMICA(Proponente)'!$K$60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(Entidad)'!$K$60</definedName>
    <definedName name="solver_opt" localSheetId="1" hidden="1">'PROPUESTA ECONOMICA(Proponente)'!$K$60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(Entidad)'!$K$61</definedName>
    <definedName name="solver_rhs1" localSheetId="1" hidden="1">'PROPUESTA ECONOMICA(Proponente)'!$K$61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[109]!absc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266" l="1"/>
  <c r="F46" i="266"/>
  <c r="F45" i="266"/>
  <c r="F44" i="266"/>
  <c r="F43" i="266"/>
  <c r="F42" i="266"/>
  <c r="F41" i="266"/>
  <c r="F40" i="266"/>
  <c r="F39" i="266"/>
  <c r="F38" i="266"/>
  <c r="F37" i="266"/>
  <c r="F36" i="266"/>
  <c r="F35" i="266"/>
  <c r="F34" i="266"/>
  <c r="F33" i="266"/>
  <c r="F32" i="266"/>
  <c r="F33" i="265"/>
  <c r="F34" i="265"/>
  <c r="F35" i="265"/>
  <c r="F36" i="265"/>
  <c r="F37" i="265"/>
  <c r="F38" i="265"/>
  <c r="F39" i="265"/>
  <c r="F40" i="265"/>
  <c r="F41" i="265"/>
  <c r="F42" i="265"/>
  <c r="F43" i="265"/>
  <c r="F44" i="265"/>
  <c r="F45" i="265"/>
  <c r="F46" i="265"/>
  <c r="F47" i="265"/>
  <c r="I42" i="266" l="1"/>
  <c r="F31" i="266"/>
  <c r="F30" i="266"/>
  <c r="F29" i="266"/>
  <c r="F28" i="266"/>
  <c r="F27" i="266"/>
  <c r="F26" i="266"/>
  <c r="F25" i="266"/>
  <c r="F24" i="266"/>
  <c r="F23" i="266"/>
  <c r="F22" i="266"/>
  <c r="F21" i="266"/>
  <c r="F20" i="266"/>
  <c r="F19" i="266"/>
  <c r="F18" i="266"/>
  <c r="F17" i="266"/>
  <c r="F16" i="266"/>
  <c r="I15" i="266"/>
  <c r="F15" i="266"/>
  <c r="F14" i="266"/>
  <c r="I42" i="265"/>
  <c r="I15" i="265" l="1"/>
  <c r="F16" i="265" l="1"/>
  <c r="F32" i="265"/>
  <c r="F26" i="265" l="1"/>
  <c r="F25" i="265"/>
  <c r="F31" i="265" l="1"/>
  <c r="F30" i="265"/>
  <c r="F20" i="265"/>
  <c r="F29" i="265"/>
  <c r="F28" i="265"/>
  <c r="F27" i="265"/>
  <c r="F24" i="265"/>
  <c r="F23" i="265"/>
  <c r="F22" i="265"/>
  <c r="F21" i="265"/>
  <c r="F19" i="265"/>
  <c r="F18" i="265"/>
  <c r="F17" i="265"/>
  <c r="F15" i="265"/>
  <c r="F14" i="265"/>
</calcChain>
</file>

<file path=xl/sharedStrings.xml><?xml version="1.0" encoding="utf-8"?>
<sst xmlns="http://schemas.openxmlformats.org/spreadsheetml/2006/main" count="213" uniqueCount="74">
  <si>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</si>
  <si>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</si>
  <si>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</si>
  <si>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</si>
  <si>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</si>
  <si>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</si>
  <si>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</si>
  <si>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</si>
  <si>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</si>
  <si>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</si>
  <si>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</si>
  <si>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</si>
  <si>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</si>
  <si>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</si>
  <si>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</si>
  <si>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</si>
  <si>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</si>
  <si>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</si>
  <si>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</si>
  <si>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</si>
  <si>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</si>
  <si>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</si>
  <si>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</si>
  <si>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</si>
  <si>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</si>
  <si>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</si>
  <si>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</si>
  <si>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</si>
  <si>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t>IMPREVISTO</t>
  </si>
  <si>
    <t>SUBTOTAL OBRAS (SIN AIU)</t>
  </si>
  <si>
    <t>IVA (19%)</t>
  </si>
  <si>
    <t>SUBTOTAL OBRAS</t>
  </si>
  <si>
    <t>PROPUESTA ECONÓMICA</t>
  </si>
  <si>
    <t>Formulario 1 - Propuesta económica  - Documento tipo de selección abreviada de menor cuantía - versión 3</t>
  </si>
  <si>
    <t>CCE-EICP-FM-25</t>
  </si>
  <si>
    <t xml:space="preserve">	Firma del Proponente o de su Representante Legal</t>
  </si>
  <si>
    <t>m2</t>
  </si>
  <si>
    <t>und</t>
  </si>
  <si>
    <t>ml</t>
  </si>
  <si>
    <t>Suministro y colocación de blackouts enrrollable blanco</t>
  </si>
  <si>
    <t>Suministro y colocación de polarizado de vidrios en película de nanocerámica, tonalidad al 5%. Incluye retiro de polarizado existente</t>
  </si>
  <si>
    <t>Suministro e instalación de carpinteria metálica</t>
  </si>
  <si>
    <t>Suministro e instalación de carpinteria en madera</t>
  </si>
  <si>
    <t>hr</t>
  </si>
  <si>
    <t>Cuadrilla de mantenimiento de instalaciones eléctricas</t>
  </si>
  <si>
    <t>Cuadrilla de mantenimiento de instalaciones hidráulicas y/o sanitarias</t>
  </si>
  <si>
    <t>Cuadrilla de mantenimiento de reparaciones locativas y/o menores en edificación</t>
  </si>
  <si>
    <t>Suministro e instalación de luminaria LED, 40 W, IP-20 (595x595 mm)</t>
  </si>
  <si>
    <t>Suministro e instalación de luminaria LED, 24 W, IP-20 (Ø 295 mm)</t>
  </si>
  <si>
    <t>Movimiento de enseres . Incluye retiro y reinstalación</t>
  </si>
  <si>
    <t>Remoción de pintura</t>
  </si>
  <si>
    <t>Desmonte y retiro de cielo raso</t>
  </si>
  <si>
    <t>Desmonte de marcos, puertas y/o ventanas. Incluye retiro</t>
  </si>
  <si>
    <t>Pañete impermeabilizado, mortero de pega 1:4</t>
  </si>
  <si>
    <t>Suministro y aplicación de estuco plástico color blanco para muros</t>
  </si>
  <si>
    <t>Pintura Tipo I para interior (2 manos)</t>
  </si>
  <si>
    <t>Pintura Tipo I para exterior (2 manos)</t>
  </si>
  <si>
    <t>Suministro e instalación de cielo raso en drywall con estructura simple anclada a muros existentes en lámina de acero galvanizado de 48mm, cada 0.60m. incluye fijaciones para el anclaje de la estructura, tornillería, cinta filo, y todo lo requerido para su correcta instalación</t>
  </si>
  <si>
    <t>Suministro e instalación de ventanería en vidrio y marco en aluminio</t>
  </si>
  <si>
    <t>Reparación y resane de humedades en pared</t>
  </si>
  <si>
    <t>Sellado e impermeabilizado de juntas de puertas y ventanas</t>
  </si>
  <si>
    <t>Suministro e instalación de impermeabilización de cubierta con manto asfáltico</t>
  </si>
  <si>
    <t>Limpieza y mantenimiento de bajantes, canales y canaletas</t>
  </si>
  <si>
    <t>Limpieza y lavado de fachada. Incluye ventaneria y puertas</t>
  </si>
  <si>
    <t>Limpieza interna de muros y cielo raso</t>
  </si>
  <si>
    <t>Limpieza profunda de bateria de baños. Incluye desinfección</t>
  </si>
  <si>
    <t>Mantenimiento de pisos y guardaescobas. Incluye desmanche, lavado, pulida y brillado</t>
  </si>
  <si>
    <t>Mantenimiento de aire acondicionado de capacidad de 9.000 BTU a 18.000 BTU. incluye bajada del equipo a piso, desarmada, lavado, armado y reinstalación.</t>
  </si>
  <si>
    <t>Suministro e instalación de enchape en cerámica</t>
  </si>
  <si>
    <t>Suministro e instalación de cubierta en teja termoacústica. Incluye cumbreras, remates y demás elementos para su correcta instalación</t>
  </si>
  <si>
    <t>63300C1896 REALIZAR EL MANTENIMIENTO DE LA TERMINAL Y LA TORRE DE CONTROL DEL AEROPUERTO DE MAGANGUE</t>
  </si>
  <si>
    <t>Desmonte y retiro de cubierta</t>
  </si>
  <si>
    <t>Reparación de bordillos en concreto de 3000 PSI</t>
  </si>
  <si>
    <t>Pintura tráfico para demarcación para pisos, rampas y vías vehiculares. Incluye lavado profundo e imprimado de adherencia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</si>
</sst>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"/>
    <numFmt numFmtId="200" formatCode="_-[$$-240A]* #,##0_-;\-[$$-240A]* #,##0_-;_-[$$-240A]* &quot;-&quot;??_-;_-@_-"/>
    <numFmt numFmtId="201" formatCode="0.0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79" fontId="7" fillId="0" borderId="0" applyFont="0" applyFill="0" applyBorder="0" applyAlignment="0" applyProtection="0"/>
    <xf numFmtId="0" fontId="18" fillId="3" borderId="0" applyNumberFormat="0" applyBorder="0" applyAlignment="0" applyProtection="0"/>
    <xf numFmtId="171" fontId="6" fillId="0" borderId="0" applyFont="0" applyFill="0" applyBorder="0" applyAlignment="0" applyProtection="0"/>
    <xf numFmtId="2" fontId="8" fillId="0" borderId="4" applyFont="0" applyBorder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1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4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3" fontId="8" fillId="0" borderId="43">
      <alignment horizontal="right"/>
    </xf>
    <xf numFmtId="183" fontId="8" fillId="0" borderId="43">
      <alignment horizontal="right"/>
    </xf>
    <xf numFmtId="2" fontId="8" fillId="0" borderId="0"/>
    <xf numFmtId="2" fontId="8" fillId="0" borderId="0"/>
    <xf numFmtId="2" fontId="8" fillId="0" borderId="0"/>
    <xf numFmtId="184" fontId="8" fillId="0" borderId="0"/>
    <xf numFmtId="184" fontId="8" fillId="0" borderId="0"/>
    <xf numFmtId="184" fontId="8" fillId="0" borderId="0"/>
    <xf numFmtId="185" fontId="9" fillId="0" borderId="0"/>
    <xf numFmtId="185" fontId="9" fillId="0" borderId="0"/>
    <xf numFmtId="185" fontId="9" fillId="0" borderId="0"/>
    <xf numFmtId="183" fontId="8" fillId="0" borderId="43">
      <alignment horizontal="right"/>
    </xf>
    <xf numFmtId="186" fontId="6" fillId="0" borderId="0">
      <protection locked="0"/>
    </xf>
    <xf numFmtId="3" fontId="35" fillId="0" borderId="0" applyFont="0" applyFill="0" applyBorder="0" applyAlignment="0" applyProtection="0"/>
    <xf numFmtId="187" fontId="6" fillId="0" borderId="0">
      <protection locked="0"/>
    </xf>
    <xf numFmtId="188" fontId="35" fillId="0" borderId="0" applyFont="0" applyFill="0" applyBorder="0" applyAlignment="0" applyProtection="0"/>
    <xf numFmtId="189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1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2" fontId="6" fillId="0" borderId="0">
      <protection locked="0"/>
    </xf>
    <xf numFmtId="192" fontId="6" fillId="0" borderId="0">
      <protection locked="0"/>
    </xf>
    <xf numFmtId="0" fontId="18" fillId="3" borderId="0" applyNumberFormat="0" applyBorder="0" applyAlignment="0" applyProtection="0"/>
    <xf numFmtId="193" fontId="8" fillId="0" borderId="0">
      <alignment horizontal="right"/>
    </xf>
    <xf numFmtId="193" fontId="8" fillId="0" borderId="0">
      <alignment horizontal="right"/>
    </xf>
    <xf numFmtId="193" fontId="8" fillId="0" borderId="0">
      <alignment horizontal="right"/>
    </xf>
    <xf numFmtId="194" fontId="8" fillId="0" borderId="0" applyFont="0" applyFill="0" applyBorder="0" applyAlignment="0">
      <alignment horizontal="center"/>
    </xf>
    <xf numFmtId="194" fontId="8" fillId="0" borderId="0" applyFont="0" applyFill="0" applyBorder="0" applyAlignment="0">
      <alignment horizontal="center"/>
    </xf>
    <xf numFmtId="2" fontId="8" fillId="0" borderId="4" applyFont="0" applyBorder="0"/>
    <xf numFmtId="167" fontId="10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95" fontId="8" fillId="0" borderId="0">
      <alignment horizontal="right"/>
    </xf>
    <xf numFmtId="195" fontId="8" fillId="0" borderId="0">
      <alignment horizontal="right"/>
    </xf>
    <xf numFmtId="195" fontId="8" fillId="0" borderId="0">
      <alignment horizontal="right"/>
    </xf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88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8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2" fontId="6" fillId="0" borderId="46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44" fontId="50" fillId="0" borderId="0" applyFont="0" applyFill="0" applyBorder="0" applyAlignment="0" applyProtection="0"/>
    <xf numFmtId="0" fontId="2" fillId="0" borderId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" fillId="0" borderId="0"/>
    <xf numFmtId="0" fontId="1" fillId="0" borderId="0"/>
  </cellStyleXfs>
  <cellXfs count="143">
    <xf numFmtId="0" fontId="0" fillId="0" borderId="0" xfId="0"/>
    <xf numFmtId="0" fontId="31" fillId="0" borderId="0" xfId="89" applyFont="1"/>
    <xf numFmtId="0" fontId="31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3" xfId="89" applyFont="1" applyBorder="1"/>
    <xf numFmtId="0" fontId="34" fillId="0" borderId="34" xfId="89" applyFont="1" applyBorder="1"/>
    <xf numFmtId="0" fontId="34" fillId="0" borderId="31" xfId="89" applyFont="1" applyBorder="1"/>
    <xf numFmtId="0" fontId="34" fillId="0" borderId="32" xfId="89" applyFont="1" applyBorder="1"/>
    <xf numFmtId="0" fontId="34" fillId="0" borderId="0" xfId="90" applyFont="1"/>
    <xf numFmtId="0" fontId="34" fillId="0" borderId="31" xfId="90" applyFont="1" applyBorder="1"/>
    <xf numFmtId="0" fontId="34" fillId="0" borderId="32" xfId="90" applyFont="1" applyBorder="1"/>
    <xf numFmtId="178" fontId="34" fillId="0" borderId="32" xfId="90" applyNumberFormat="1" applyFont="1" applyBorder="1"/>
    <xf numFmtId="180" fontId="34" fillId="0" borderId="32" xfId="90" applyNumberFormat="1" applyFont="1" applyBorder="1"/>
    <xf numFmtId="0" fontId="34" fillId="25" borderId="0" xfId="89" applyFont="1" applyFill="1"/>
    <xf numFmtId="0" fontId="31" fillId="25" borderId="0" xfId="89" applyFont="1" applyFill="1"/>
    <xf numFmtId="0" fontId="34" fillId="25" borderId="32" xfId="89" applyFont="1" applyFill="1" applyBorder="1"/>
    <xf numFmtId="0" fontId="45" fillId="0" borderId="18" xfId="126" applyFont="1" applyBorder="1" applyAlignment="1">
      <alignment horizontal="center" vertical="center" wrapText="1"/>
    </xf>
    <xf numFmtId="0" fontId="44" fillId="0" borderId="17" xfId="135" applyFont="1" applyBorder="1" applyAlignment="1">
      <alignment horizontal="center" vertical="center"/>
    </xf>
    <xf numFmtId="0" fontId="44" fillId="0" borderId="17" xfId="135" applyFont="1" applyBorder="1" applyAlignment="1">
      <alignment horizontal="left" vertical="center" wrapText="1"/>
    </xf>
    <xf numFmtId="49" fontId="45" fillId="0" borderId="0" xfId="131" applyNumberFormat="1" applyFont="1" applyAlignment="1">
      <alignment horizontal="right" vertical="center"/>
    </xf>
    <xf numFmtId="182" fontId="45" fillId="0" borderId="0" xfId="131" applyNumberFormat="1" applyFont="1" applyAlignment="1">
      <alignment vertical="center"/>
    </xf>
    <xf numFmtId="0" fontId="44" fillId="0" borderId="0" xfId="128" applyFont="1"/>
    <xf numFmtId="0" fontId="44" fillId="0" borderId="0" xfId="128" applyFont="1" applyAlignment="1">
      <alignment horizontal="center"/>
    </xf>
    <xf numFmtId="0" fontId="44" fillId="0" borderId="0" xfId="126" applyFont="1" applyAlignment="1">
      <alignment horizontal="center" vertical="center"/>
    </xf>
    <xf numFmtId="2" fontId="44" fillId="0" borderId="0" xfId="128" applyNumberFormat="1" applyFont="1"/>
    <xf numFmtId="177" fontId="44" fillId="0" borderId="0" xfId="129" applyNumberFormat="1" applyFont="1"/>
    <xf numFmtId="39" fontId="45" fillId="0" borderId="0" xfId="129" applyNumberFormat="1" applyFont="1" applyAlignment="1">
      <alignment vertical="center"/>
    </xf>
    <xf numFmtId="0" fontId="45" fillId="0" borderId="29" xfId="79" applyFont="1" applyBorder="1" applyAlignment="1">
      <alignment vertical="center"/>
    </xf>
    <xf numFmtId="0" fontId="46" fillId="0" borderId="57" xfId="0" applyFont="1" applyBorder="1" applyAlignment="1">
      <alignment horizontal="left" vertical="center"/>
    </xf>
    <xf numFmtId="0" fontId="47" fillId="0" borderId="57" xfId="0" applyFont="1" applyBorder="1" applyAlignment="1">
      <alignment horizontal="left" vertical="center"/>
    </xf>
    <xf numFmtId="0" fontId="34" fillId="25" borderId="58" xfId="89" applyFont="1" applyFill="1" applyBorder="1"/>
    <xf numFmtId="0" fontId="34" fillId="0" borderId="58" xfId="89" applyFont="1" applyBorder="1"/>
    <xf numFmtId="0" fontId="45" fillId="0" borderId="49" xfId="126" applyFont="1" applyBorder="1" applyAlignment="1">
      <alignment horizontal="center" vertical="center" wrapText="1"/>
    </xf>
    <xf numFmtId="0" fontId="34" fillId="0" borderId="52" xfId="89" applyFont="1" applyBorder="1"/>
    <xf numFmtId="0" fontId="34" fillId="0" borderId="52" xfId="89" applyFont="1" applyBorder="1" applyAlignment="1">
      <alignment horizontal="center"/>
    </xf>
    <xf numFmtId="0" fontId="34" fillId="0" borderId="53" xfId="90" applyFont="1" applyBorder="1"/>
    <xf numFmtId="0" fontId="34" fillId="0" borderId="54" xfId="89" applyFont="1" applyBorder="1"/>
    <xf numFmtId="0" fontId="34" fillId="0" borderId="54" xfId="89" applyFont="1" applyBorder="1" applyAlignment="1">
      <alignment horizontal="center"/>
    </xf>
    <xf numFmtId="181" fontId="34" fillId="0" borderId="54" xfId="34" applyNumberFormat="1" applyFont="1" applyBorder="1"/>
    <xf numFmtId="0" fontId="34" fillId="0" borderId="55" xfId="89" applyFont="1" applyBorder="1"/>
    <xf numFmtId="182" fontId="45" fillId="0" borderId="41" xfId="60" applyNumberFormat="1" applyFont="1" applyFill="1" applyBorder="1" applyAlignment="1">
      <alignment horizontal="center" vertical="center"/>
    </xf>
    <xf numFmtId="182" fontId="45" fillId="0" borderId="17" xfId="60" applyNumberFormat="1" applyFont="1" applyFill="1" applyBorder="1" applyAlignment="1">
      <alignment horizontal="center" vertical="center"/>
    </xf>
    <xf numFmtId="9" fontId="44" fillId="0" borderId="26" xfId="95" applyFont="1" applyFill="1" applyBorder="1" applyAlignment="1">
      <alignment horizontal="center" vertical="center"/>
    </xf>
    <xf numFmtId="200" fontId="45" fillId="24" borderId="38" xfId="73" applyNumberFormat="1" applyFont="1" applyFill="1" applyBorder="1" applyAlignment="1">
      <alignment vertical="center"/>
    </xf>
    <xf numFmtId="178" fontId="44" fillId="0" borderId="30" xfId="129" applyNumberFormat="1" applyFont="1" applyBorder="1" applyAlignment="1">
      <alignment vertical="center"/>
    </xf>
    <xf numFmtId="178" fontId="44" fillId="0" borderId="26" xfId="129" applyNumberFormat="1" applyFont="1" applyBorder="1" applyAlignment="1">
      <alignment vertical="center"/>
    </xf>
    <xf numFmtId="178" fontId="45" fillId="24" borderId="38" xfId="73" applyNumberFormat="1" applyFont="1" applyFill="1" applyBorder="1" applyAlignment="1">
      <alignment vertical="center"/>
    </xf>
    <xf numFmtId="44" fontId="31" fillId="0" borderId="0" xfId="256" applyFont="1"/>
    <xf numFmtId="0" fontId="44" fillId="25" borderId="59" xfId="130" applyFont="1" applyFill="1" applyBorder="1" applyAlignment="1">
      <alignment horizontal="center" vertical="center" wrapText="1"/>
    </xf>
    <xf numFmtId="0" fontId="44" fillId="25" borderId="0" xfId="130" applyFont="1" applyFill="1" applyAlignment="1">
      <alignment horizontal="center" vertical="center" wrapText="1"/>
    </xf>
    <xf numFmtId="2" fontId="44" fillId="0" borderId="17" xfId="135" applyNumberFormat="1" applyFont="1" applyBorder="1" applyAlignment="1">
      <alignment horizontal="center" vertical="center"/>
    </xf>
    <xf numFmtId="0" fontId="34" fillId="0" borderId="0" xfId="261" applyFont="1"/>
    <xf numFmtId="0" fontId="34" fillId="0" borderId="31" xfId="261" applyFont="1" applyBorder="1"/>
    <xf numFmtId="0" fontId="45" fillId="24" borderId="35" xfId="135" applyFont="1" applyFill="1" applyBorder="1" applyAlignment="1">
      <alignment vertical="center"/>
    </xf>
    <xf numFmtId="0" fontId="45" fillId="24" borderId="37" xfId="135" applyFont="1" applyFill="1" applyBorder="1" applyAlignment="1">
      <alignment vertical="center"/>
    </xf>
    <xf numFmtId="0" fontId="45" fillId="24" borderId="38" xfId="135" applyFont="1" applyFill="1" applyBorder="1" applyAlignment="1">
      <alignment vertical="center"/>
    </xf>
    <xf numFmtId="0" fontId="34" fillId="0" borderId="32" xfId="261" applyFont="1" applyBorder="1"/>
    <xf numFmtId="0" fontId="31" fillId="0" borderId="0" xfId="261" applyFont="1"/>
    <xf numFmtId="0" fontId="44" fillId="0" borderId="44" xfId="135" applyFont="1" applyBorder="1" applyAlignment="1">
      <alignment horizontal="center" vertical="center"/>
    </xf>
    <xf numFmtId="173" fontId="44" fillId="0" borderId="17" xfId="259" applyNumberFormat="1" applyFont="1" applyBorder="1" applyAlignment="1">
      <alignment vertical="center" wrapText="1"/>
    </xf>
    <xf numFmtId="199" fontId="44" fillId="0" borderId="17" xfId="258" applyNumberFormat="1" applyFont="1" applyBorder="1" applyAlignment="1">
      <alignment horizontal="right" vertical="center" wrapText="1"/>
    </xf>
    <xf numFmtId="199" fontId="44" fillId="0" borderId="26" xfId="258" applyNumberFormat="1" applyFont="1" applyBorder="1" applyAlignment="1">
      <alignment horizontal="right" vertical="center" wrapText="1"/>
    </xf>
    <xf numFmtId="0" fontId="44" fillId="0" borderId="17" xfId="126" applyFont="1" applyBorder="1" applyAlignment="1">
      <alignment horizontal="center" vertical="center"/>
    </xf>
    <xf numFmtId="200" fontId="33" fillId="0" borderId="0" xfId="90" applyNumberFormat="1" applyFont="1"/>
    <xf numFmtId="201" fontId="44" fillId="0" borderId="17" xfId="135" applyNumberFormat="1" applyFont="1" applyBorder="1" applyAlignment="1">
      <alignment horizontal="center" vertical="center"/>
    </xf>
    <xf numFmtId="44" fontId="31" fillId="25" borderId="0" xfId="256" applyFont="1" applyFill="1"/>
    <xf numFmtId="44" fontId="31" fillId="0" borderId="0" xfId="256" applyFont="1" applyFill="1"/>
    <xf numFmtId="44" fontId="33" fillId="0" borderId="0" xfId="256" applyFont="1"/>
    <xf numFmtId="44" fontId="32" fillId="0" borderId="0" xfId="256" applyFont="1"/>
    <xf numFmtId="44" fontId="31" fillId="0" borderId="0" xfId="256" applyFont="1" applyAlignment="1">
      <alignment vertical="center"/>
    </xf>
    <xf numFmtId="14" fontId="31" fillId="0" borderId="0" xfId="256" applyNumberFormat="1" applyFont="1" applyAlignment="1">
      <alignment vertical="center"/>
    </xf>
    <xf numFmtId="199" fontId="44" fillId="0" borderId="17" xfId="258" applyNumberFormat="1" applyFont="1" applyFill="1" applyBorder="1" applyAlignment="1">
      <alignment horizontal="right" vertical="center" wrapText="1"/>
    </xf>
    <xf numFmtId="199" fontId="31" fillId="0" borderId="0" xfId="261" applyNumberFormat="1" applyFont="1"/>
    <xf numFmtId="201" fontId="44" fillId="0" borderId="17" xfId="126" applyNumberFormat="1" applyFont="1" applyBorder="1" applyAlignment="1">
      <alignment horizontal="center" vertical="center"/>
    </xf>
    <xf numFmtId="0" fontId="34" fillId="0" borderId="0" xfId="128" applyFont="1"/>
    <xf numFmtId="0" fontId="34" fillId="0" borderId="31" xfId="128" applyFont="1" applyBorder="1"/>
    <xf numFmtId="0" fontId="34" fillId="0" borderId="32" xfId="128" applyFont="1" applyBorder="1"/>
    <xf numFmtId="0" fontId="33" fillId="0" borderId="0" xfId="128" applyFont="1"/>
    <xf numFmtId="184" fontId="31" fillId="0" borderId="0" xfId="261" applyNumberFormat="1" applyFont="1"/>
    <xf numFmtId="2" fontId="31" fillId="0" borderId="0" xfId="256" applyNumberFormat="1" applyFont="1"/>
    <xf numFmtId="44" fontId="33" fillId="0" borderId="0" xfId="128" applyNumberFormat="1" applyFont="1"/>
    <xf numFmtId="0" fontId="44" fillId="0" borderId="28" xfId="130" applyFont="1" applyBorder="1" applyAlignment="1">
      <alignment vertical="center" wrapText="1"/>
    </xf>
    <xf numFmtId="0" fontId="44" fillId="0" borderId="17" xfId="130" applyFont="1" applyBorder="1" applyAlignment="1">
      <alignment vertical="center" wrapText="1"/>
    </xf>
    <xf numFmtId="0" fontId="45" fillId="0" borderId="17" xfId="130" applyFont="1" applyBorder="1" applyAlignment="1">
      <alignment horizontal="center" vertical="center" wrapText="1"/>
    </xf>
    <xf numFmtId="0" fontId="45" fillId="0" borderId="17" xfId="130" applyFont="1" applyBorder="1" applyAlignment="1">
      <alignment horizontal="center" vertical="center"/>
    </xf>
    <xf numFmtId="3" fontId="45" fillId="0" borderId="17" xfId="130" applyNumberFormat="1" applyFont="1" applyBorder="1" applyAlignment="1">
      <alignment horizontal="center" vertical="center" wrapText="1"/>
    </xf>
    <xf numFmtId="3" fontId="45" fillId="0" borderId="17" xfId="130" applyNumberFormat="1" applyFont="1" applyBorder="1" applyAlignment="1">
      <alignment horizontal="center" vertical="center"/>
    </xf>
    <xf numFmtId="0" fontId="44" fillId="0" borderId="60" xfId="0" applyFont="1" applyBorder="1" applyAlignment="1">
      <alignment horizontal="center" vertical="center" wrapText="1"/>
    </xf>
    <xf numFmtId="0" fontId="44" fillId="0" borderId="47" xfId="0" applyFont="1" applyBorder="1" applyAlignment="1">
      <alignment horizontal="center" vertical="center" wrapText="1"/>
    </xf>
    <xf numFmtId="0" fontId="44" fillId="0" borderId="61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39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4" fillId="25" borderId="18" xfId="130" applyFont="1" applyFill="1" applyBorder="1" applyAlignment="1">
      <alignment horizontal="center" vertical="center" wrapText="1"/>
    </xf>
    <xf numFmtId="0" fontId="44" fillId="25" borderId="36" xfId="130" applyFont="1" applyFill="1" applyBorder="1" applyAlignment="1">
      <alignment horizontal="center" vertical="center" wrapText="1"/>
    </xf>
    <xf numFmtId="0" fontId="43" fillId="0" borderId="56" xfId="89" applyFont="1" applyBorder="1" applyAlignment="1">
      <alignment horizontal="center" wrapText="1"/>
    </xf>
    <xf numFmtId="0" fontId="45" fillId="0" borderId="13" xfId="130" applyFont="1" applyBorder="1" applyAlignment="1">
      <alignment horizontal="center"/>
    </xf>
    <xf numFmtId="0" fontId="45" fillId="0" borderId="0" xfId="130" applyFont="1" applyAlignment="1">
      <alignment horizontal="center" vertical="top"/>
    </xf>
    <xf numFmtId="0" fontId="45" fillId="0" borderId="25" xfId="126" applyFont="1" applyBorder="1" applyAlignment="1">
      <alignment horizontal="center" vertical="center" wrapText="1"/>
    </xf>
    <xf numFmtId="0" fontId="45" fillId="0" borderId="40" xfId="126" applyFont="1" applyBorder="1" applyAlignment="1">
      <alignment horizontal="center" vertical="center" wrapText="1"/>
    </xf>
    <xf numFmtId="0" fontId="45" fillId="25" borderId="25" xfId="73" applyFont="1" applyFill="1" applyBorder="1" applyAlignment="1">
      <alignment horizontal="center" vertical="center" wrapText="1"/>
    </xf>
    <xf numFmtId="0" fontId="45" fillId="25" borderId="18" xfId="73" applyFont="1" applyFill="1" applyBorder="1" applyAlignment="1">
      <alignment horizontal="center" vertical="center" wrapText="1"/>
    </xf>
    <xf numFmtId="0" fontId="44" fillId="26" borderId="27" xfId="89" applyFont="1" applyFill="1" applyBorder="1" applyAlignment="1">
      <alignment horizontal="center" vertical="center" wrapText="1"/>
    </xf>
    <xf numFmtId="0" fontId="44" fillId="26" borderId="25" xfId="89" applyFont="1" applyFill="1" applyBorder="1" applyAlignment="1">
      <alignment horizontal="center" vertical="center" wrapText="1"/>
    </xf>
    <xf numFmtId="0" fontId="44" fillId="26" borderId="30" xfId="89" applyFont="1" applyFill="1" applyBorder="1" applyAlignment="1">
      <alignment horizontal="center" vertical="center" wrapText="1"/>
    </xf>
    <xf numFmtId="0" fontId="44" fillId="26" borderId="42" xfId="89" applyFont="1" applyFill="1" applyBorder="1" applyAlignment="1">
      <alignment horizontal="center" vertical="center" wrapText="1"/>
    </xf>
    <xf numFmtId="0" fontId="44" fillId="26" borderId="18" xfId="89" applyFont="1" applyFill="1" applyBorder="1" applyAlignment="1">
      <alignment horizontal="center" vertical="center" wrapText="1"/>
    </xf>
    <xf numFmtId="0" fontId="44" fillId="26" borderId="36" xfId="89" applyFont="1" applyFill="1" applyBorder="1" applyAlignment="1">
      <alignment horizontal="center" vertical="center" wrapText="1"/>
    </xf>
    <xf numFmtId="0" fontId="44" fillId="0" borderId="51" xfId="89" applyFont="1" applyBorder="1" applyAlignment="1">
      <alignment horizontal="center" vertical="center" wrapText="1"/>
    </xf>
    <xf numFmtId="0" fontId="44" fillId="0" borderId="48" xfId="89" applyFont="1" applyBorder="1" applyAlignment="1">
      <alignment horizontal="center" vertical="center" wrapText="1"/>
    </xf>
    <xf numFmtId="0" fontId="44" fillId="0" borderId="50" xfId="89" applyFont="1" applyBorder="1" applyAlignment="1">
      <alignment horizontal="center" vertical="center" wrapText="1"/>
    </xf>
    <xf numFmtId="0" fontId="45" fillId="25" borderId="27" xfId="73" applyFont="1" applyFill="1" applyBorder="1" applyAlignment="1">
      <alignment horizontal="center" vertical="center" wrapText="1"/>
    </xf>
    <xf numFmtId="0" fontId="45" fillId="25" borderId="42" xfId="73" applyFont="1" applyFill="1" applyBorder="1" applyAlignment="1">
      <alignment horizontal="center" vertical="center" wrapText="1"/>
    </xf>
    <xf numFmtId="0" fontId="45" fillId="24" borderId="12" xfId="73" applyFont="1" applyFill="1" applyBorder="1" applyAlignment="1">
      <alignment horizontal="left" vertical="center"/>
    </xf>
    <xf numFmtId="0" fontId="45" fillId="24" borderId="13" xfId="73" applyFont="1" applyFill="1" applyBorder="1" applyAlignment="1">
      <alignment horizontal="left" vertical="center"/>
    </xf>
    <xf numFmtId="0" fontId="45" fillId="24" borderId="14" xfId="73" applyFont="1" applyFill="1" applyBorder="1" applyAlignment="1">
      <alignment horizontal="left" vertical="center"/>
    </xf>
    <xf numFmtId="4" fontId="45" fillId="25" borderId="25" xfId="73" applyNumberFormat="1" applyFont="1" applyFill="1" applyBorder="1" applyAlignment="1">
      <alignment horizontal="center" vertical="center" wrapText="1"/>
    </xf>
    <xf numFmtId="4" fontId="45" fillId="25" borderId="18" xfId="73" applyNumberFormat="1" applyFont="1" applyFill="1" applyBorder="1" applyAlignment="1">
      <alignment horizontal="center" vertical="center" wrapText="1"/>
    </xf>
    <xf numFmtId="4" fontId="45" fillId="25" borderId="30" xfId="73" applyNumberFormat="1" applyFont="1" applyFill="1" applyBorder="1" applyAlignment="1">
      <alignment horizontal="center" vertical="center" wrapText="1"/>
    </xf>
    <xf numFmtId="4" fontId="45" fillId="25" borderId="36" xfId="73" applyNumberFormat="1" applyFont="1" applyFill="1" applyBorder="1" applyAlignment="1">
      <alignment horizontal="center" vertical="center" wrapText="1"/>
    </xf>
    <xf numFmtId="0" fontId="44" fillId="0" borderId="19" xfId="128" applyFont="1" applyBorder="1" applyAlignment="1">
      <alignment horizontal="right" vertical="center"/>
    </xf>
    <xf numFmtId="0" fontId="44" fillId="0" borderId="20" xfId="128" applyFont="1" applyBorder="1" applyAlignment="1">
      <alignment horizontal="right" vertical="center"/>
    </xf>
    <xf numFmtId="0" fontId="44" fillId="0" borderId="21" xfId="128" applyFont="1" applyBorder="1" applyAlignment="1">
      <alignment horizontal="right" vertical="center"/>
    </xf>
    <xf numFmtId="0" fontId="48" fillId="24" borderId="35" xfId="73" applyFont="1" applyFill="1" applyBorder="1" applyAlignment="1">
      <alignment horizontal="right" vertical="center"/>
    </xf>
    <xf numFmtId="0" fontId="45" fillId="24" borderId="37" xfId="73" applyFont="1" applyFill="1" applyBorder="1" applyAlignment="1">
      <alignment horizontal="right" vertical="center"/>
    </xf>
    <xf numFmtId="0" fontId="45" fillId="24" borderId="45" xfId="73" applyFont="1" applyFill="1" applyBorder="1" applyAlignment="1">
      <alignment horizontal="right" vertical="center"/>
    </xf>
    <xf numFmtId="3" fontId="45" fillId="0" borderId="23" xfId="130" applyNumberFormat="1" applyFont="1" applyBorder="1" applyAlignment="1">
      <alignment horizontal="center" vertical="center" wrapText="1"/>
    </xf>
    <xf numFmtId="0" fontId="44" fillId="0" borderId="15" xfId="79" applyFont="1" applyBorder="1" applyAlignment="1">
      <alignment horizontal="center" vertical="center"/>
    </xf>
    <xf numFmtId="0" fontId="44" fillId="0" borderId="24" xfId="79" applyFont="1" applyBorder="1" applyAlignment="1">
      <alignment horizontal="center" vertical="center"/>
    </xf>
    <xf numFmtId="0" fontId="45" fillId="0" borderId="35" xfId="128" applyFont="1" applyBorder="1" applyAlignment="1">
      <alignment horizontal="right" vertical="center"/>
    </xf>
    <xf numFmtId="0" fontId="45" fillId="0" borderId="37" xfId="128" applyFont="1" applyBorder="1" applyAlignment="1">
      <alignment horizontal="right" vertical="center"/>
    </xf>
    <xf numFmtId="0" fontId="45" fillId="0" borderId="45" xfId="128" applyFont="1" applyBorder="1" applyAlignment="1">
      <alignment horizontal="right" vertical="center"/>
    </xf>
    <xf numFmtId="0" fontId="44" fillId="0" borderId="29" xfId="128" applyFont="1" applyBorder="1" applyAlignment="1">
      <alignment horizontal="right" vertical="center" wrapText="1"/>
    </xf>
    <xf numFmtId="0" fontId="44" fillId="0" borderId="15" xfId="128" applyFont="1" applyBorder="1" applyAlignment="1">
      <alignment horizontal="right" vertical="center" wrapText="1"/>
    </xf>
    <xf numFmtId="0" fontId="44" fillId="0" borderId="16" xfId="128" applyFont="1" applyBorder="1" applyAlignment="1">
      <alignment horizontal="right" vertical="center" wrapText="1"/>
    </xf>
    <xf numFmtId="0" fontId="44" fillId="25" borderId="15" xfId="130" applyFont="1" applyFill="1" applyBorder="1" applyAlignment="1">
      <alignment horizontal="center" vertical="center" wrapText="1"/>
    </xf>
    <xf numFmtId="0" fontId="45" fillId="25" borderId="47" xfId="130" applyFont="1" applyFill="1" applyBorder="1" applyAlignment="1">
      <alignment horizontal="center" vertical="center" wrapText="1"/>
    </xf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 2" xfId="255" xr:uid="{AF1748F6-8A43-418F-A5C6-02EA19D717BA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9" xr:uid="{492ED1F9-FE30-48E5-BFF9-A0472810F7D9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6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58" xr:uid="{25AB82F9-7733-4688-850B-137E274C818D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60" xr:uid="{285766A0-D48E-4AA5-9200-9C98759238F8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 4" xfId="257" xr:uid="{2BCABFC5-1AC3-4FD7-9739-80175C04B2E9}"/>
    <cellStyle name="Normal 3 5" xfId="261" xr:uid="{BA6188CB-05B0-4480-BF83-AB15B2422BA9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theme" Target="theme/theme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styles" Target="styles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microsoft.com/office/2017/10/relationships/person" Target="persons/perso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Hoja1 (2)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Hoja1 (2)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BASE_DE_DATOS_DE_PRECIOS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Tramo_2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"/>
      <sheetName val="Item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Constantes Generales"/>
      <sheetName val="Prestaciones Sociales"/>
      <sheetName val="Programacion"/>
      <sheetName val="M.OBRA"/>
      <sheetName val="Base de datos cuadrillas"/>
      <sheetName val="ó&gt;_x0000__x0001__x0000__x0000__"/>
      <sheetName val="INSUMOS"/>
      <sheetName val="TRANS"/>
      <sheetName val="CUADRI"/>
      <sheetName val="EQUI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CTA PARCIAL 1"/>
      <sheetName val="[PRESUPUESTOS-R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/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/>
      <sheetData sheetId="4023">
        <row r="2">
          <cell r="A2">
            <v>0</v>
          </cell>
        </row>
      </sheetData>
      <sheetData sheetId="4024"/>
      <sheetData sheetId="4025">
        <row r="2">
          <cell r="A2">
            <v>0</v>
          </cell>
        </row>
      </sheetData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>
        <row r="2">
          <cell r="A2">
            <v>0</v>
          </cell>
        </row>
      </sheetData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>
        <row r="2">
          <cell r="A2">
            <v>0</v>
          </cell>
        </row>
      </sheetData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>
        <row r="2">
          <cell r="A2">
            <v>0</v>
          </cell>
        </row>
      </sheetData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>
        <row r="2">
          <cell r="A2">
            <v>0</v>
          </cell>
        </row>
      </sheetData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/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>
        <row r="2">
          <cell r="A2">
            <v>0</v>
          </cell>
        </row>
      </sheetData>
      <sheetData sheetId="4285"/>
      <sheetData sheetId="4286"/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/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/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/>
      <sheetData sheetId="4398">
        <row r="2">
          <cell r="A2">
            <v>0</v>
          </cell>
        </row>
      </sheetData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>
        <row r="2">
          <cell r="A2">
            <v>0</v>
          </cell>
        </row>
      </sheetData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>
        <row r="2">
          <cell r="A2">
            <v>0</v>
          </cell>
        </row>
      </sheetData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>
        <row r="2">
          <cell r="A2" t="str">
            <v>FORMULARIO N° 4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 t="str">
            <v>FORMULARIO N° 4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 refreshError="1"/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 refreshError="1"/>
      <sheetData sheetId="5432" refreshError="1"/>
      <sheetData sheetId="5433">
        <row r="2">
          <cell r="A2">
            <v>0</v>
          </cell>
        </row>
      </sheetData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>
        <row r="2">
          <cell r="A2">
            <v>0</v>
          </cell>
        </row>
      </sheetData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/>
      <sheetData sheetId="5490"/>
      <sheetData sheetId="5491"/>
      <sheetData sheetId="5492"/>
      <sheetData sheetId="5493"/>
      <sheetData sheetId="5494"/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/>
      <sheetData sheetId="5503"/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5">
          <cell r="B5">
            <v>0</v>
          </cell>
        </row>
      </sheetData>
      <sheetData sheetId="5529"/>
      <sheetData sheetId="5530">
        <row r="2">
          <cell r="A2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 refreshError="1"/>
      <sheetData sheetId="5553">
        <row r="2">
          <cell r="A2">
            <v>0</v>
          </cell>
        </row>
      </sheetData>
      <sheetData sheetId="5554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55"/>
      <sheetData sheetId="5556"/>
      <sheetData sheetId="5557"/>
      <sheetData sheetId="5558"/>
      <sheetData sheetId="5559"/>
      <sheetData sheetId="5560"/>
      <sheetData sheetId="556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/>
      <sheetData sheetId="5643"/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/>
      <sheetData sheetId="5648"/>
      <sheetData sheetId="5649"/>
      <sheetData sheetId="5650"/>
      <sheetData sheetId="5651"/>
      <sheetData sheetId="5652"/>
      <sheetData sheetId="5653"/>
      <sheetData sheetId="5654">
        <row r="2">
          <cell r="B2">
            <v>0</v>
          </cell>
        </row>
      </sheetData>
      <sheetData sheetId="5655">
        <row r="2">
          <cell r="B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/>
      <sheetData sheetId="5667"/>
      <sheetData sheetId="5668"/>
      <sheetData sheetId="5669"/>
      <sheetData sheetId="5670"/>
      <sheetData sheetId="5671"/>
      <sheetData sheetId="5672"/>
      <sheetData sheetId="5673">
        <row r="2">
          <cell r="B2">
            <v>0</v>
          </cell>
        </row>
      </sheetData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/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/>
      <sheetData sheetId="5686"/>
      <sheetData sheetId="5687"/>
      <sheetData sheetId="5688"/>
      <sheetData sheetId="5689"/>
      <sheetData sheetId="5690"/>
      <sheetData sheetId="5691">
        <row r="2">
          <cell r="B2">
            <v>0</v>
          </cell>
        </row>
      </sheetData>
      <sheetData sheetId="5692">
        <row r="2">
          <cell r="B2">
            <v>0</v>
          </cell>
        </row>
      </sheetData>
      <sheetData sheetId="5693">
        <row r="2">
          <cell r="B2">
            <v>0</v>
          </cell>
        </row>
      </sheetData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B2">
            <v>0</v>
          </cell>
        </row>
      </sheetData>
      <sheetData sheetId="5699">
        <row r="2">
          <cell r="B2">
            <v>0</v>
          </cell>
        </row>
      </sheetData>
      <sheetData sheetId="5700">
        <row r="2">
          <cell r="B2">
            <v>0</v>
          </cell>
        </row>
      </sheetData>
      <sheetData sheetId="5701"/>
      <sheetData sheetId="5702"/>
      <sheetData sheetId="5703"/>
      <sheetData sheetId="5704"/>
      <sheetData sheetId="5705"/>
      <sheetData sheetId="5706">
        <row r="2">
          <cell r="B2">
            <v>0</v>
          </cell>
        </row>
      </sheetData>
      <sheetData sheetId="5707">
        <row r="2">
          <cell r="B2">
            <v>0</v>
          </cell>
        </row>
      </sheetData>
      <sheetData sheetId="5708">
        <row r="2">
          <cell r="A2">
            <v>0</v>
          </cell>
        </row>
      </sheetData>
      <sheetData sheetId="5709"/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B2">
            <v>0</v>
          </cell>
        </row>
      </sheetData>
      <sheetData sheetId="5720"/>
      <sheetData sheetId="5721"/>
      <sheetData sheetId="5722"/>
      <sheetData sheetId="5723"/>
      <sheetData sheetId="5724"/>
      <sheetData sheetId="5725">
        <row r="2">
          <cell r="B2">
            <v>0</v>
          </cell>
        </row>
      </sheetData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/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A2">
            <v>0</v>
          </cell>
        </row>
      </sheetData>
      <sheetData sheetId="5737"/>
      <sheetData sheetId="5738"/>
      <sheetData sheetId="5739"/>
      <sheetData sheetId="5740"/>
      <sheetData sheetId="5741"/>
      <sheetData sheetId="5742"/>
      <sheetData sheetId="5743"/>
      <sheetData sheetId="5744">
        <row r="2">
          <cell r="A2" t="str">
            <v>FORMULARIO N° 4</v>
          </cell>
        </row>
      </sheetData>
      <sheetData sheetId="5745">
        <row r="2">
          <cell r="A2" t="str">
            <v>FORMULARIO N° 4</v>
          </cell>
        </row>
      </sheetData>
      <sheetData sheetId="5746">
        <row r="2">
          <cell r="A2" t="str">
            <v>FORMULARIO N° 4</v>
          </cell>
        </row>
      </sheetData>
      <sheetData sheetId="5747">
        <row r="5">
          <cell r="A5" t="str">
            <v>OFERTA ECONÓMICA DETALLADA</v>
          </cell>
        </row>
      </sheetData>
      <sheetData sheetId="5748">
        <row r="5">
          <cell r="A5" t="str">
            <v>OFERTA ECONÓMICA DETALLADA</v>
          </cell>
        </row>
      </sheetData>
      <sheetData sheetId="5749">
        <row r="2">
          <cell r="B2">
            <v>0</v>
          </cell>
        </row>
      </sheetData>
      <sheetData sheetId="5750">
        <row r="2">
          <cell r="B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>
        <row r="2">
          <cell r="A2">
            <v>0</v>
          </cell>
        </row>
      </sheetData>
      <sheetData sheetId="5755">
        <row r="2">
          <cell r="A2">
            <v>0</v>
          </cell>
        </row>
      </sheetData>
      <sheetData sheetId="5756"/>
      <sheetData sheetId="5757"/>
      <sheetData sheetId="5758"/>
      <sheetData sheetId="5759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>
        <row r="2">
          <cell r="B2" t="str">
            <v>Patrimonio
neto
personal</v>
          </cell>
        </row>
      </sheetData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/>
      <sheetData sheetId="5874"/>
      <sheetData sheetId="587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76">
        <row r="5">
          <cell r="A5">
            <v>0</v>
          </cell>
        </row>
      </sheetData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  <sheetName val="TES"/>
      <sheetName val="CONSTRUCCION"/>
      <sheetName val="Equipo"/>
      <sheetName val="Tablas de So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[EST0798.XLS]__cceficiente_s_19"/>
      <sheetName val="[EST0798.XLS]__cceficiente_s_20"/>
      <sheetName val="[EST0798.XLS]__cceficiente_s_21"/>
      <sheetName val="[EST0798.XLS]__cceficiente_s_22"/>
      <sheetName val="[EST0798.XLS]__cceficiente_s_2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Res-Accide-10"/>
      <sheetName val="Lista obra"/>
      <sheetName val="\a  aaInformación GRUPO 4\A MIn"/>
      <sheetName val="INDICMICROEMP"/>
      <sheetName val="Datos Básicos"/>
      <sheetName val="SUB APU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PACC Contratacion"/>
      <sheetName val="Contratacion PME v02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>
        <row r="5">
          <cell r="E5" t="str">
            <v>CANTIDAD</v>
          </cell>
        </row>
      </sheetData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>
        <row r="1">
          <cell r="A1" t="str">
            <v>ABRAZADERA DE SALIDA TIPO 1</v>
          </cell>
        </row>
      </sheetData>
      <sheetData sheetId="814"/>
      <sheetData sheetId="815">
        <row r="51">
          <cell r="D51">
            <v>698</v>
          </cell>
        </row>
      </sheetData>
      <sheetData sheetId="816"/>
      <sheetData sheetId="817"/>
      <sheetData sheetId="818">
        <row r="33">
          <cell r="C33">
            <v>0.77967625899280601</v>
          </cell>
        </row>
      </sheetData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>
        <row r="33">
          <cell r="C33">
            <v>0.77967625899280601</v>
          </cell>
        </row>
      </sheetData>
      <sheetData sheetId="829" refreshError="1"/>
      <sheetData sheetId="830" refreshError="1"/>
      <sheetData sheetId="831"/>
      <sheetData sheetId="832">
        <row r="2">
          <cell r="A2" t="str">
            <v>ACTA No</v>
          </cell>
        </row>
      </sheetData>
      <sheetData sheetId="833" refreshError="1"/>
      <sheetData sheetId="834"/>
      <sheetData sheetId="835"/>
      <sheetData sheetId="836">
        <row r="1">
          <cell r="B1" t="str">
            <v>CTO-102-2002</v>
          </cell>
        </row>
      </sheetData>
      <sheetData sheetId="837">
        <row r="5">
          <cell r="E5" t="str">
            <v>CANTIDAD</v>
          </cell>
        </row>
      </sheetData>
      <sheetData sheetId="838">
        <row r="5">
          <cell r="E5" t="str">
            <v>CANTIDAD</v>
          </cell>
        </row>
      </sheetData>
      <sheetData sheetId="839"/>
      <sheetData sheetId="840">
        <row r="50">
          <cell r="H50">
            <v>971</v>
          </cell>
        </row>
      </sheetData>
      <sheetData sheetId="841">
        <row r="50">
          <cell r="H50">
            <v>1192</v>
          </cell>
        </row>
      </sheetData>
      <sheetData sheetId="842"/>
      <sheetData sheetId="843"/>
      <sheetData sheetId="844">
        <row r="33">
          <cell r="C33">
            <v>0.77967625899280601</v>
          </cell>
        </row>
      </sheetData>
      <sheetData sheetId="845"/>
      <sheetData sheetId="846">
        <row r="4">
          <cell r="B4" t="str">
            <v xml:space="preserve"> Bisagra Pivotante </v>
          </cell>
        </row>
      </sheetData>
      <sheetData sheetId="847"/>
      <sheetData sheetId="848"/>
      <sheetData sheetId="849"/>
      <sheetData sheetId="850">
        <row r="1">
          <cell r="B1" t="str">
            <v>CTO-102-2002</v>
          </cell>
        </row>
      </sheetData>
      <sheetData sheetId="851"/>
      <sheetData sheetId="852">
        <row r="1">
          <cell r="B1" t="str">
            <v>CTO-102-2002</v>
          </cell>
        </row>
      </sheetData>
      <sheetData sheetId="853"/>
      <sheetData sheetId="854">
        <row r="33">
          <cell r="C33">
            <v>0.77967625899280601</v>
          </cell>
        </row>
      </sheetData>
      <sheetData sheetId="855"/>
      <sheetData sheetId="856">
        <row r="1">
          <cell r="A1" t="str">
            <v>1P</v>
          </cell>
        </row>
      </sheetData>
      <sheetData sheetId="857">
        <row r="50">
          <cell r="H50">
            <v>1192</v>
          </cell>
        </row>
      </sheetData>
      <sheetData sheetId="858"/>
      <sheetData sheetId="859">
        <row r="168">
          <cell r="D168">
            <v>10046</v>
          </cell>
        </row>
      </sheetData>
      <sheetData sheetId="860">
        <row r="51">
          <cell r="D51">
            <v>698</v>
          </cell>
        </row>
      </sheetData>
      <sheetData sheetId="861"/>
      <sheetData sheetId="862"/>
      <sheetData sheetId="863"/>
      <sheetData sheetId="864">
        <row r="4">
          <cell r="B4" t="str">
            <v xml:space="preserve"> Bisagra Pivotante </v>
          </cell>
        </row>
      </sheetData>
      <sheetData sheetId="865"/>
      <sheetData sheetId="866"/>
      <sheetData sheetId="867">
        <row r="4">
          <cell r="B4" t="str">
            <v xml:space="preserve"> Bisagra Pivotante </v>
          </cell>
        </row>
      </sheetData>
      <sheetData sheetId="868"/>
      <sheetData sheetId="869"/>
      <sheetData sheetId="870">
        <row r="4">
          <cell r="B4" t="str">
            <v xml:space="preserve"> Bisagra Pivotante </v>
          </cell>
        </row>
      </sheetData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>
        <row r="33">
          <cell r="C33">
            <v>0.77967625899280601</v>
          </cell>
        </row>
      </sheetData>
      <sheetData sheetId="881"/>
      <sheetData sheetId="882">
        <row r="52">
          <cell r="H52">
            <v>117768</v>
          </cell>
        </row>
      </sheetData>
      <sheetData sheetId="883"/>
      <sheetData sheetId="884"/>
      <sheetData sheetId="885">
        <row r="52">
          <cell r="H52">
            <v>117768</v>
          </cell>
        </row>
      </sheetData>
      <sheetData sheetId="886"/>
      <sheetData sheetId="887">
        <row r="33">
          <cell r="C33">
            <v>0.77967625899280601</v>
          </cell>
        </row>
      </sheetData>
      <sheetData sheetId="888">
        <row r="33">
          <cell r="C33">
            <v>0.77967625899280601</v>
          </cell>
        </row>
      </sheetData>
      <sheetData sheetId="889"/>
      <sheetData sheetId="890">
        <row r="33">
          <cell r="C33">
            <v>0.77967625899280601</v>
          </cell>
        </row>
      </sheetData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>
        <row r="8">
          <cell r="A8">
            <v>2.1</v>
          </cell>
        </row>
      </sheetData>
      <sheetData sheetId="2493">
        <row r="8">
          <cell r="A8">
            <v>3.1</v>
          </cell>
        </row>
      </sheetData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>
        <row r="3">
          <cell r="A3">
            <v>1</v>
          </cell>
        </row>
      </sheetData>
      <sheetData sheetId="2500"/>
      <sheetData sheetId="2501"/>
      <sheetData sheetId="2502"/>
      <sheetData sheetId="2503"/>
      <sheetData sheetId="2504"/>
      <sheetData sheetId="2505"/>
      <sheetData sheetId="2506">
        <row r="1">
          <cell r="A1" t="str">
            <v>LISTADO DE INSUMOS GENERAL</v>
          </cell>
        </row>
      </sheetData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>
        <row r="1">
          <cell r="A1" t="str">
            <v>ITEM</v>
          </cell>
        </row>
      </sheetData>
      <sheetData sheetId="3064">
        <row r="1">
          <cell r="A1" t="str">
            <v>EQUIPO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>
        <row r="1">
          <cell r="A1" t="str">
            <v>EQUIPO</v>
          </cell>
        </row>
      </sheetData>
      <sheetData sheetId="3168">
        <row r="1">
          <cell r="A1" t="str">
            <v>ADMINISTRACION</v>
          </cell>
        </row>
      </sheetData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>
        <row r="18">
          <cell r="C18">
            <v>7000</v>
          </cell>
        </row>
      </sheetData>
      <sheetData sheetId="3405"/>
      <sheetData sheetId="3406"/>
      <sheetData sheetId="3407"/>
      <sheetData sheetId="3408"/>
      <sheetData sheetId="3409"/>
      <sheetData sheetId="3410">
        <row r="21">
          <cell r="G21" t="b">
            <v>0</v>
          </cell>
        </row>
      </sheetData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>
        <row r="18">
          <cell r="C18">
            <v>7000</v>
          </cell>
        </row>
      </sheetData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>
        <row r="6">
          <cell r="A6" t="str">
            <v>TOPÓGRAFO</v>
          </cell>
        </row>
      </sheetData>
      <sheetData sheetId="3549"/>
      <sheetData sheetId="3550"/>
      <sheetData sheetId="3551"/>
      <sheetData sheetId="3552"/>
      <sheetData sheetId="3553"/>
      <sheetData sheetId="3554"/>
      <sheetData sheetId="3555"/>
      <sheetData sheetId="3556">
        <row r="5">
          <cell r="E5" t="str">
            <v>CANTIDAD</v>
          </cell>
        </row>
      </sheetData>
      <sheetData sheetId="3557">
        <row r="5">
          <cell r="E5" t="str">
            <v>CANTIDAD</v>
          </cell>
        </row>
      </sheetData>
      <sheetData sheetId="3558">
        <row r="5">
          <cell r="E5" t="str">
            <v>CANTIDAD</v>
          </cell>
        </row>
      </sheetData>
      <sheetData sheetId="3559">
        <row r="5">
          <cell r="E5" t="str">
            <v>CANTIDAD</v>
          </cell>
        </row>
      </sheetData>
      <sheetData sheetId="3560">
        <row r="5">
          <cell r="E5" t="str">
            <v>CANTIDAD</v>
          </cell>
        </row>
      </sheetData>
      <sheetData sheetId="3561">
        <row r="5">
          <cell r="E5" t="str">
            <v>CANTIDAD</v>
          </cell>
        </row>
      </sheetData>
      <sheetData sheetId="3562">
        <row r="5">
          <cell r="E5" t="str">
            <v>CANTIDAD</v>
          </cell>
        </row>
      </sheetData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>
        <row r="1">
          <cell r="B1" t="str">
            <v>CTO-102-2002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>
        <row r="6">
          <cell r="A6" t="str">
            <v>TOPÓGRAFO</v>
          </cell>
        </row>
      </sheetData>
      <sheetData sheetId="4097">
        <row r="2">
          <cell r="A2" t="str">
            <v>ACTA No</v>
          </cell>
        </row>
      </sheetData>
      <sheetData sheetId="4098">
        <row r="2">
          <cell r="A2" t="str">
            <v>ACTA No</v>
          </cell>
        </row>
      </sheetData>
      <sheetData sheetId="4099"/>
      <sheetData sheetId="4100"/>
      <sheetData sheetId="4101">
        <row r="1">
          <cell r="A1" t="str">
            <v>LISTADO DE INSUMOS GENERAL</v>
          </cell>
        </row>
      </sheetData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>
        <row r="1">
          <cell r="A1" t="str">
            <v>ADMINISTRACION</v>
          </cell>
        </row>
      </sheetData>
      <sheetData sheetId="4819">
        <row r="1">
          <cell r="A1" t="str">
            <v>EQUIPO</v>
          </cell>
        </row>
      </sheetData>
      <sheetData sheetId="4820">
        <row r="1">
          <cell r="A1" t="str">
            <v>ITEM</v>
          </cell>
        </row>
      </sheetData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>
        <row r="1">
          <cell r="A1" t="str">
            <v>Name</v>
          </cell>
        </row>
      </sheetData>
      <sheetData sheetId="6339"/>
      <sheetData sheetId="6340"/>
      <sheetData sheetId="6341">
        <row r="8">
          <cell r="A8">
            <v>2.1</v>
          </cell>
        </row>
      </sheetData>
      <sheetData sheetId="6342">
        <row r="8">
          <cell r="A8">
            <v>3.1</v>
          </cell>
        </row>
      </sheetData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>
        <row r="18">
          <cell r="B18" t="str">
            <v>Director de obra</v>
          </cell>
        </row>
      </sheetData>
      <sheetData sheetId="6390"/>
      <sheetData sheetId="6391"/>
      <sheetData sheetId="6392"/>
      <sheetData sheetId="6393">
        <row r="12">
          <cell r="A12" t="str">
            <v>Agua</v>
          </cell>
        </row>
      </sheetData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/>
      <sheetData sheetId="6509"/>
      <sheetData sheetId="6510"/>
      <sheetData sheetId="6511">
        <row r="33">
          <cell r="C33">
            <v>0.77967625899280601</v>
          </cell>
        </row>
      </sheetData>
      <sheetData sheetId="6512"/>
      <sheetData sheetId="6513"/>
      <sheetData sheetId="6514"/>
      <sheetData sheetId="6515" refreshError="1"/>
      <sheetData sheetId="6516" refreshError="1"/>
      <sheetData sheetId="6517">
        <row r="1">
          <cell r="D1" t="str">
            <v xml:space="preserve">Supervendor CODE </v>
          </cell>
        </row>
      </sheetData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>
        <row r="1">
          <cell r="A1" t="str">
            <v>AMAZONAS</v>
          </cell>
        </row>
      </sheetData>
      <sheetData sheetId="6527"/>
      <sheetData sheetId="6528"/>
      <sheetData sheetId="6529"/>
      <sheetData sheetId="6530">
        <row r="15">
          <cell r="B15">
            <v>1</v>
          </cell>
        </row>
      </sheetData>
      <sheetData sheetId="6531" refreshError="1"/>
      <sheetData sheetId="6532"/>
      <sheetData sheetId="6533" refreshError="1"/>
      <sheetData sheetId="6534"/>
      <sheetData sheetId="6535"/>
      <sheetData sheetId="6536"/>
      <sheetData sheetId="6537" refreshError="1"/>
      <sheetData sheetId="6538">
        <row r="1">
          <cell r="D1" t="str">
            <v xml:space="preserve">Supervendor CODE </v>
          </cell>
        </row>
      </sheetData>
      <sheetData sheetId="6539"/>
      <sheetData sheetId="6540">
        <row r="1">
          <cell r="A1" t="str">
            <v>AMAZONAS</v>
          </cell>
        </row>
      </sheetData>
      <sheetData sheetId="654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/>
      <sheetData sheetId="6732"/>
      <sheetData sheetId="6733"/>
      <sheetData sheetId="6734"/>
      <sheetData sheetId="6735"/>
      <sheetData sheetId="6736" refreshError="1"/>
      <sheetData sheetId="6737" refreshError="1"/>
      <sheetData sheetId="6738"/>
      <sheetData sheetId="6739"/>
      <sheetData sheetId="6740"/>
      <sheetData sheetId="6741"/>
      <sheetData sheetId="6742"/>
      <sheetData sheetId="6743"/>
      <sheetData sheetId="6744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/>
      <sheetData sheetId="6907" refreshError="1"/>
      <sheetData sheetId="6908" refreshError="1"/>
      <sheetData sheetId="6909" refreshError="1"/>
      <sheetData sheetId="6910" refreshError="1"/>
      <sheetData sheetId="6911"/>
      <sheetData sheetId="6912"/>
      <sheetData sheetId="6913"/>
      <sheetData sheetId="6914"/>
      <sheetData sheetId="6915">
        <row r="47">
          <cell r="H47">
            <v>17098.051632633331</v>
          </cell>
        </row>
      </sheetData>
      <sheetData sheetId="6916">
        <row r="47">
          <cell r="H47">
            <v>13407.454219619998</v>
          </cell>
        </row>
      </sheetData>
      <sheetData sheetId="6917">
        <row r="47">
          <cell r="H47">
            <v>13178.048204541665</v>
          </cell>
        </row>
      </sheetData>
      <sheetData sheetId="6918">
        <row r="47">
          <cell r="H47">
            <v>17098.051632633331</v>
          </cell>
        </row>
      </sheetData>
      <sheetData sheetId="6919">
        <row r="47">
          <cell r="H47">
            <v>13407.454219619998</v>
          </cell>
        </row>
      </sheetData>
      <sheetData sheetId="6920">
        <row r="47">
          <cell r="H47">
            <v>13178.048204541665</v>
          </cell>
        </row>
      </sheetData>
      <sheetData sheetId="6921">
        <row r="47">
          <cell r="H47">
            <v>19729.199486104168</v>
          </cell>
        </row>
      </sheetData>
      <sheetData sheetId="6922">
        <row r="47">
          <cell r="H47">
            <v>38405.002915416662</v>
          </cell>
        </row>
      </sheetData>
      <sheetData sheetId="6923">
        <row r="47">
          <cell r="H47">
            <v>41159.979021230996</v>
          </cell>
        </row>
      </sheetData>
      <sheetData sheetId="6924">
        <row r="47">
          <cell r="H47">
            <v>16020</v>
          </cell>
        </row>
      </sheetData>
      <sheetData sheetId="6925">
        <row r="47">
          <cell r="H47">
            <v>11675</v>
          </cell>
        </row>
      </sheetData>
      <sheetData sheetId="6926">
        <row r="47">
          <cell r="H47">
            <v>382683.1643235588</v>
          </cell>
        </row>
      </sheetData>
      <sheetData sheetId="6927">
        <row r="47">
          <cell r="H47">
            <v>27108.482479999999</v>
          </cell>
        </row>
      </sheetData>
      <sheetData sheetId="6928">
        <row r="47">
          <cell r="H47">
            <v>18945.0351992</v>
          </cell>
        </row>
      </sheetData>
      <sheetData sheetId="6929">
        <row r="47">
          <cell r="H47">
            <v>88016.225274879995</v>
          </cell>
        </row>
      </sheetData>
      <sheetData sheetId="6930">
        <row r="47">
          <cell r="H47">
            <v>11296.680928966078</v>
          </cell>
        </row>
      </sheetData>
      <sheetData sheetId="6931">
        <row r="47">
          <cell r="H47">
            <v>19660.483631249997</v>
          </cell>
        </row>
      </sheetData>
      <sheetData sheetId="6932">
        <row r="47">
          <cell r="H47">
            <v>19660.483631249997</v>
          </cell>
        </row>
      </sheetData>
      <sheetData sheetId="6933">
        <row r="47">
          <cell r="H47">
            <v>19660.483631249997</v>
          </cell>
        </row>
      </sheetData>
      <sheetData sheetId="6934">
        <row r="47">
          <cell r="H47">
            <v>39947.116768272004</v>
          </cell>
        </row>
      </sheetData>
      <sheetData sheetId="6935">
        <row r="47">
          <cell r="H47">
            <v>37450.421970255004</v>
          </cell>
        </row>
      </sheetData>
      <sheetData sheetId="6936">
        <row r="47">
          <cell r="H47">
            <v>5631.4338221939006</v>
          </cell>
        </row>
      </sheetData>
      <sheetData sheetId="6937">
        <row r="47">
          <cell r="H47">
            <v>29691.867138751997</v>
          </cell>
        </row>
      </sheetData>
      <sheetData sheetId="6938">
        <row r="47">
          <cell r="H47">
            <v>10601.359883464</v>
          </cell>
        </row>
      </sheetData>
      <sheetData sheetId="6939">
        <row r="47">
          <cell r="H47">
            <v>16440.07876665</v>
          </cell>
        </row>
      </sheetData>
      <sheetData sheetId="6940">
        <row r="47">
          <cell r="H47">
            <v>7502.6541280530009</v>
          </cell>
        </row>
      </sheetData>
      <sheetData sheetId="6941">
        <row r="47">
          <cell r="H47">
            <v>63269.394041350002</v>
          </cell>
        </row>
      </sheetData>
      <sheetData sheetId="6942">
        <row r="47">
          <cell r="H47">
            <v>38708.912732384997</v>
          </cell>
        </row>
      </sheetData>
      <sheetData sheetId="6943">
        <row r="47">
          <cell r="H47">
            <v>30140.654422727453</v>
          </cell>
        </row>
      </sheetData>
      <sheetData sheetId="6944">
        <row r="47">
          <cell r="H47">
            <v>39628.094655192057</v>
          </cell>
        </row>
      </sheetData>
      <sheetData sheetId="6945">
        <row r="47">
          <cell r="H47">
            <v>38729.542446049003</v>
          </cell>
        </row>
      </sheetData>
      <sheetData sheetId="6946">
        <row r="47">
          <cell r="H47">
            <v>7116.936965586</v>
          </cell>
        </row>
      </sheetData>
      <sheetData sheetId="6947">
        <row r="47">
          <cell r="H47">
            <v>9391.2743470000005</v>
          </cell>
        </row>
      </sheetData>
      <sheetData sheetId="6948">
        <row r="47">
          <cell r="H47">
            <v>8500.0189065630984</v>
          </cell>
        </row>
      </sheetData>
      <sheetData sheetId="6949">
        <row r="47">
          <cell r="H47">
            <v>32499.094423904498</v>
          </cell>
        </row>
      </sheetData>
      <sheetData sheetId="6950">
        <row r="47">
          <cell r="H47">
            <v>51817.028777055006</v>
          </cell>
        </row>
      </sheetData>
      <sheetData sheetId="6951">
        <row r="47">
          <cell r="H47">
            <v>55430.1575333</v>
          </cell>
        </row>
      </sheetData>
      <sheetData sheetId="6952">
        <row r="47">
          <cell r="H47">
            <v>25786.003498499998</v>
          </cell>
        </row>
      </sheetData>
      <sheetData sheetId="6953">
        <row r="47">
          <cell r="H47">
            <v>21993.806973733335</v>
          </cell>
        </row>
      </sheetData>
      <sheetData sheetId="6954"/>
      <sheetData sheetId="6955"/>
      <sheetData sheetId="6956"/>
      <sheetData sheetId="6957">
        <row r="47">
          <cell r="H47">
            <v>21941.348275</v>
          </cell>
        </row>
      </sheetData>
      <sheetData sheetId="6958">
        <row r="47">
          <cell r="H47">
            <v>576269.26239999989</v>
          </cell>
        </row>
      </sheetData>
      <sheetData sheetId="6959">
        <row r="48">
          <cell r="H48">
            <v>640370.66537874995</v>
          </cell>
        </row>
      </sheetData>
      <sheetData sheetId="6960">
        <row r="47">
          <cell r="H47">
            <v>21941.348275</v>
          </cell>
        </row>
      </sheetData>
      <sheetData sheetId="6961">
        <row r="47">
          <cell r="H47">
            <v>576269.26239999989</v>
          </cell>
        </row>
      </sheetData>
      <sheetData sheetId="6962">
        <row r="47">
          <cell r="H47">
            <v>9078.6352040999991</v>
          </cell>
        </row>
      </sheetData>
      <sheetData sheetId="6963">
        <row r="49">
          <cell r="H49">
            <v>83961.133243064003</v>
          </cell>
        </row>
      </sheetData>
      <sheetData sheetId="6964">
        <row r="47">
          <cell r="H47">
            <v>14670.136122054002</v>
          </cell>
        </row>
      </sheetData>
      <sheetData sheetId="6965">
        <row r="47">
          <cell r="H47">
            <v>9078.6352040999991</v>
          </cell>
        </row>
      </sheetData>
      <sheetData sheetId="6966">
        <row r="51">
          <cell r="H51">
            <v>117309.4992738</v>
          </cell>
        </row>
      </sheetData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>
        <row r="7">
          <cell r="B7">
            <v>0.1</v>
          </cell>
        </row>
      </sheetData>
      <sheetData sheetId="7359">
        <row r="7">
          <cell r="B7">
            <v>0.1</v>
          </cell>
        </row>
      </sheetData>
      <sheetData sheetId="7360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 refreshError="1"/>
      <sheetData sheetId="7543"/>
      <sheetData sheetId="7544"/>
      <sheetData sheetId="7545"/>
      <sheetData sheetId="7546">
        <row r="45">
          <cell r="B45" t="str">
            <v>P-002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 refreshError="1"/>
      <sheetData sheetId="7556" refreshError="1"/>
      <sheetData sheetId="7557"/>
      <sheetData sheetId="7558" refreshError="1"/>
      <sheetData sheetId="7559" refreshError="1"/>
      <sheetData sheetId="7560" refreshError="1"/>
      <sheetData sheetId="7561"/>
      <sheetData sheetId="7562"/>
      <sheetData sheetId="7563"/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 refreshError="1"/>
      <sheetData sheetId="7576" refreshError="1"/>
      <sheetData sheetId="7577"/>
      <sheetData sheetId="7578"/>
      <sheetData sheetId="7579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>
        <row r="1">
          <cell r="A1" t="str">
            <v>ITEM</v>
          </cell>
        </row>
      </sheetData>
      <sheetData sheetId="7817">
        <row r="1">
          <cell r="A1" t="str">
            <v>EQUIPO</v>
          </cell>
        </row>
      </sheetData>
      <sheetData sheetId="7818">
        <row r="1">
          <cell r="A1" t="str">
            <v>ADMINISTRACION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>
        <row r="1">
          <cell r="A1" t="str">
            <v>ITEM</v>
          </cell>
        </row>
      </sheetData>
      <sheetData sheetId="7846">
        <row r="1">
          <cell r="A1" t="str">
            <v>ADMINISTRACION</v>
          </cell>
        </row>
      </sheetData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>
        <row r="1">
          <cell r="A1" t="str">
            <v>ITEM</v>
          </cell>
        </row>
      </sheetData>
      <sheetData sheetId="7856">
        <row r="1">
          <cell r="A1" t="str">
            <v>EQUIPO</v>
          </cell>
        </row>
      </sheetData>
      <sheetData sheetId="7857">
        <row r="1">
          <cell r="A1" t="str">
            <v>ADMINISTRACION</v>
          </cell>
        </row>
      </sheetData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>
        <row r="3">
          <cell r="P3" t="str">
            <v>CONSORCIO CICLOINFRAESCTRUCTURA</v>
          </cell>
        </row>
      </sheetData>
      <sheetData sheetId="7894">
        <row r="4">
          <cell r="B4" t="str">
            <v>A-1.1</v>
          </cell>
        </row>
      </sheetData>
      <sheetData sheetId="7895"/>
      <sheetData sheetId="7896"/>
      <sheetData sheetId="7897"/>
      <sheetData sheetId="7898">
        <row r="4">
          <cell r="F4" t="str">
            <v>INDEPORTES</v>
          </cell>
        </row>
      </sheetData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 refreshError="1"/>
      <sheetData sheetId="8176"/>
      <sheetData sheetId="8177">
        <row r="3">
          <cell r="P3" t="str">
            <v>CONSORCIO CICLOINFRAESCTRUCTURA</v>
          </cell>
        </row>
      </sheetData>
      <sheetData sheetId="8178">
        <row r="4">
          <cell r="B4" t="str">
            <v>A-1.1</v>
          </cell>
        </row>
      </sheetData>
      <sheetData sheetId="8179"/>
      <sheetData sheetId="8180">
        <row r="4">
          <cell r="F4" t="str">
            <v>INDEPORTES</v>
          </cell>
        </row>
      </sheetData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>
        <row r="1">
          <cell r="B1" t="str">
            <v>CTO-102-2002</v>
          </cell>
        </row>
      </sheetData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>
        <row r="3">
          <cell r="D3" t="str">
            <v xml:space="preserve">Marzo  31/2002 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/>
      <sheetData sheetId="10262"/>
      <sheetData sheetId="10263"/>
      <sheetData sheetId="10264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 refreshError="1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/>
      <sheetData sheetId="10293" refreshError="1"/>
      <sheetData sheetId="10294" refreshError="1"/>
      <sheetData sheetId="10295"/>
      <sheetData sheetId="10296" refreshError="1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 refreshError="1"/>
      <sheetData sheetId="10306"/>
      <sheetData sheetId="10307" refreshError="1"/>
      <sheetData sheetId="10308" refreshError="1"/>
      <sheetData sheetId="10309" refreshError="1"/>
      <sheetData sheetId="10310"/>
      <sheetData sheetId="10311"/>
      <sheetData sheetId="10312"/>
      <sheetData sheetId="10313"/>
      <sheetData sheetId="10314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/>
      <sheetData sheetId="10392"/>
      <sheetData sheetId="10393" refreshError="1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 refreshError="1"/>
      <sheetData sheetId="10427" refreshError="1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 refreshError="1"/>
      <sheetData sheetId="10448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 refreshError="1"/>
      <sheetData sheetId="10529"/>
      <sheetData sheetId="10530" refreshError="1"/>
      <sheetData sheetId="10531"/>
      <sheetData sheetId="10532" refreshError="1"/>
      <sheetData sheetId="10533" refreshError="1"/>
      <sheetData sheetId="10534" refreshError="1"/>
      <sheetData sheetId="10535" refreshError="1"/>
      <sheetData sheetId="10536"/>
      <sheetData sheetId="10537"/>
      <sheetData sheetId="10538"/>
      <sheetData sheetId="10539"/>
      <sheetData sheetId="10540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/>
      <sheetData sheetId="10549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 refreshError="1"/>
      <sheetData sheetId="10604"/>
      <sheetData sheetId="10605" refreshError="1"/>
      <sheetData sheetId="10606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/>
      <sheetData sheetId="10623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/>
      <sheetData sheetId="10678"/>
      <sheetData sheetId="10679"/>
      <sheetData sheetId="10680"/>
      <sheetData sheetId="10681"/>
      <sheetData sheetId="10682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/>
      <sheetData sheetId="10746"/>
      <sheetData sheetId="10747"/>
      <sheetData sheetId="10748" refreshError="1"/>
      <sheetData sheetId="10749" refreshError="1"/>
      <sheetData sheetId="10750" refreshError="1"/>
      <sheetData sheetId="10751" refreshError="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/>
      <sheetData sheetId="10857"/>
      <sheetData sheetId="10858"/>
      <sheetData sheetId="10859"/>
      <sheetData sheetId="10860"/>
      <sheetData sheetId="10861" refreshError="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 refreshError="1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/>
      <sheetData sheetId="11364" refreshError="1"/>
      <sheetData sheetId="11365"/>
      <sheetData sheetId="11366"/>
      <sheetData sheetId="11367"/>
      <sheetData sheetId="11368"/>
      <sheetData sheetId="11369"/>
      <sheetData sheetId="11370"/>
      <sheetData sheetId="11371" refreshError="1"/>
      <sheetData sheetId="11372" refreshError="1"/>
      <sheetData sheetId="11373" refreshError="1"/>
      <sheetData sheetId="11374"/>
      <sheetData sheetId="11375" refreshError="1"/>
      <sheetData sheetId="11376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/>
      <sheetData sheetId="11402" refreshError="1"/>
      <sheetData sheetId="11403" refreshError="1"/>
      <sheetData sheetId="11404" refreshError="1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 refreshError="1"/>
      <sheetData sheetId="11433" refreshError="1"/>
      <sheetData sheetId="11434"/>
      <sheetData sheetId="11435"/>
      <sheetData sheetId="11436"/>
      <sheetData sheetId="11437"/>
      <sheetData sheetId="11438"/>
      <sheetData sheetId="11439"/>
      <sheetData sheetId="11440" refreshError="1"/>
      <sheetData sheetId="11441" refreshError="1"/>
      <sheetData sheetId="11442" refreshError="1"/>
      <sheetData sheetId="11443"/>
      <sheetData sheetId="11444" refreshError="1"/>
      <sheetData sheetId="11445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/>
      <sheetData sheetId="11470" refreshError="1"/>
      <sheetData sheetId="11471" refreshError="1"/>
      <sheetData sheetId="11472" refreshError="1"/>
      <sheetData sheetId="11473"/>
      <sheetData sheetId="11474"/>
      <sheetData sheetId="11475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 refreshError="1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 refreshError="1"/>
      <sheetData sheetId="11664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/>
      <sheetData sheetId="11675" refreshError="1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 refreshError="1"/>
      <sheetData sheetId="11687"/>
      <sheetData sheetId="11688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 refreshError="1"/>
      <sheetData sheetId="11860"/>
      <sheetData sheetId="11861"/>
      <sheetData sheetId="11862"/>
      <sheetData sheetId="11863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 refreshError="1"/>
      <sheetData sheetId="11900" refreshError="1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 refreshError="1"/>
      <sheetData sheetId="12038"/>
      <sheetData sheetId="12039"/>
      <sheetData sheetId="12040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 refreshError="1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 refreshError="1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 refreshError="1"/>
      <sheetData sheetId="12489"/>
      <sheetData sheetId="12490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 refreshError="1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 refreshError="1"/>
      <sheetData sheetId="13021" refreshError="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/>
      <sheetData sheetId="13208"/>
      <sheetData sheetId="13209"/>
      <sheetData sheetId="13210"/>
      <sheetData sheetId="132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icio"/>
      <sheetName val="_aCCIDENTES_DE_1995___1996_xl_5"/>
      <sheetName val="_aCCIDENTES_DE_1995___1996_xl_4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ESTADO VÍA-CRIT.TECNICO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E\a  aaInformación GRUPO 4\A M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MAT"/>
      <sheetName val="HER"/>
      <sheetName val="PER"/>
      <sheetName val="TRAN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\\Gabrielaapabone\d copias\a  a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\\B1FE7578\aCCIDENTES DE 1995 -"/>
      <sheetName val="2007 Database"/>
      <sheetName val="_aCCIDENTES_DE_1995___1996_x_92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INST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Clúster 8"/>
      <sheetName val="Clúster 14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/>
      <sheetData sheetId="17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  <sheetName val="PJ"/>
      <sheetName val="MI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7"/>
      <sheetName val="_aCCIDENTES_DE_1995___1996_x_16"/>
      <sheetName val="_aCCIDENTES_DE_1995___1996_x_19"/>
      <sheetName val="_aCCIDENTES_DE_1995___1996_x_18"/>
      <sheetName val="_aCCIDENTES_DE_1995___1996_x_20"/>
      <sheetName val="_aCCIDENTES_DE_1995___1996_x_21"/>
      <sheetName val="_aCCIDENTES_DE_1995___1996_x_22"/>
      <sheetName val="_aCCIDENTES_DE_1995___1996_x_2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  <sheetName val="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gp05"/>
      <sheetName val="GP06"/>
      <sheetName val="REQUISITOS INF INTERVENTORÍA"/>
      <sheetName val="Hoja1 (2)"/>
      <sheetName val="Hoja1 (3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BAS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"/>
      <sheetName val="aCCIDENTES%2520DE%25201995%2520"/>
      <sheetName val="\Users\ANDRES FELIPE MUÑOZ\Down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 refreshError="1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[a  aaInformación]__cceficie_59"/>
      <sheetName val="[a  aaInformación]__cceficie_58"/>
      <sheetName val="[a  aaInformación]__cceficie_61"/>
      <sheetName val="//cceficiente_sharepoint_com/MA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\Users\LENOVO\Downloads\Users\A"/>
      <sheetName val="HER"/>
      <sheetName val="MAT"/>
      <sheetName val="PER"/>
      <sheetName val="TRANS"/>
      <sheetName val="\MANTENIMIENTO%20RUTA%201001_MA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AiuApoSaraBrut2000.xl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8">
          <cell r="G8">
            <v>0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6">
          <cell r="E26">
            <v>4886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álisis de precios"/>
      <sheetName val="Macro1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R2">
            <v>0</v>
          </cell>
        </row>
      </sheetData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R2">
            <v>0</v>
          </cell>
        </row>
      </sheetData>
      <sheetData sheetId="80"/>
      <sheetData sheetId="81"/>
      <sheetData sheetId="82"/>
      <sheetData sheetId="83"/>
      <sheetData sheetId="84">
        <row r="2">
          <cell r="R2">
            <v>0</v>
          </cell>
        </row>
      </sheetData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>
        <row r="2">
          <cell r="R2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>
        <row r="2">
          <cell r="R2">
            <v>0</v>
          </cell>
        </row>
      </sheetData>
      <sheetData sheetId="104">
        <row r="2">
          <cell r="R2">
            <v>0</v>
          </cell>
        </row>
      </sheetData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>
        <row r="2">
          <cell r="R2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Personalizar"/>
      <sheetName val="Anal"/>
      <sheetName val="PERSONAL"/>
      <sheetName val="Capitulos"/>
      <sheetName val="Maqui Equip"/>
      <sheetName val="calidad"/>
      <sheetName val="ITEMS"/>
      <sheetName val="FACTORES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Analisis Precios Unitari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 refreshError="1"/>
      <sheetData sheetId="101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  <sheetName val="TARIFA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Personalizar"/>
      <sheetName val="PRESUP"/>
      <sheetName val="DATOS GRAFICOS"/>
      <sheetName val="Desmonte y Limpieza"/>
      <sheetName val="7.12"/>
      <sheetName val="Tablas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RESUP. RESUMEN"/>
      <sheetName val="PU"/>
      <sheetName val="UNITARIOS_GENERALES"/>
      <sheetName val="5__MODIFICATORIA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Hoja1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Sheet1"/>
      <sheetName val="BITACORA"/>
      <sheetName val="\\Pc_85\compartida\Cofinanciaci"/>
      <sheetName val="List.Mat"/>
      <sheetName val="List.Equi"/>
      <sheetName val="List.M.Obra"/>
      <sheetName val="Unit"/>
      <sheetName val="PresuPDosPozos"/>
      <sheetName val="ANEXO_9_(MATERIAL)1"/>
      <sheetName val="ANEXO_9_(MATERIAL)"/>
      <sheetName val="ANEXO_9_(MATERIAL)2"/>
      <sheetName val="ANEXO_9_(MATERIAL)3"/>
      <sheetName val="ANEXO_9_(MATERIAL)4"/>
      <sheetName val="ANEXO_9_(MATERIAL)5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[UNITARIOS GENERALES.xls][UNITA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1">
          <cell r="A1" t="str">
            <v>Empresa: CONSORCIO MUSEO DE ARTE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nálisis_de_precios"/>
      <sheetName val="Remo__derr_"/>
      <sheetName val="Limp__mec__Alcant_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Análisis de precios"/>
      <sheetName val="Hoja1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7422CW00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7422CW00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  <sheetName val="PREACTA"/>
      <sheetName val="inst"/>
      <sheetName val="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  <sheetName val="Insumos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CIC-NOV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"/>
      <sheetName val="BASE_APU"/>
      <sheetName val="MANO_DE_OBRA"/>
      <sheetName val="PR 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1">
          <cell r="A1">
            <v>0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Formulas"/>
      <sheetName val="FIBRA ÓPTICA"/>
      <sheetName val="ELECTRICO"/>
      <sheetName val="Vuelta"/>
      <sheetName val="2103mar%20.xls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>
        <row r="2">
          <cell r="A2" t="str">
            <v>INVÍAS - TERRITORIAL CORDOBA - GRUPO 3</v>
          </cell>
        </row>
      </sheetData>
      <sheetData sheetId="74"/>
      <sheetData sheetId="75"/>
      <sheetData sheetId="76"/>
      <sheetData sheetId="77"/>
      <sheetData sheetId="78"/>
      <sheetData sheetId="79">
        <row r="2">
          <cell r="A2" t="str">
            <v>INVÍAS - TERRITORIAL CORDOBA - GRUPO 3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/>
      <sheetData sheetId="120"/>
      <sheetData sheetId="121">
        <row r="2">
          <cell r="A2" t="str">
            <v>INVÍAS - TERRITORIAL CORDOBA - GRUPO 3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>
        <row r="2">
          <cell r="A2" t="str">
            <v>INVÍAS - TERRITORIAL CORDOBA - GRUPO 3</v>
          </cell>
        </row>
      </sheetData>
      <sheetData sheetId="171"/>
      <sheetData sheetId="172"/>
      <sheetData sheetId="173">
        <row r="2">
          <cell r="A2" t="str">
            <v>INVÍAS - TERRITORIAL CORDOBA - GRUPO 3</v>
          </cell>
        </row>
      </sheetData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>
        <row r="2">
          <cell r="A2" t="str">
            <v>INVÍAS - TERRITORIAL CORDOBA - GRUPO 3</v>
          </cell>
        </row>
      </sheetData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>
        <row r="2">
          <cell r="A2" t="str">
            <v>INVÍAS - TERRITORIAL CORDOBA - GRUPO 3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LISTADO"/>
      <sheetName val="SUMINISTRO PARA INFORME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CONT_ADI"/>
      <sheetName val="MANO DE OBRA"/>
      <sheetName val="MATERIALES"/>
      <sheetName val="TRANSPORTE"/>
      <sheetName val="LISTA DE PRECIOS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CHICAS+Nafta"/>
      <sheetName val="Acta%20No%204.xlsx"/>
      <sheetName val="[Acta No 4.xlsx]__cceficient_19"/>
      <sheetName val="[Acta No 4.xlsx]__cceficient_20"/>
      <sheetName val="[Acta No 4.xlsx]__cceficient_21"/>
      <sheetName val="[Acta No 4.xlsx]__cceficient_22"/>
      <sheetName val="[Acta No 4.xlsx]__cceficient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_Cronograma_descansos____Tra_19"/>
      <sheetName val="_Cronograma_descansos____Tra_20"/>
      <sheetName val="_Cronograma_descansos____Tra_21"/>
      <sheetName val="_Cronograma_descansos____Tra_22"/>
      <sheetName val="_Cronograma_descansos____Tra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  <sheetName val="[a  aaInformación]__cceficie_17"/>
      <sheetName val="[a  aaInformación]__cceficie_16"/>
      <sheetName val="[a  aaInformación]__cceficie_19"/>
      <sheetName val="[a  aaInformación]__cceficie_18"/>
      <sheetName val="[a  aaInformación]__cceficie_20"/>
      <sheetName val="[a  aaInformación]__cceficie_21"/>
      <sheetName val="[a  aaInformación]__cceficie_22"/>
      <sheetName val="[a  aaInformación]__cceficie_2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  <sheetName val="Ingenieri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  <sheetName val="TARIFA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  <sheetName val="Bases 2A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Tabl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GCB2000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SALARIOS"/>
      <sheetName val="ESTADO_VÍA-CRIT_TECNICO"/>
      <sheetName val="APU NO PREVISTO"/>
      <sheetName val="PPTA (3)"/>
      <sheetName val="PPTA (2)"/>
      <sheetName val="PPTA"/>
      <sheetName val="7.1.8.1.1"/>
      <sheetName val="ACTA MODIFICACIÓN CIVIL"/>
      <sheetName val="Hoja2"/>
      <sheetName val="Cuadr."/>
      <sheetName val="PUNITARIOS PARA 241201 2S.xls"/>
      <sheetName val="OBRAS SES"/>
      <sheetName val="costos oficina"/>
      <sheetName val="costos campamento"/>
      <sheetName val="días habiles 2015"/>
      <sheetName val="PLAN DE INVERSION ANTICIPO"/>
      <sheetName val="inv mensual"/>
      <sheetName val="borrador flujo inv"/>
      <sheetName val="social-ambiental"/>
      <sheetName val="AU"/>
      <sheetName val="Poblacion"/>
      <sheetName val="mdo"/>
      <sheetName val="equip"/>
      <sheetName val="mat"/>
      <sheetName val="CIRCUITOS CODENSA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DEST. MEDIOS"/>
      <sheetName val="COMBUASF"/>
      <sheetName val="BALCRUDO"/>
      <sheetName val="CARGASPROC."/>
      <sheetName val="G L P  FINAL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materiales"/>
      <sheetName val="TABLAS"/>
      <sheetName val="Lista APU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ases 2A"/>
      <sheetName val="@RISK - Correlaciones"/>
      <sheetName val="Acta"/>
      <sheetName val="devdic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>
        <row r="48">
          <cell r="E48">
            <v>0</v>
          </cell>
        </row>
      </sheetData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>
        <row r="48">
          <cell r="E48">
            <v>0</v>
          </cell>
        </row>
      </sheetData>
      <sheetData sheetId="181">
        <row r="48">
          <cell r="E48">
            <v>0</v>
          </cell>
        </row>
      </sheetData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>
        <row r="48">
          <cell r="E48">
            <v>0</v>
          </cell>
        </row>
      </sheetData>
      <sheetData sheetId="351"/>
      <sheetData sheetId="352"/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/>
      <sheetData sheetId="359">
        <row r="48">
          <cell r="E48">
            <v>0</v>
          </cell>
        </row>
      </sheetData>
      <sheetData sheetId="360"/>
      <sheetData sheetId="361"/>
      <sheetData sheetId="362"/>
      <sheetData sheetId="363"/>
      <sheetData sheetId="364"/>
      <sheetData sheetId="365">
        <row r="48">
          <cell r="E48">
            <v>0</v>
          </cell>
        </row>
      </sheetData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>
        <row r="48">
          <cell r="E48">
            <v>0</v>
          </cell>
        </row>
      </sheetData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Cuadro p. Capital Vs estimado"/>
      <sheetName val="TARIFAS"/>
      <sheetName val="PROGR_2"/>
      <sheetName val="PROGR_3"/>
      <sheetName val="glvc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/>
      <sheetData sheetId="33" refreshError="1"/>
      <sheetData sheetId="34"/>
      <sheetData sheetId="35" refreshError="1"/>
      <sheetData sheetId="3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  <sheetName val="LISTA DE MATERIAL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O65"/>
  <sheetViews>
    <sheetView showGridLines="0" tabSelected="1" topLeftCell="A12" zoomScale="80" zoomScaleNormal="80" zoomScaleSheetLayoutView="80" zoomScalePageLayoutView="55" workbookViewId="0">
      <selection activeCell="F47" sqref="F14:H47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4" width="17.6640625" style="50" customWidth="1"/>
    <col min="15" max="15" width="13.44140625" style="1" bestFit="1" customWidth="1"/>
    <col min="16" max="16384" width="11.44140625" style="1"/>
  </cols>
  <sheetData>
    <row r="1" spans="1:15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" customHeight="1" thickTop="1" x14ac:dyDescent="0.3">
      <c r="A2" s="5"/>
      <c r="B2" s="7"/>
      <c r="C2" s="36"/>
      <c r="D2" s="36"/>
      <c r="E2" s="37"/>
      <c r="F2" s="36"/>
      <c r="G2" s="36"/>
      <c r="H2" s="36"/>
      <c r="I2" s="36"/>
      <c r="J2" s="36"/>
      <c r="K2" s="36"/>
      <c r="L2" s="8"/>
      <c r="M2" s="5"/>
    </row>
    <row r="3" spans="1:15" ht="27" customHeight="1" x14ac:dyDescent="0.3">
      <c r="A3" s="5"/>
      <c r="B3" s="9"/>
      <c r="C3" s="101" t="s">
        <v>33</v>
      </c>
      <c r="D3" s="101"/>
      <c r="E3" s="101"/>
      <c r="F3" s="101"/>
      <c r="G3" s="5"/>
      <c r="H3" s="5"/>
      <c r="I3" s="5"/>
      <c r="J3" s="5"/>
      <c r="K3" s="5"/>
      <c r="L3" s="10"/>
      <c r="M3" s="5"/>
    </row>
    <row r="4" spans="1:15" ht="15.6" x14ac:dyDescent="0.3">
      <c r="A4" s="5"/>
      <c r="B4" s="9"/>
      <c r="C4" s="31" t="s">
        <v>0</v>
      </c>
      <c r="D4" s="32" t="s">
        <v>34</v>
      </c>
      <c r="E4" s="31" t="s">
        <v>1</v>
      </c>
      <c r="F4" s="32">
        <v>3</v>
      </c>
      <c r="G4" s="5"/>
      <c r="H4" s="5"/>
      <c r="I4" s="5"/>
      <c r="J4" s="5"/>
      <c r="K4" s="5"/>
      <c r="L4" s="10"/>
      <c r="M4" s="5"/>
    </row>
    <row r="5" spans="1:15" ht="15.6" x14ac:dyDescent="0.3">
      <c r="A5" s="5"/>
      <c r="B5" s="9"/>
      <c r="C5" s="103" t="s">
        <v>2</v>
      </c>
      <c r="D5" s="103"/>
      <c r="E5" s="103"/>
      <c r="F5" s="103"/>
      <c r="G5" s="103"/>
      <c r="H5" s="103"/>
      <c r="I5" s="103"/>
      <c r="J5" s="103"/>
      <c r="K5" s="103"/>
      <c r="L5" s="10"/>
      <c r="M5" s="5"/>
    </row>
    <row r="6" spans="1:15" ht="16.2" thickBot="1" x14ac:dyDescent="0.35">
      <c r="A6" s="5"/>
      <c r="B6" s="9"/>
      <c r="C6" s="102" t="s">
        <v>3</v>
      </c>
      <c r="D6" s="102"/>
      <c r="E6" s="102"/>
      <c r="F6" s="102"/>
      <c r="G6" s="102"/>
      <c r="H6" s="102"/>
      <c r="I6" s="102"/>
      <c r="J6" s="102"/>
      <c r="K6" s="102"/>
      <c r="L6" s="10"/>
      <c r="M6" s="5"/>
    </row>
    <row r="7" spans="1:15" s="17" customFormat="1" ht="15.6" x14ac:dyDescent="0.3">
      <c r="A7" s="16"/>
      <c r="B7" s="33"/>
      <c r="C7" s="108" t="s">
        <v>70</v>
      </c>
      <c r="D7" s="109"/>
      <c r="E7" s="109"/>
      <c r="F7" s="109"/>
      <c r="G7" s="109"/>
      <c r="H7" s="109"/>
      <c r="I7" s="109"/>
      <c r="J7" s="109"/>
      <c r="K7" s="110"/>
      <c r="L7" s="18"/>
      <c r="M7" s="16"/>
      <c r="N7" s="68"/>
    </row>
    <row r="8" spans="1:15" ht="16.2" thickBot="1" x14ac:dyDescent="0.35">
      <c r="A8" s="5"/>
      <c r="B8" s="34"/>
      <c r="C8" s="111"/>
      <c r="D8" s="112"/>
      <c r="E8" s="112"/>
      <c r="F8" s="112"/>
      <c r="G8" s="112"/>
      <c r="H8" s="112"/>
      <c r="I8" s="112"/>
      <c r="J8" s="112"/>
      <c r="K8" s="113"/>
      <c r="L8" s="10"/>
      <c r="M8" s="5"/>
    </row>
    <row r="9" spans="1:15" ht="15.6" x14ac:dyDescent="0.3">
      <c r="A9" s="5"/>
      <c r="B9" s="34"/>
      <c r="C9" s="114"/>
      <c r="D9" s="115"/>
      <c r="E9" s="115"/>
      <c r="F9" s="115"/>
      <c r="G9" s="115"/>
      <c r="H9" s="115"/>
      <c r="I9" s="115"/>
      <c r="J9" s="115"/>
      <c r="K9" s="116"/>
      <c r="L9" s="10"/>
      <c r="M9" s="5"/>
      <c r="N9" s="69"/>
    </row>
    <row r="10" spans="1:15" ht="16.2" thickBot="1" x14ac:dyDescent="0.35">
      <c r="A10" s="5"/>
      <c r="B10" s="9"/>
      <c r="C10" s="119" t="s">
        <v>27</v>
      </c>
      <c r="D10" s="120"/>
      <c r="E10" s="120"/>
      <c r="F10" s="120"/>
      <c r="G10" s="120"/>
      <c r="H10" s="120"/>
      <c r="I10" s="120"/>
      <c r="J10" s="120"/>
      <c r="K10" s="121"/>
      <c r="L10" s="10"/>
      <c r="M10" s="5"/>
    </row>
    <row r="11" spans="1:15" ht="30" customHeight="1" x14ac:dyDescent="0.3">
      <c r="A11" s="5"/>
      <c r="B11" s="9"/>
      <c r="C11" s="117" t="s">
        <v>4</v>
      </c>
      <c r="D11" s="106" t="s">
        <v>5</v>
      </c>
      <c r="E11" s="104" t="s">
        <v>6</v>
      </c>
      <c r="F11" s="105"/>
      <c r="G11" s="106" t="s">
        <v>7</v>
      </c>
      <c r="H11" s="106" t="s">
        <v>8</v>
      </c>
      <c r="I11" s="106" t="s">
        <v>9</v>
      </c>
      <c r="J11" s="122" t="s">
        <v>10</v>
      </c>
      <c r="K11" s="124" t="s">
        <v>11</v>
      </c>
      <c r="L11" s="10"/>
      <c r="M11" s="5"/>
    </row>
    <row r="12" spans="1:15" ht="30" customHeight="1" thickBot="1" x14ac:dyDescent="0.35">
      <c r="A12" s="5"/>
      <c r="B12" s="9"/>
      <c r="C12" s="118"/>
      <c r="D12" s="107"/>
      <c r="E12" s="19" t="s">
        <v>12</v>
      </c>
      <c r="F12" s="35" t="s">
        <v>13</v>
      </c>
      <c r="G12" s="107"/>
      <c r="H12" s="107"/>
      <c r="I12" s="107"/>
      <c r="J12" s="123"/>
      <c r="K12" s="125"/>
      <c r="L12" s="10"/>
      <c r="M12" s="5"/>
    </row>
    <row r="13" spans="1:15" s="60" customFormat="1" ht="16.2" thickBot="1" x14ac:dyDescent="0.35">
      <c r="A13" s="54"/>
      <c r="B13" s="55"/>
      <c r="C13" s="56"/>
      <c r="D13" s="57"/>
      <c r="E13" s="57"/>
      <c r="F13" s="57"/>
      <c r="G13" s="57"/>
      <c r="H13" s="57"/>
      <c r="I13" s="57"/>
      <c r="J13" s="57"/>
      <c r="K13" s="58"/>
      <c r="L13" s="59"/>
      <c r="M13" s="54"/>
      <c r="N13" s="50"/>
    </row>
    <row r="14" spans="1:15" ht="15.6" x14ac:dyDescent="0.3">
      <c r="A14" s="5"/>
      <c r="B14" s="9"/>
      <c r="C14" s="61">
        <v>1</v>
      </c>
      <c r="D14" s="65">
        <v>1.1000000000000001</v>
      </c>
      <c r="E14" s="65"/>
      <c r="F14" s="76">
        <f>+D14</f>
        <v>1.1000000000000001</v>
      </c>
      <c r="G14" s="21" t="s">
        <v>49</v>
      </c>
      <c r="H14" s="20" t="s">
        <v>36</v>
      </c>
      <c r="I14" s="62">
        <v>100</v>
      </c>
      <c r="J14" s="63">
        <v>20000</v>
      </c>
      <c r="K14" s="64">
        <v>2000000</v>
      </c>
      <c r="L14" s="10"/>
      <c r="M14" s="5"/>
      <c r="N14" s="72"/>
      <c r="O14" s="50"/>
    </row>
    <row r="15" spans="1:15" ht="15.6" x14ac:dyDescent="0.3">
      <c r="A15" s="5"/>
      <c r="B15" s="9"/>
      <c r="C15" s="61">
        <v>2</v>
      </c>
      <c r="D15" s="20">
        <v>1.2</v>
      </c>
      <c r="E15" s="20"/>
      <c r="F15" s="67">
        <f>+D15</f>
        <v>1.2</v>
      </c>
      <c r="G15" s="21" t="s">
        <v>50</v>
      </c>
      <c r="H15" s="20" t="s">
        <v>36</v>
      </c>
      <c r="I15" s="62">
        <f>+I22+I23</f>
        <v>7500</v>
      </c>
      <c r="J15" s="63">
        <v>17500</v>
      </c>
      <c r="K15" s="64">
        <v>131250000</v>
      </c>
      <c r="L15" s="10"/>
      <c r="M15" s="5"/>
      <c r="N15" s="72"/>
      <c r="O15" s="50"/>
    </row>
    <row r="16" spans="1:15" ht="15.6" x14ac:dyDescent="0.3">
      <c r="A16" s="5"/>
      <c r="B16" s="9"/>
      <c r="C16" s="61">
        <v>3</v>
      </c>
      <c r="D16" s="67">
        <v>1.3</v>
      </c>
      <c r="E16" s="20"/>
      <c r="F16" s="67">
        <f t="shared" ref="F16" si="0">+D16</f>
        <v>1.3</v>
      </c>
      <c r="G16" s="21" t="s">
        <v>71</v>
      </c>
      <c r="H16" s="20" t="s">
        <v>36</v>
      </c>
      <c r="I16" s="62">
        <v>500</v>
      </c>
      <c r="J16" s="63">
        <v>75000</v>
      </c>
      <c r="K16" s="64">
        <v>37500000</v>
      </c>
      <c r="L16" s="10"/>
      <c r="M16" s="5"/>
      <c r="N16" s="72"/>
      <c r="O16" s="50"/>
    </row>
    <row r="17" spans="1:15" ht="15.6" x14ac:dyDescent="0.3">
      <c r="A17" s="5"/>
      <c r="B17" s="9"/>
      <c r="C17" s="61">
        <v>4</v>
      </c>
      <c r="D17" s="67">
        <v>1.4</v>
      </c>
      <c r="E17" s="20"/>
      <c r="F17" s="67">
        <f t="shared" ref="F17:F29" si="1">+D17</f>
        <v>1.4</v>
      </c>
      <c r="G17" s="21" t="s">
        <v>51</v>
      </c>
      <c r="H17" s="20" t="s">
        <v>36</v>
      </c>
      <c r="I17" s="62">
        <v>130</v>
      </c>
      <c r="J17" s="63">
        <v>30000</v>
      </c>
      <c r="K17" s="64">
        <v>3900000</v>
      </c>
      <c r="L17" s="10"/>
      <c r="M17" s="5"/>
      <c r="N17" s="72"/>
      <c r="O17" s="50"/>
    </row>
    <row r="18" spans="1:15" ht="15.6" x14ac:dyDescent="0.3">
      <c r="A18" s="5"/>
      <c r="B18" s="9"/>
      <c r="C18" s="61">
        <v>5</v>
      </c>
      <c r="D18" s="67">
        <v>1.5</v>
      </c>
      <c r="E18" s="20"/>
      <c r="F18" s="67">
        <f t="shared" si="1"/>
        <v>1.5</v>
      </c>
      <c r="G18" s="21" t="s">
        <v>52</v>
      </c>
      <c r="H18" s="20" t="s">
        <v>37</v>
      </c>
      <c r="I18" s="62">
        <v>1</v>
      </c>
      <c r="J18" s="63">
        <v>115000</v>
      </c>
      <c r="K18" s="64">
        <v>115000</v>
      </c>
      <c r="L18" s="10"/>
      <c r="M18" s="5"/>
      <c r="N18" s="72"/>
      <c r="O18" s="50"/>
    </row>
    <row r="19" spans="1:15" ht="15.6" x14ac:dyDescent="0.3">
      <c r="A19" s="5"/>
      <c r="B19" s="9"/>
      <c r="C19" s="61">
        <v>6</v>
      </c>
      <c r="D19" s="67">
        <v>1.6</v>
      </c>
      <c r="E19" s="20"/>
      <c r="F19" s="67">
        <f t="shared" si="1"/>
        <v>1.6</v>
      </c>
      <c r="G19" s="21" t="s">
        <v>53</v>
      </c>
      <c r="H19" s="20" t="s">
        <v>36</v>
      </c>
      <c r="I19" s="62">
        <v>200</v>
      </c>
      <c r="J19" s="63">
        <v>30000</v>
      </c>
      <c r="K19" s="64">
        <v>6000000</v>
      </c>
      <c r="L19" s="10"/>
      <c r="M19" s="5"/>
      <c r="N19" s="72"/>
      <c r="O19" s="50"/>
    </row>
    <row r="20" spans="1:15" ht="15.6" x14ac:dyDescent="0.3">
      <c r="A20" s="5"/>
      <c r="B20" s="9"/>
      <c r="C20" s="61">
        <v>7</v>
      </c>
      <c r="D20" s="67">
        <v>1.7</v>
      </c>
      <c r="E20" s="20"/>
      <c r="F20" s="67">
        <f>+D20</f>
        <v>1.7</v>
      </c>
      <c r="G20" s="21" t="s">
        <v>59</v>
      </c>
      <c r="H20" s="20" t="s">
        <v>36</v>
      </c>
      <c r="I20" s="62">
        <v>200</v>
      </c>
      <c r="J20" s="63">
        <v>150000</v>
      </c>
      <c r="K20" s="64">
        <v>30000000</v>
      </c>
      <c r="L20" s="10"/>
      <c r="M20" s="5"/>
      <c r="N20" s="72"/>
      <c r="O20" s="50"/>
    </row>
    <row r="21" spans="1:15" ht="15.6" x14ac:dyDescent="0.3">
      <c r="A21" s="5"/>
      <c r="B21" s="9"/>
      <c r="C21" s="61">
        <v>8</v>
      </c>
      <c r="D21" s="67">
        <v>1.8</v>
      </c>
      <c r="E21" s="65"/>
      <c r="F21" s="67">
        <f t="shared" si="1"/>
        <v>1.8</v>
      </c>
      <c r="G21" s="21" t="s">
        <v>54</v>
      </c>
      <c r="H21" s="20" t="s">
        <v>36</v>
      </c>
      <c r="I21" s="62">
        <v>500</v>
      </c>
      <c r="J21" s="63">
        <v>28500</v>
      </c>
      <c r="K21" s="64">
        <v>14250000</v>
      </c>
      <c r="L21" s="10"/>
      <c r="M21" s="5"/>
      <c r="N21" s="72"/>
      <c r="O21" s="50"/>
    </row>
    <row r="22" spans="1:15" ht="15.6" x14ac:dyDescent="0.3">
      <c r="A22" s="5"/>
      <c r="B22" s="9"/>
      <c r="C22" s="61">
        <v>9</v>
      </c>
      <c r="D22" s="67">
        <v>1.9</v>
      </c>
      <c r="E22" s="20"/>
      <c r="F22" s="67">
        <f t="shared" si="1"/>
        <v>1.9</v>
      </c>
      <c r="G22" s="21" t="s">
        <v>55</v>
      </c>
      <c r="H22" s="20" t="s">
        <v>36</v>
      </c>
      <c r="I22" s="62">
        <v>2500</v>
      </c>
      <c r="J22" s="63">
        <v>47500</v>
      </c>
      <c r="K22" s="64">
        <v>118750000</v>
      </c>
      <c r="L22" s="10"/>
      <c r="M22" s="5"/>
      <c r="N22" s="72"/>
      <c r="O22" s="50"/>
    </row>
    <row r="23" spans="1:15" ht="15.6" x14ac:dyDescent="0.3">
      <c r="A23" s="5"/>
      <c r="B23" s="9"/>
      <c r="C23" s="61">
        <v>10</v>
      </c>
      <c r="D23" s="53">
        <v>1.1000000000000001</v>
      </c>
      <c r="E23" s="65"/>
      <c r="F23" s="53">
        <f t="shared" si="1"/>
        <v>1.1000000000000001</v>
      </c>
      <c r="G23" s="21" t="s">
        <v>56</v>
      </c>
      <c r="H23" s="20" t="s">
        <v>36</v>
      </c>
      <c r="I23" s="62">
        <v>5000</v>
      </c>
      <c r="J23" s="63">
        <v>59500</v>
      </c>
      <c r="K23" s="64">
        <v>297500000</v>
      </c>
      <c r="L23" s="10"/>
      <c r="M23" s="5"/>
      <c r="N23" s="72"/>
      <c r="O23" s="50"/>
    </row>
    <row r="24" spans="1:15" ht="55.2" x14ac:dyDescent="0.3">
      <c r="A24" s="5"/>
      <c r="B24" s="9"/>
      <c r="C24" s="61">
        <v>11</v>
      </c>
      <c r="D24" s="53">
        <v>1.1100000000000001</v>
      </c>
      <c r="E24" s="20"/>
      <c r="F24" s="53">
        <f t="shared" si="1"/>
        <v>1.1100000000000001</v>
      </c>
      <c r="G24" s="21" t="s">
        <v>57</v>
      </c>
      <c r="H24" s="20" t="s">
        <v>36</v>
      </c>
      <c r="I24" s="62">
        <v>100</v>
      </c>
      <c r="J24" s="63">
        <v>315000</v>
      </c>
      <c r="K24" s="64">
        <v>31500000</v>
      </c>
      <c r="L24" s="10"/>
      <c r="M24" s="5"/>
      <c r="N24" s="72"/>
      <c r="O24" s="50"/>
    </row>
    <row r="25" spans="1:15" ht="15.6" x14ac:dyDescent="0.3">
      <c r="A25" s="5"/>
      <c r="B25" s="9"/>
      <c r="C25" s="61">
        <v>12</v>
      </c>
      <c r="D25" s="53">
        <v>1.1200000000000001</v>
      </c>
      <c r="E25" s="20"/>
      <c r="F25" s="53">
        <f t="shared" si="1"/>
        <v>1.1200000000000001</v>
      </c>
      <c r="G25" s="21" t="s">
        <v>47</v>
      </c>
      <c r="H25" s="20" t="s">
        <v>37</v>
      </c>
      <c r="I25" s="62">
        <v>5</v>
      </c>
      <c r="J25" s="63">
        <v>350000</v>
      </c>
      <c r="K25" s="64">
        <v>1750000</v>
      </c>
      <c r="L25" s="10"/>
      <c r="M25" s="5"/>
      <c r="N25" s="72"/>
      <c r="O25" s="50"/>
    </row>
    <row r="26" spans="1:15" ht="15.6" x14ac:dyDescent="0.3">
      <c r="A26" s="5"/>
      <c r="B26" s="9"/>
      <c r="C26" s="61">
        <v>13</v>
      </c>
      <c r="D26" s="53">
        <v>1.1299999999999999</v>
      </c>
      <c r="E26" s="20"/>
      <c r="F26" s="53">
        <f t="shared" si="1"/>
        <v>1.1299999999999999</v>
      </c>
      <c r="G26" s="21" t="s">
        <v>48</v>
      </c>
      <c r="H26" s="20" t="s">
        <v>37</v>
      </c>
      <c r="I26" s="62">
        <v>5</v>
      </c>
      <c r="J26" s="63">
        <v>175500</v>
      </c>
      <c r="K26" s="64">
        <v>877500</v>
      </c>
      <c r="L26" s="10"/>
      <c r="M26" s="5"/>
      <c r="N26" s="72"/>
      <c r="O26" s="50"/>
    </row>
    <row r="27" spans="1:15" ht="15.6" x14ac:dyDescent="0.3">
      <c r="A27" s="5"/>
      <c r="B27" s="9"/>
      <c r="C27" s="61">
        <v>14</v>
      </c>
      <c r="D27" s="53">
        <v>1.1399999999999999</v>
      </c>
      <c r="E27" s="20"/>
      <c r="F27" s="53">
        <f t="shared" si="1"/>
        <v>1.1399999999999999</v>
      </c>
      <c r="G27" s="21" t="s">
        <v>39</v>
      </c>
      <c r="H27" s="20" t="s">
        <v>36</v>
      </c>
      <c r="I27" s="62">
        <v>10</v>
      </c>
      <c r="J27" s="63">
        <v>115700</v>
      </c>
      <c r="K27" s="64">
        <v>1157000</v>
      </c>
      <c r="L27" s="10"/>
      <c r="M27" s="5"/>
      <c r="N27" s="73"/>
      <c r="O27" s="50"/>
    </row>
    <row r="28" spans="1:15" ht="27.6" x14ac:dyDescent="0.3">
      <c r="A28" s="5"/>
      <c r="B28" s="9"/>
      <c r="C28" s="61">
        <v>15</v>
      </c>
      <c r="D28" s="53">
        <v>1.1499999999999999</v>
      </c>
      <c r="E28" s="20"/>
      <c r="F28" s="53">
        <f t="shared" si="1"/>
        <v>1.1499999999999999</v>
      </c>
      <c r="G28" s="21" t="s">
        <v>40</v>
      </c>
      <c r="H28" s="20" t="s">
        <v>36</v>
      </c>
      <c r="I28" s="62">
        <v>10</v>
      </c>
      <c r="J28" s="63">
        <v>152100</v>
      </c>
      <c r="K28" s="64">
        <v>1521000</v>
      </c>
      <c r="L28" s="10"/>
      <c r="M28" s="5"/>
      <c r="N28" s="72"/>
      <c r="O28" s="50"/>
    </row>
    <row r="29" spans="1:15" ht="15.6" x14ac:dyDescent="0.3">
      <c r="A29" s="5"/>
      <c r="B29" s="9"/>
      <c r="C29" s="61">
        <v>16</v>
      </c>
      <c r="D29" s="53">
        <v>1.1599999999999999</v>
      </c>
      <c r="E29" s="20"/>
      <c r="F29" s="53">
        <f t="shared" si="1"/>
        <v>1.1599999999999999</v>
      </c>
      <c r="G29" s="21" t="s">
        <v>58</v>
      </c>
      <c r="H29" s="20" t="s">
        <v>36</v>
      </c>
      <c r="I29" s="62">
        <v>30</v>
      </c>
      <c r="J29" s="63">
        <v>275200</v>
      </c>
      <c r="K29" s="64">
        <v>8256000</v>
      </c>
      <c r="L29" s="10"/>
      <c r="M29" s="5"/>
      <c r="N29" s="72"/>
      <c r="O29" s="50"/>
    </row>
    <row r="30" spans="1:15" ht="15.6" x14ac:dyDescent="0.3">
      <c r="A30" s="5"/>
      <c r="B30" s="9"/>
      <c r="C30" s="61">
        <v>17</v>
      </c>
      <c r="D30" s="53">
        <v>1.17</v>
      </c>
      <c r="E30" s="20"/>
      <c r="F30" s="53">
        <f t="shared" ref="F30:F47" si="2">+D30</f>
        <v>1.17</v>
      </c>
      <c r="G30" s="21" t="s">
        <v>60</v>
      </c>
      <c r="H30" s="20" t="s">
        <v>38</v>
      </c>
      <c r="I30" s="62">
        <v>50</v>
      </c>
      <c r="J30" s="63">
        <v>29950</v>
      </c>
      <c r="K30" s="64">
        <v>1497500</v>
      </c>
      <c r="L30" s="10"/>
      <c r="M30" s="5"/>
      <c r="N30" s="72"/>
      <c r="O30" s="50"/>
    </row>
    <row r="31" spans="1:15" ht="15.6" x14ac:dyDescent="0.3">
      <c r="A31" s="5"/>
      <c r="B31" s="9"/>
      <c r="C31" s="61">
        <v>18</v>
      </c>
      <c r="D31" s="53">
        <v>1.18</v>
      </c>
      <c r="E31" s="20"/>
      <c r="F31" s="53">
        <f t="shared" si="2"/>
        <v>1.18</v>
      </c>
      <c r="G31" s="21" t="s">
        <v>61</v>
      </c>
      <c r="H31" s="20" t="s">
        <v>36</v>
      </c>
      <c r="I31" s="62">
        <v>300</v>
      </c>
      <c r="J31" s="63">
        <v>199650</v>
      </c>
      <c r="K31" s="64">
        <v>59895000</v>
      </c>
      <c r="L31" s="10"/>
      <c r="M31" s="5"/>
      <c r="N31" s="72"/>
      <c r="O31" s="50"/>
    </row>
    <row r="32" spans="1:15" s="60" customFormat="1" ht="27.6" x14ac:dyDescent="0.3">
      <c r="A32" s="54"/>
      <c r="B32" s="55"/>
      <c r="C32" s="61">
        <v>19</v>
      </c>
      <c r="D32" s="20">
        <v>1.19</v>
      </c>
      <c r="E32" s="20"/>
      <c r="F32" s="53">
        <f t="shared" si="2"/>
        <v>1.19</v>
      </c>
      <c r="G32" s="21" t="s">
        <v>69</v>
      </c>
      <c r="H32" s="20" t="s">
        <v>36</v>
      </c>
      <c r="I32" s="62">
        <v>500</v>
      </c>
      <c r="J32" s="74">
        <v>353400</v>
      </c>
      <c r="K32" s="64">
        <v>176700000</v>
      </c>
      <c r="L32" s="59"/>
      <c r="M32" s="54"/>
      <c r="N32" s="72"/>
      <c r="O32" s="75"/>
    </row>
    <row r="33" spans="1:15" ht="15.6" x14ac:dyDescent="0.3">
      <c r="A33" s="5"/>
      <c r="B33" s="9"/>
      <c r="C33" s="61">
        <v>20</v>
      </c>
      <c r="D33" s="53">
        <v>1.2</v>
      </c>
      <c r="E33" s="20"/>
      <c r="F33" s="53">
        <f t="shared" si="2"/>
        <v>1.2</v>
      </c>
      <c r="G33" s="21" t="s">
        <v>68</v>
      </c>
      <c r="H33" s="20" t="s">
        <v>36</v>
      </c>
      <c r="I33" s="62">
        <v>50</v>
      </c>
      <c r="J33" s="63">
        <v>74250</v>
      </c>
      <c r="K33" s="64">
        <v>3712500</v>
      </c>
      <c r="L33" s="10"/>
      <c r="M33" s="5"/>
      <c r="N33" s="72"/>
      <c r="O33" s="50"/>
    </row>
    <row r="34" spans="1:15" ht="15.6" x14ac:dyDescent="0.3">
      <c r="A34" s="5"/>
      <c r="B34" s="9"/>
      <c r="C34" s="61">
        <v>21</v>
      </c>
      <c r="D34" s="53">
        <v>1.21</v>
      </c>
      <c r="E34" s="20"/>
      <c r="F34" s="53">
        <f t="shared" si="2"/>
        <v>1.21</v>
      </c>
      <c r="G34" s="21" t="s">
        <v>41</v>
      </c>
      <c r="H34" s="20" t="s">
        <v>36</v>
      </c>
      <c r="I34" s="62">
        <v>10</v>
      </c>
      <c r="J34" s="63">
        <v>1300000</v>
      </c>
      <c r="K34" s="64">
        <v>13000000</v>
      </c>
      <c r="L34" s="10"/>
      <c r="M34" s="5"/>
      <c r="N34" s="72"/>
      <c r="O34" s="50"/>
    </row>
    <row r="35" spans="1:15" ht="15.6" x14ac:dyDescent="0.3">
      <c r="A35" s="5"/>
      <c r="B35" s="9"/>
      <c r="C35" s="61">
        <v>22</v>
      </c>
      <c r="D35" s="53">
        <v>1.22</v>
      </c>
      <c r="E35" s="20"/>
      <c r="F35" s="53">
        <f t="shared" si="2"/>
        <v>1.22</v>
      </c>
      <c r="G35" s="21" t="s">
        <v>42</v>
      </c>
      <c r="H35" s="20" t="s">
        <v>36</v>
      </c>
      <c r="I35" s="62">
        <v>70</v>
      </c>
      <c r="J35" s="63">
        <v>1000000</v>
      </c>
      <c r="K35" s="64">
        <v>70000000</v>
      </c>
      <c r="L35" s="10"/>
      <c r="M35" s="5"/>
      <c r="N35" s="72"/>
      <c r="O35" s="50"/>
    </row>
    <row r="36" spans="1:15" ht="15.6" x14ac:dyDescent="0.3">
      <c r="A36" s="5"/>
      <c r="B36" s="9"/>
      <c r="C36" s="61">
        <v>23</v>
      </c>
      <c r="D36" s="53">
        <v>1.23</v>
      </c>
      <c r="E36" s="20"/>
      <c r="F36" s="53">
        <f t="shared" si="2"/>
        <v>1.23</v>
      </c>
      <c r="G36" s="21" t="s">
        <v>62</v>
      </c>
      <c r="H36" s="20" t="s">
        <v>38</v>
      </c>
      <c r="I36" s="62">
        <v>50</v>
      </c>
      <c r="J36" s="63">
        <v>15960</v>
      </c>
      <c r="K36" s="64">
        <v>798000</v>
      </c>
      <c r="L36" s="10"/>
      <c r="M36" s="5"/>
      <c r="N36" s="72"/>
      <c r="O36" s="50"/>
    </row>
    <row r="37" spans="1:15" ht="15.6" x14ac:dyDescent="0.3">
      <c r="A37" s="5"/>
      <c r="B37" s="9"/>
      <c r="C37" s="61">
        <v>24</v>
      </c>
      <c r="D37" s="53">
        <v>1.24</v>
      </c>
      <c r="E37" s="20"/>
      <c r="F37" s="53">
        <f t="shared" si="2"/>
        <v>1.24</v>
      </c>
      <c r="G37" s="21" t="s">
        <v>63</v>
      </c>
      <c r="H37" s="20" t="s">
        <v>36</v>
      </c>
      <c r="I37" s="62">
        <v>3593.2871487818184</v>
      </c>
      <c r="J37" s="63">
        <v>12400</v>
      </c>
      <c r="K37" s="64">
        <v>44556760.644894548</v>
      </c>
      <c r="L37" s="10"/>
      <c r="M37" s="5"/>
      <c r="N37" s="72"/>
      <c r="O37" s="50"/>
    </row>
    <row r="38" spans="1:15" ht="15.6" x14ac:dyDescent="0.3">
      <c r="A38" s="5"/>
      <c r="B38" s="9"/>
      <c r="C38" s="61">
        <v>25</v>
      </c>
      <c r="D38" s="53">
        <v>1.25</v>
      </c>
      <c r="E38" s="20"/>
      <c r="F38" s="53">
        <f t="shared" si="2"/>
        <v>1.25</v>
      </c>
      <c r="G38" s="21" t="s">
        <v>64</v>
      </c>
      <c r="H38" s="20" t="s">
        <v>36</v>
      </c>
      <c r="I38" s="62">
        <v>1200</v>
      </c>
      <c r="J38" s="63">
        <v>39500</v>
      </c>
      <c r="K38" s="64">
        <v>47400000</v>
      </c>
      <c r="L38" s="10"/>
      <c r="M38" s="5"/>
      <c r="N38" s="72"/>
      <c r="O38" s="50"/>
    </row>
    <row r="39" spans="1:15" ht="15.6" x14ac:dyDescent="0.3">
      <c r="A39" s="5"/>
      <c r="B39" s="9"/>
      <c r="C39" s="61">
        <v>26</v>
      </c>
      <c r="D39" s="53">
        <v>1.26</v>
      </c>
      <c r="E39" s="20"/>
      <c r="F39" s="53">
        <f t="shared" si="2"/>
        <v>1.26</v>
      </c>
      <c r="G39" s="21" t="s">
        <v>65</v>
      </c>
      <c r="H39" s="20" t="s">
        <v>36</v>
      </c>
      <c r="I39" s="62">
        <v>100</v>
      </c>
      <c r="J39" s="63">
        <v>13900</v>
      </c>
      <c r="K39" s="64">
        <v>1390000</v>
      </c>
      <c r="L39" s="10"/>
      <c r="M39" s="5"/>
      <c r="N39" s="72"/>
      <c r="O39" s="50"/>
    </row>
    <row r="40" spans="1:15" ht="27.6" x14ac:dyDescent="0.3">
      <c r="A40" s="5"/>
      <c r="B40" s="9"/>
      <c r="C40" s="61">
        <v>27</v>
      </c>
      <c r="D40" s="53">
        <v>1.27</v>
      </c>
      <c r="E40" s="20"/>
      <c r="F40" s="53">
        <f t="shared" si="2"/>
        <v>1.27</v>
      </c>
      <c r="G40" s="21" t="s">
        <v>66</v>
      </c>
      <c r="H40" s="20" t="s">
        <v>36</v>
      </c>
      <c r="I40" s="62">
        <v>1200</v>
      </c>
      <c r="J40" s="63">
        <v>38900</v>
      </c>
      <c r="K40" s="64">
        <v>46680000</v>
      </c>
      <c r="L40" s="10"/>
      <c r="M40" s="5"/>
      <c r="N40" s="72"/>
      <c r="O40" s="50"/>
    </row>
    <row r="41" spans="1:15" s="60" customFormat="1" ht="15.6" x14ac:dyDescent="0.3">
      <c r="A41" s="54"/>
      <c r="B41" s="55"/>
      <c r="C41" s="61">
        <v>28</v>
      </c>
      <c r="D41" s="53">
        <v>1.28</v>
      </c>
      <c r="E41" s="53"/>
      <c r="F41" s="53">
        <f t="shared" si="2"/>
        <v>1.28</v>
      </c>
      <c r="G41" s="21" t="s">
        <v>72</v>
      </c>
      <c r="H41" s="20" t="s">
        <v>38</v>
      </c>
      <c r="I41" s="62">
        <v>720</v>
      </c>
      <c r="J41" s="74">
        <v>28700</v>
      </c>
      <c r="K41" s="64">
        <v>20664000</v>
      </c>
      <c r="L41" s="59"/>
      <c r="M41" s="54"/>
    </row>
    <row r="42" spans="1:15" s="60" customFormat="1" ht="27.6" x14ac:dyDescent="0.3">
      <c r="A42" s="54"/>
      <c r="B42" s="55"/>
      <c r="C42" s="61">
        <v>29</v>
      </c>
      <c r="D42" s="53">
        <v>1.29</v>
      </c>
      <c r="E42" s="53"/>
      <c r="F42" s="53">
        <f t="shared" si="2"/>
        <v>1.29</v>
      </c>
      <c r="G42" s="21" t="s">
        <v>73</v>
      </c>
      <c r="H42" s="20" t="s">
        <v>36</v>
      </c>
      <c r="I42" s="62">
        <f>12*30*2</f>
        <v>720</v>
      </c>
      <c r="J42" s="74">
        <v>74300</v>
      </c>
      <c r="K42" s="64">
        <v>53496000</v>
      </c>
      <c r="L42" s="59"/>
      <c r="M42" s="54"/>
      <c r="N42" s="81"/>
      <c r="O42" s="75"/>
    </row>
    <row r="43" spans="1:15" s="60" customFormat="1" ht="27.6" x14ac:dyDescent="0.3">
      <c r="A43" s="54"/>
      <c r="B43" s="55"/>
      <c r="C43" s="61">
        <v>30</v>
      </c>
      <c r="D43" s="53">
        <v>1.3</v>
      </c>
      <c r="E43" s="53"/>
      <c r="F43" s="53">
        <f t="shared" si="2"/>
        <v>1.3</v>
      </c>
      <c r="G43" s="21" t="s">
        <v>73</v>
      </c>
      <c r="H43" s="20" t="s">
        <v>38</v>
      </c>
      <c r="I43" s="62">
        <v>2150</v>
      </c>
      <c r="J43" s="74">
        <v>13950</v>
      </c>
      <c r="K43" s="64">
        <v>29992500</v>
      </c>
      <c r="L43" s="59"/>
      <c r="M43" s="54"/>
      <c r="N43" s="82"/>
      <c r="O43" s="75"/>
    </row>
    <row r="44" spans="1:15" ht="15.6" x14ac:dyDescent="0.3">
      <c r="A44" s="5"/>
      <c r="B44" s="9"/>
      <c r="C44" s="61">
        <v>31</v>
      </c>
      <c r="D44" s="53">
        <v>1.31</v>
      </c>
      <c r="E44" s="20"/>
      <c r="F44" s="53">
        <f t="shared" si="2"/>
        <v>1.31</v>
      </c>
      <c r="G44" s="21" t="s">
        <v>44</v>
      </c>
      <c r="H44" s="20" t="s">
        <v>43</v>
      </c>
      <c r="I44" s="62">
        <v>630</v>
      </c>
      <c r="J44" s="63">
        <v>90000</v>
      </c>
      <c r="K44" s="64">
        <v>56700000</v>
      </c>
      <c r="L44" s="10"/>
      <c r="M44" s="5"/>
      <c r="N44" s="72"/>
      <c r="O44" s="50"/>
    </row>
    <row r="45" spans="1:15" ht="15.6" x14ac:dyDescent="0.3">
      <c r="A45" s="5"/>
      <c r="B45" s="9"/>
      <c r="C45" s="61">
        <v>32</v>
      </c>
      <c r="D45" s="53">
        <v>1.32</v>
      </c>
      <c r="E45" s="20"/>
      <c r="F45" s="53">
        <f t="shared" si="2"/>
        <v>1.32</v>
      </c>
      <c r="G45" s="21" t="s">
        <v>45</v>
      </c>
      <c r="H45" s="20" t="s">
        <v>43</v>
      </c>
      <c r="I45" s="62">
        <v>200</v>
      </c>
      <c r="J45" s="63">
        <v>90000</v>
      </c>
      <c r="K45" s="64">
        <v>18000000</v>
      </c>
      <c r="L45" s="10"/>
      <c r="M45" s="5"/>
      <c r="N45" s="72"/>
      <c r="O45" s="50"/>
    </row>
    <row r="46" spans="1:15" ht="27.6" x14ac:dyDescent="0.3">
      <c r="A46" s="5"/>
      <c r="B46" s="9"/>
      <c r="C46" s="61">
        <v>33</v>
      </c>
      <c r="D46" s="53">
        <v>1.33</v>
      </c>
      <c r="E46" s="20"/>
      <c r="F46" s="53">
        <f t="shared" si="2"/>
        <v>1.33</v>
      </c>
      <c r="G46" s="21" t="s">
        <v>46</v>
      </c>
      <c r="H46" s="20" t="s">
        <v>43</v>
      </c>
      <c r="I46" s="62">
        <v>100</v>
      </c>
      <c r="J46" s="63">
        <v>90000</v>
      </c>
      <c r="K46" s="64">
        <v>9000000</v>
      </c>
      <c r="L46" s="10"/>
      <c r="M46" s="5"/>
      <c r="N46" s="72"/>
      <c r="O46" s="50"/>
    </row>
    <row r="47" spans="1:15" ht="42" thickBot="1" x14ac:dyDescent="0.35">
      <c r="A47" s="5"/>
      <c r="B47" s="9"/>
      <c r="C47" s="61">
        <v>34</v>
      </c>
      <c r="D47" s="53">
        <v>1.34</v>
      </c>
      <c r="E47" s="20"/>
      <c r="F47" s="53">
        <f t="shared" si="2"/>
        <v>1.34</v>
      </c>
      <c r="G47" s="21" t="s">
        <v>67</v>
      </c>
      <c r="H47" s="20" t="s">
        <v>37</v>
      </c>
      <c r="I47" s="62">
        <v>18</v>
      </c>
      <c r="J47" s="63">
        <v>260000</v>
      </c>
      <c r="K47" s="64">
        <v>4680000</v>
      </c>
      <c r="L47" s="10"/>
      <c r="M47" s="5"/>
      <c r="N47" s="72"/>
      <c r="O47" s="50"/>
    </row>
    <row r="48" spans="1:15" s="3" customFormat="1" ht="16.2" thickBot="1" x14ac:dyDescent="0.35">
      <c r="A48" s="11"/>
      <c r="B48" s="12"/>
      <c r="C48" s="129" t="s">
        <v>31</v>
      </c>
      <c r="D48" s="130"/>
      <c r="E48" s="130"/>
      <c r="F48" s="130"/>
      <c r="G48" s="130"/>
      <c r="H48" s="130"/>
      <c r="I48" s="130"/>
      <c r="J48" s="131"/>
      <c r="K48" s="46">
        <v>1344488760.6448946</v>
      </c>
      <c r="L48" s="13"/>
      <c r="M48" s="11"/>
      <c r="N48" s="70"/>
    </row>
    <row r="49" spans="1:14" s="3" customFormat="1" ht="16.2" thickBot="1" x14ac:dyDescent="0.35">
      <c r="A49" s="11"/>
      <c r="B49" s="12"/>
      <c r="C49" s="22"/>
      <c r="D49" s="22"/>
      <c r="E49" s="22"/>
      <c r="F49" s="22"/>
      <c r="G49" s="22"/>
      <c r="H49" s="22"/>
      <c r="I49" s="22"/>
      <c r="J49" s="22"/>
      <c r="K49" s="23"/>
      <c r="L49" s="13"/>
      <c r="M49" s="11"/>
      <c r="N49" s="70"/>
    </row>
    <row r="50" spans="1:14" s="3" customFormat="1" ht="30" customHeight="1" x14ac:dyDescent="0.3">
      <c r="A50" s="11"/>
      <c r="B50" s="12"/>
      <c r="C50" s="24"/>
      <c r="D50" s="25"/>
      <c r="E50" s="24"/>
      <c r="F50" s="24"/>
      <c r="G50" s="138" t="s">
        <v>29</v>
      </c>
      <c r="H50" s="139"/>
      <c r="I50" s="139"/>
      <c r="J50" s="140"/>
      <c r="K50" s="47">
        <v>1120407300.5374122</v>
      </c>
      <c r="L50" s="13"/>
      <c r="M50" s="11"/>
      <c r="N50" s="70"/>
    </row>
    <row r="51" spans="1:14" s="3" customFormat="1" ht="30" customHeight="1" x14ac:dyDescent="0.3">
      <c r="A51" s="11"/>
      <c r="B51" s="12"/>
      <c r="C51" s="24"/>
      <c r="D51" s="25"/>
      <c r="E51" s="24"/>
      <c r="F51" s="24"/>
      <c r="G51" s="126" t="s">
        <v>19</v>
      </c>
      <c r="H51" s="127"/>
      <c r="I51" s="127"/>
      <c r="J51" s="128"/>
      <c r="K51" s="48">
        <v>156857022.07523772</v>
      </c>
      <c r="L51" s="13"/>
      <c r="M51" s="11"/>
      <c r="N51" s="70"/>
    </row>
    <row r="52" spans="1:14" s="3" customFormat="1" ht="30" customHeight="1" x14ac:dyDescent="0.3">
      <c r="A52" s="11"/>
      <c r="B52" s="12"/>
      <c r="C52" s="24"/>
      <c r="D52" s="26"/>
      <c r="E52" s="26"/>
      <c r="F52" s="26"/>
      <c r="G52" s="126" t="s">
        <v>28</v>
      </c>
      <c r="H52" s="127"/>
      <c r="I52" s="127"/>
      <c r="J52" s="128"/>
      <c r="K52" s="48">
        <v>11204073.005374122</v>
      </c>
      <c r="L52" s="13"/>
      <c r="M52" s="11"/>
      <c r="N52" s="70"/>
    </row>
    <row r="53" spans="1:14" s="3" customFormat="1" ht="30" customHeight="1" x14ac:dyDescent="0.3">
      <c r="A53" s="11"/>
      <c r="B53" s="12"/>
      <c r="C53" s="24"/>
      <c r="D53" s="26"/>
      <c r="E53" s="26"/>
      <c r="F53" s="26"/>
      <c r="G53" s="126" t="s">
        <v>26</v>
      </c>
      <c r="H53" s="127"/>
      <c r="I53" s="127"/>
      <c r="J53" s="128"/>
      <c r="K53" s="48">
        <v>56020365.026870608</v>
      </c>
      <c r="L53" s="13"/>
      <c r="M53" s="11"/>
      <c r="N53" s="70"/>
    </row>
    <row r="54" spans="1:14" s="3" customFormat="1" ht="30" customHeight="1" thickBot="1" x14ac:dyDescent="0.35">
      <c r="A54" s="11"/>
      <c r="B54" s="12"/>
      <c r="C54" s="24"/>
      <c r="D54" s="25"/>
      <c r="E54" s="24"/>
      <c r="F54" s="24"/>
      <c r="G54" s="126" t="s">
        <v>30</v>
      </c>
      <c r="H54" s="127"/>
      <c r="I54" s="127"/>
      <c r="J54" s="128"/>
      <c r="K54" s="48">
        <v>10643869.355105415</v>
      </c>
      <c r="L54" s="13"/>
      <c r="M54" s="11"/>
      <c r="N54" s="70"/>
    </row>
    <row r="55" spans="1:14" s="3" customFormat="1" ht="30" customHeight="1" thickBot="1" x14ac:dyDescent="0.35">
      <c r="A55" s="11"/>
      <c r="B55" s="12"/>
      <c r="C55" s="24"/>
      <c r="D55" s="25"/>
      <c r="E55" s="24"/>
      <c r="F55" s="24"/>
      <c r="G55" s="135" t="s">
        <v>14</v>
      </c>
      <c r="H55" s="136"/>
      <c r="I55" s="136"/>
      <c r="J55" s="137"/>
      <c r="K55" s="49">
        <v>1355132630</v>
      </c>
      <c r="L55" s="13"/>
      <c r="M55" s="11"/>
      <c r="N55" s="70"/>
    </row>
    <row r="56" spans="1:14" s="80" customFormat="1" ht="16.2" thickBot="1" x14ac:dyDescent="0.35">
      <c r="A56" s="77"/>
      <c r="B56" s="78"/>
      <c r="C56" s="24"/>
      <c r="D56" s="25"/>
      <c r="E56" s="25"/>
      <c r="F56" s="25"/>
      <c r="G56" s="24"/>
      <c r="H56" s="24"/>
      <c r="I56" s="27"/>
      <c r="J56" s="28"/>
      <c r="K56" s="29"/>
      <c r="L56" s="79"/>
      <c r="M56" s="77"/>
      <c r="N56" s="83"/>
    </row>
    <row r="57" spans="1:14" s="3" customFormat="1" ht="15.6" x14ac:dyDescent="0.3">
      <c r="A57" s="11"/>
      <c r="B57" s="12"/>
      <c r="C57" s="30"/>
      <c r="D57" s="133"/>
      <c r="E57" s="133"/>
      <c r="F57" s="133"/>
      <c r="G57" s="133"/>
      <c r="H57" s="133"/>
      <c r="I57" s="133"/>
      <c r="J57" s="133"/>
      <c r="K57" s="134"/>
      <c r="L57" s="14"/>
      <c r="M57" s="11"/>
      <c r="N57" s="70"/>
    </row>
    <row r="58" spans="1:14" s="3" customFormat="1" ht="46.2" customHeight="1" x14ac:dyDescent="0.3">
      <c r="A58" s="11"/>
      <c r="B58" s="12"/>
      <c r="C58" s="84" t="s">
        <v>15</v>
      </c>
      <c r="D58" s="85"/>
      <c r="E58" s="85"/>
      <c r="F58" s="85"/>
      <c r="G58" s="85"/>
      <c r="H58" s="132" t="s">
        <v>16</v>
      </c>
      <c r="I58" s="132"/>
      <c r="J58" s="132"/>
      <c r="K58" s="43" t="s">
        <v>17</v>
      </c>
      <c r="L58" s="15"/>
      <c r="M58" s="11"/>
      <c r="N58" s="70"/>
    </row>
    <row r="59" spans="1:14" s="3" customFormat="1" ht="32.25" customHeight="1" x14ac:dyDescent="0.3">
      <c r="A59" s="11"/>
      <c r="B59" s="12"/>
      <c r="C59" s="84" t="s">
        <v>18</v>
      </c>
      <c r="D59" s="85"/>
      <c r="E59" s="85"/>
      <c r="F59" s="85"/>
      <c r="G59" s="85"/>
      <c r="H59" s="89" t="s">
        <v>19</v>
      </c>
      <c r="I59" s="89"/>
      <c r="J59" s="44" t="s">
        <v>20</v>
      </c>
      <c r="K59" s="45">
        <v>0.14000000000000001</v>
      </c>
      <c r="L59" s="15"/>
      <c r="M59" s="11"/>
      <c r="N59" s="70"/>
    </row>
    <row r="60" spans="1:14" s="3" customFormat="1" ht="30" customHeight="1" x14ac:dyDescent="0.3">
      <c r="A60" s="11"/>
      <c r="B60" s="12"/>
      <c r="C60" s="84" t="s">
        <v>21</v>
      </c>
      <c r="D60" s="85"/>
      <c r="E60" s="85"/>
      <c r="F60" s="85"/>
      <c r="G60" s="85"/>
      <c r="H60" s="86" t="s">
        <v>28</v>
      </c>
      <c r="I60" s="87"/>
      <c r="J60" s="44" t="s">
        <v>22</v>
      </c>
      <c r="K60" s="45">
        <v>0.01</v>
      </c>
      <c r="L60" s="15"/>
      <c r="M60" s="11"/>
      <c r="N60" s="70"/>
    </row>
    <row r="61" spans="1:14" s="4" customFormat="1" ht="58.5" customHeight="1" x14ac:dyDescent="0.3">
      <c r="A61" s="11"/>
      <c r="B61" s="12"/>
      <c r="C61" s="90"/>
      <c r="D61" s="91"/>
      <c r="E61" s="91"/>
      <c r="F61" s="91"/>
      <c r="G61" s="92"/>
      <c r="H61" s="88" t="s">
        <v>26</v>
      </c>
      <c r="I61" s="89"/>
      <c r="J61" s="44" t="s">
        <v>23</v>
      </c>
      <c r="K61" s="45">
        <v>0.05</v>
      </c>
      <c r="L61" s="13"/>
      <c r="M61" s="11"/>
      <c r="N61" s="71"/>
    </row>
    <row r="62" spans="1:14" ht="57" customHeight="1" x14ac:dyDescent="0.3">
      <c r="A62" s="5"/>
      <c r="B62" s="9"/>
      <c r="C62" s="93"/>
      <c r="D62" s="94"/>
      <c r="E62" s="94"/>
      <c r="F62" s="94"/>
      <c r="G62" s="95"/>
      <c r="H62" s="89" t="s">
        <v>24</v>
      </c>
      <c r="I62" s="89"/>
      <c r="J62" s="44" t="s">
        <v>25</v>
      </c>
      <c r="K62" s="45">
        <v>0.2</v>
      </c>
      <c r="L62" s="10"/>
      <c r="M62" s="5"/>
    </row>
    <row r="63" spans="1:14" ht="16.2" thickBot="1" x14ac:dyDescent="0.35">
      <c r="A63" s="5"/>
      <c r="B63" s="9"/>
      <c r="C63" s="96"/>
      <c r="D63" s="97"/>
      <c r="E63" s="97"/>
      <c r="F63" s="97"/>
      <c r="G63" s="98"/>
      <c r="H63" s="99"/>
      <c r="I63" s="99"/>
      <c r="J63" s="99"/>
      <c r="K63" s="100"/>
      <c r="L63" s="10"/>
      <c r="M63" s="5"/>
    </row>
    <row r="64" spans="1:14" ht="16.2" thickBot="1" x14ac:dyDescent="0.35">
      <c r="A64" s="5"/>
      <c r="B64" s="38"/>
      <c r="C64" s="39"/>
      <c r="D64" s="39"/>
      <c r="E64" s="40"/>
      <c r="F64" s="39"/>
      <c r="G64" s="41"/>
      <c r="H64" s="39"/>
      <c r="I64" s="39"/>
      <c r="J64" s="39"/>
      <c r="K64" s="39"/>
      <c r="L64" s="42"/>
      <c r="M64" s="5"/>
    </row>
    <row r="65" spans="1:13" ht="16.2" thickTop="1" x14ac:dyDescent="0.3">
      <c r="A65" s="5"/>
      <c r="B65" s="5"/>
      <c r="C65" s="5"/>
      <c r="D65" s="5"/>
      <c r="E65" s="6"/>
      <c r="F65" s="5"/>
      <c r="G65" s="5"/>
      <c r="H65" s="5"/>
      <c r="I65" s="5"/>
      <c r="J65" s="5"/>
      <c r="K65" s="5"/>
      <c r="L65" s="5"/>
      <c r="M65" s="5"/>
    </row>
  </sheetData>
  <mergeCells count="32">
    <mergeCell ref="G52:J52"/>
    <mergeCell ref="C48:J48"/>
    <mergeCell ref="G53:J53"/>
    <mergeCell ref="C59:G59"/>
    <mergeCell ref="C58:G58"/>
    <mergeCell ref="H58:J58"/>
    <mergeCell ref="H59:I59"/>
    <mergeCell ref="D57:K57"/>
    <mergeCell ref="G55:J55"/>
    <mergeCell ref="G50:J50"/>
    <mergeCell ref="G54:J54"/>
    <mergeCell ref="G51:J51"/>
    <mergeCell ref="C3:F3"/>
    <mergeCell ref="C6:K6"/>
    <mergeCell ref="C5:K5"/>
    <mergeCell ref="E11:F11"/>
    <mergeCell ref="H11:H12"/>
    <mergeCell ref="C7:K8"/>
    <mergeCell ref="C9:K9"/>
    <mergeCell ref="C11:C12"/>
    <mergeCell ref="C10:K10"/>
    <mergeCell ref="D11:D12"/>
    <mergeCell ref="I11:I12"/>
    <mergeCell ref="J11:J12"/>
    <mergeCell ref="G11:G12"/>
    <mergeCell ref="K11:K12"/>
    <mergeCell ref="C60:G60"/>
    <mergeCell ref="H60:I60"/>
    <mergeCell ref="H61:I61"/>
    <mergeCell ref="H62:I62"/>
    <mergeCell ref="C61:G63"/>
    <mergeCell ref="H63:K63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4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A9274-A5C3-4F1E-A2BF-BDE2D1D494AE}">
  <sheetPr>
    <pageSetUpPr fitToPage="1"/>
  </sheetPr>
  <dimension ref="A1:O67"/>
  <sheetViews>
    <sheetView showGridLines="0" zoomScale="80" zoomScaleNormal="80" zoomScaleSheetLayoutView="80" zoomScalePageLayoutView="55" workbookViewId="0">
      <selection activeCell="D38" sqref="D38:D47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5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" customHeight="1" thickTop="1" x14ac:dyDescent="0.3">
      <c r="A2" s="5"/>
      <c r="B2" s="7"/>
      <c r="C2" s="36"/>
      <c r="D2" s="36"/>
      <c r="E2" s="37"/>
      <c r="F2" s="36"/>
      <c r="G2" s="36"/>
      <c r="H2" s="36"/>
      <c r="I2" s="36"/>
      <c r="J2" s="36"/>
      <c r="K2" s="36"/>
      <c r="L2" s="8"/>
      <c r="M2" s="5"/>
    </row>
    <row r="3" spans="1:15" ht="27" customHeight="1" x14ac:dyDescent="0.3">
      <c r="A3" s="5"/>
      <c r="B3" s="9"/>
      <c r="C3" s="101" t="s">
        <v>33</v>
      </c>
      <c r="D3" s="101"/>
      <c r="E3" s="101"/>
      <c r="F3" s="101"/>
      <c r="G3" s="5"/>
      <c r="H3" s="5"/>
      <c r="I3" s="5"/>
      <c r="J3" s="5"/>
      <c r="K3" s="5"/>
      <c r="L3" s="10"/>
      <c r="M3" s="5"/>
    </row>
    <row r="4" spans="1:15" ht="15.6" x14ac:dyDescent="0.3">
      <c r="A4" s="5"/>
      <c r="B4" s="9"/>
      <c r="C4" s="31" t="s">
        <v>0</v>
      </c>
      <c r="D4" s="32" t="s">
        <v>34</v>
      </c>
      <c r="E4" s="31" t="s">
        <v>1</v>
      </c>
      <c r="F4" s="32">
        <v>3</v>
      </c>
      <c r="G4" s="5"/>
      <c r="H4" s="5"/>
      <c r="I4" s="5"/>
      <c r="J4" s="5"/>
      <c r="K4" s="5"/>
      <c r="L4" s="10"/>
      <c r="M4" s="5"/>
    </row>
    <row r="5" spans="1:15" ht="15.6" x14ac:dyDescent="0.3">
      <c r="A5" s="5"/>
      <c r="B5" s="9"/>
      <c r="C5" s="103" t="s">
        <v>2</v>
      </c>
      <c r="D5" s="103"/>
      <c r="E5" s="103"/>
      <c r="F5" s="103"/>
      <c r="G5" s="103"/>
      <c r="H5" s="103"/>
      <c r="I5" s="103"/>
      <c r="J5" s="103"/>
      <c r="K5" s="103"/>
      <c r="L5" s="10"/>
      <c r="M5" s="5"/>
    </row>
    <row r="6" spans="1:15" ht="16.2" thickBot="1" x14ac:dyDescent="0.35">
      <c r="A6" s="5"/>
      <c r="B6" s="9"/>
      <c r="C6" s="102" t="s">
        <v>32</v>
      </c>
      <c r="D6" s="102"/>
      <c r="E6" s="102"/>
      <c r="F6" s="102"/>
      <c r="G6" s="102"/>
      <c r="H6" s="102"/>
      <c r="I6" s="102"/>
      <c r="J6" s="102"/>
      <c r="K6" s="102"/>
      <c r="L6" s="10"/>
      <c r="M6" s="5"/>
    </row>
    <row r="7" spans="1:15" s="17" customFormat="1" ht="15.6" customHeight="1" x14ac:dyDescent="0.3">
      <c r="A7" s="16"/>
      <c r="B7" s="33"/>
      <c r="C7" s="108" t="s">
        <v>70</v>
      </c>
      <c r="D7" s="109"/>
      <c r="E7" s="109"/>
      <c r="F7" s="109"/>
      <c r="G7" s="109"/>
      <c r="H7" s="109"/>
      <c r="I7" s="109"/>
      <c r="J7" s="109"/>
      <c r="K7" s="110"/>
      <c r="L7" s="18"/>
      <c r="M7" s="16"/>
    </row>
    <row r="8" spans="1:15" ht="16.2" thickBot="1" x14ac:dyDescent="0.35">
      <c r="A8" s="5"/>
      <c r="B8" s="34"/>
      <c r="C8" s="111"/>
      <c r="D8" s="112"/>
      <c r="E8" s="112"/>
      <c r="F8" s="112"/>
      <c r="G8" s="112"/>
      <c r="H8" s="112"/>
      <c r="I8" s="112"/>
      <c r="J8" s="112"/>
      <c r="K8" s="113"/>
      <c r="L8" s="10"/>
      <c r="M8" s="5"/>
    </row>
    <row r="9" spans="1:15" ht="15.6" x14ac:dyDescent="0.3">
      <c r="A9" s="5"/>
      <c r="B9" s="34"/>
      <c r="C9" s="114"/>
      <c r="D9" s="115"/>
      <c r="E9" s="115"/>
      <c r="F9" s="115"/>
      <c r="G9" s="115"/>
      <c r="H9" s="115"/>
      <c r="I9" s="115"/>
      <c r="J9" s="115"/>
      <c r="K9" s="116"/>
      <c r="L9" s="10"/>
      <c r="M9" s="5"/>
    </row>
    <row r="10" spans="1:15" ht="16.2" thickBot="1" x14ac:dyDescent="0.35">
      <c r="A10" s="5"/>
      <c r="B10" s="9"/>
      <c r="C10" s="119" t="s">
        <v>27</v>
      </c>
      <c r="D10" s="120"/>
      <c r="E10" s="120"/>
      <c r="F10" s="120"/>
      <c r="G10" s="120"/>
      <c r="H10" s="120"/>
      <c r="I10" s="120"/>
      <c r="J10" s="120"/>
      <c r="K10" s="121"/>
      <c r="L10" s="10"/>
      <c r="M10" s="5"/>
    </row>
    <row r="11" spans="1:15" ht="30" customHeight="1" x14ac:dyDescent="0.3">
      <c r="A11" s="5"/>
      <c r="B11" s="9"/>
      <c r="C11" s="117" t="s">
        <v>4</v>
      </c>
      <c r="D11" s="106" t="s">
        <v>5</v>
      </c>
      <c r="E11" s="104" t="s">
        <v>6</v>
      </c>
      <c r="F11" s="105"/>
      <c r="G11" s="106" t="s">
        <v>7</v>
      </c>
      <c r="H11" s="106" t="s">
        <v>8</v>
      </c>
      <c r="I11" s="106" t="s">
        <v>9</v>
      </c>
      <c r="J11" s="122" t="s">
        <v>10</v>
      </c>
      <c r="K11" s="124" t="s">
        <v>11</v>
      </c>
      <c r="L11" s="10"/>
      <c r="M11" s="5"/>
    </row>
    <row r="12" spans="1:15" ht="30" customHeight="1" thickBot="1" x14ac:dyDescent="0.35">
      <c r="A12" s="5"/>
      <c r="B12" s="9"/>
      <c r="C12" s="118"/>
      <c r="D12" s="107"/>
      <c r="E12" s="19" t="s">
        <v>12</v>
      </c>
      <c r="F12" s="35" t="s">
        <v>13</v>
      </c>
      <c r="G12" s="107"/>
      <c r="H12" s="107"/>
      <c r="I12" s="107"/>
      <c r="J12" s="123"/>
      <c r="K12" s="125"/>
      <c r="L12" s="10"/>
      <c r="M12" s="5"/>
    </row>
    <row r="13" spans="1:15" s="60" customFormat="1" ht="16.2" thickBot="1" x14ac:dyDescent="0.35">
      <c r="A13" s="54"/>
      <c r="B13" s="55"/>
      <c r="C13" s="56"/>
      <c r="D13" s="57"/>
      <c r="E13" s="57"/>
      <c r="F13" s="57"/>
      <c r="G13" s="57"/>
      <c r="H13" s="57"/>
      <c r="I13" s="57"/>
      <c r="J13" s="57"/>
      <c r="K13" s="58"/>
      <c r="L13" s="59"/>
      <c r="M13" s="54"/>
    </row>
    <row r="14" spans="1:15" ht="15.6" x14ac:dyDescent="0.3">
      <c r="A14" s="5"/>
      <c r="B14" s="9"/>
      <c r="C14" s="61">
        <v>1</v>
      </c>
      <c r="D14" s="65">
        <v>1.1000000000000001</v>
      </c>
      <c r="E14" s="65"/>
      <c r="F14" s="76">
        <f>+D14</f>
        <v>1.1000000000000001</v>
      </c>
      <c r="G14" s="21" t="s">
        <v>49</v>
      </c>
      <c r="H14" s="20" t="s">
        <v>36</v>
      </c>
      <c r="I14" s="62">
        <v>100</v>
      </c>
      <c r="J14" s="63"/>
      <c r="K14" s="64"/>
      <c r="L14" s="10"/>
      <c r="M14" s="5"/>
      <c r="N14" s="72"/>
      <c r="O14" s="50"/>
    </row>
    <row r="15" spans="1:15" ht="15.6" x14ac:dyDescent="0.3">
      <c r="A15" s="5"/>
      <c r="B15" s="9"/>
      <c r="C15" s="61">
        <v>2</v>
      </c>
      <c r="D15" s="20">
        <v>1.2</v>
      </c>
      <c r="E15" s="20"/>
      <c r="F15" s="67">
        <f>+D15</f>
        <v>1.2</v>
      </c>
      <c r="G15" s="21" t="s">
        <v>50</v>
      </c>
      <c r="H15" s="20" t="s">
        <v>36</v>
      </c>
      <c r="I15" s="62">
        <f>+I22+I23</f>
        <v>7500</v>
      </c>
      <c r="J15" s="63"/>
      <c r="K15" s="64"/>
      <c r="L15" s="10"/>
      <c r="M15" s="5"/>
      <c r="N15" s="72"/>
      <c r="O15" s="50"/>
    </row>
    <row r="16" spans="1:15" ht="15.6" x14ac:dyDescent="0.3">
      <c r="A16" s="5"/>
      <c r="B16" s="9"/>
      <c r="C16" s="61">
        <v>3</v>
      </c>
      <c r="D16" s="67">
        <v>1.3</v>
      </c>
      <c r="E16" s="20"/>
      <c r="F16" s="67">
        <f t="shared" ref="F16:F47" si="0">+D16</f>
        <v>1.3</v>
      </c>
      <c r="G16" s="21" t="s">
        <v>71</v>
      </c>
      <c r="H16" s="20" t="s">
        <v>36</v>
      </c>
      <c r="I16" s="62">
        <v>500</v>
      </c>
      <c r="J16" s="63"/>
      <c r="K16" s="64"/>
      <c r="L16" s="10"/>
      <c r="M16" s="5"/>
      <c r="N16" s="72"/>
      <c r="O16" s="50"/>
    </row>
    <row r="17" spans="1:15" ht="15.6" x14ac:dyDescent="0.3">
      <c r="A17" s="5"/>
      <c r="B17" s="9"/>
      <c r="C17" s="61">
        <v>4</v>
      </c>
      <c r="D17" s="67">
        <v>1.4</v>
      </c>
      <c r="E17" s="20"/>
      <c r="F17" s="67">
        <f t="shared" si="0"/>
        <v>1.4</v>
      </c>
      <c r="G17" s="21" t="s">
        <v>51</v>
      </c>
      <c r="H17" s="20" t="s">
        <v>36</v>
      </c>
      <c r="I17" s="62">
        <v>130</v>
      </c>
      <c r="J17" s="63"/>
      <c r="K17" s="64"/>
      <c r="L17" s="10"/>
      <c r="M17" s="5"/>
      <c r="N17" s="72"/>
      <c r="O17" s="50"/>
    </row>
    <row r="18" spans="1:15" ht="15.6" x14ac:dyDescent="0.3">
      <c r="A18" s="5"/>
      <c r="B18" s="9"/>
      <c r="C18" s="61">
        <v>5</v>
      </c>
      <c r="D18" s="67">
        <v>1.5</v>
      </c>
      <c r="E18" s="20"/>
      <c r="F18" s="67">
        <f t="shared" si="0"/>
        <v>1.5</v>
      </c>
      <c r="G18" s="21" t="s">
        <v>52</v>
      </c>
      <c r="H18" s="20" t="s">
        <v>37</v>
      </c>
      <c r="I18" s="62">
        <v>1</v>
      </c>
      <c r="J18" s="63"/>
      <c r="K18" s="64"/>
      <c r="L18" s="10"/>
      <c r="M18" s="5"/>
      <c r="N18" s="72"/>
      <c r="O18" s="50"/>
    </row>
    <row r="19" spans="1:15" ht="15.6" x14ac:dyDescent="0.3">
      <c r="A19" s="5"/>
      <c r="B19" s="9"/>
      <c r="C19" s="61">
        <v>6</v>
      </c>
      <c r="D19" s="67">
        <v>1.6</v>
      </c>
      <c r="E19" s="20"/>
      <c r="F19" s="67">
        <f t="shared" si="0"/>
        <v>1.6</v>
      </c>
      <c r="G19" s="21" t="s">
        <v>53</v>
      </c>
      <c r="H19" s="20" t="s">
        <v>36</v>
      </c>
      <c r="I19" s="62">
        <v>200</v>
      </c>
      <c r="J19" s="63"/>
      <c r="K19" s="64"/>
      <c r="L19" s="10"/>
      <c r="M19" s="5"/>
      <c r="N19" s="72"/>
      <c r="O19" s="50"/>
    </row>
    <row r="20" spans="1:15" ht="15.6" x14ac:dyDescent="0.3">
      <c r="A20" s="5"/>
      <c r="B20" s="9"/>
      <c r="C20" s="61">
        <v>7</v>
      </c>
      <c r="D20" s="67">
        <v>1.7</v>
      </c>
      <c r="E20" s="20"/>
      <c r="F20" s="67">
        <f>+D20</f>
        <v>1.7</v>
      </c>
      <c r="G20" s="21" t="s">
        <v>59</v>
      </c>
      <c r="H20" s="20" t="s">
        <v>36</v>
      </c>
      <c r="I20" s="62">
        <v>200</v>
      </c>
      <c r="J20" s="63"/>
      <c r="K20" s="64"/>
      <c r="L20" s="10"/>
      <c r="M20" s="5"/>
      <c r="N20" s="72"/>
      <c r="O20" s="50"/>
    </row>
    <row r="21" spans="1:15" ht="15.6" x14ac:dyDescent="0.3">
      <c r="A21" s="5"/>
      <c r="B21" s="9"/>
      <c r="C21" s="61">
        <v>8</v>
      </c>
      <c r="D21" s="67">
        <v>1.8</v>
      </c>
      <c r="E21" s="65"/>
      <c r="F21" s="67">
        <f t="shared" si="0"/>
        <v>1.8</v>
      </c>
      <c r="G21" s="21" t="s">
        <v>54</v>
      </c>
      <c r="H21" s="20" t="s">
        <v>36</v>
      </c>
      <c r="I21" s="62">
        <v>500</v>
      </c>
      <c r="J21" s="63"/>
      <c r="K21" s="64"/>
      <c r="L21" s="10"/>
      <c r="M21" s="5"/>
      <c r="N21" s="72"/>
      <c r="O21" s="50"/>
    </row>
    <row r="22" spans="1:15" ht="15.6" x14ac:dyDescent="0.3">
      <c r="A22" s="5"/>
      <c r="B22" s="9"/>
      <c r="C22" s="61">
        <v>9</v>
      </c>
      <c r="D22" s="67">
        <v>1.9</v>
      </c>
      <c r="E22" s="20"/>
      <c r="F22" s="67">
        <f t="shared" si="0"/>
        <v>1.9</v>
      </c>
      <c r="G22" s="21" t="s">
        <v>55</v>
      </c>
      <c r="H22" s="20" t="s">
        <v>36</v>
      </c>
      <c r="I22" s="62">
        <v>2500</v>
      </c>
      <c r="J22" s="63"/>
      <c r="K22" s="64"/>
      <c r="L22" s="10"/>
      <c r="M22" s="5"/>
      <c r="N22" s="72"/>
      <c r="O22" s="50"/>
    </row>
    <row r="23" spans="1:15" ht="15.6" x14ac:dyDescent="0.3">
      <c r="A23" s="5"/>
      <c r="B23" s="9"/>
      <c r="C23" s="61">
        <v>10</v>
      </c>
      <c r="D23" s="53">
        <v>1.1000000000000001</v>
      </c>
      <c r="E23" s="65"/>
      <c r="F23" s="53">
        <f t="shared" si="0"/>
        <v>1.1000000000000001</v>
      </c>
      <c r="G23" s="21" t="s">
        <v>56</v>
      </c>
      <c r="H23" s="20" t="s">
        <v>36</v>
      </c>
      <c r="I23" s="62">
        <v>5000</v>
      </c>
      <c r="J23" s="63"/>
      <c r="K23" s="64"/>
      <c r="L23" s="10"/>
      <c r="M23" s="5"/>
      <c r="N23" s="72"/>
      <c r="O23" s="50"/>
    </row>
    <row r="24" spans="1:15" ht="55.2" x14ac:dyDescent="0.3">
      <c r="A24" s="5"/>
      <c r="B24" s="9"/>
      <c r="C24" s="61">
        <v>11</v>
      </c>
      <c r="D24" s="53">
        <v>1.1100000000000001</v>
      </c>
      <c r="E24" s="20"/>
      <c r="F24" s="53">
        <f t="shared" si="0"/>
        <v>1.1100000000000001</v>
      </c>
      <c r="G24" s="21" t="s">
        <v>57</v>
      </c>
      <c r="H24" s="20" t="s">
        <v>36</v>
      </c>
      <c r="I24" s="62">
        <v>100</v>
      </c>
      <c r="J24" s="63"/>
      <c r="K24" s="64"/>
      <c r="L24" s="10"/>
      <c r="M24" s="5"/>
      <c r="N24" s="72"/>
      <c r="O24" s="50"/>
    </row>
    <row r="25" spans="1:15" ht="15.6" x14ac:dyDescent="0.3">
      <c r="A25" s="5"/>
      <c r="B25" s="9"/>
      <c r="C25" s="61">
        <v>12</v>
      </c>
      <c r="D25" s="53">
        <v>1.1200000000000001</v>
      </c>
      <c r="E25" s="20"/>
      <c r="F25" s="53">
        <f t="shared" si="0"/>
        <v>1.1200000000000001</v>
      </c>
      <c r="G25" s="21" t="s">
        <v>47</v>
      </c>
      <c r="H25" s="20" t="s">
        <v>37</v>
      </c>
      <c r="I25" s="62">
        <v>5</v>
      </c>
      <c r="J25" s="63"/>
      <c r="K25" s="64"/>
      <c r="L25" s="10"/>
      <c r="M25" s="5"/>
      <c r="N25" s="72"/>
      <c r="O25" s="50"/>
    </row>
    <row r="26" spans="1:15" ht="15.6" x14ac:dyDescent="0.3">
      <c r="A26" s="5"/>
      <c r="B26" s="9"/>
      <c r="C26" s="61">
        <v>13</v>
      </c>
      <c r="D26" s="53">
        <v>1.1299999999999999</v>
      </c>
      <c r="E26" s="20"/>
      <c r="F26" s="53">
        <f t="shared" si="0"/>
        <v>1.1299999999999999</v>
      </c>
      <c r="G26" s="21" t="s">
        <v>48</v>
      </c>
      <c r="H26" s="20" t="s">
        <v>37</v>
      </c>
      <c r="I26" s="62">
        <v>5</v>
      </c>
      <c r="J26" s="63"/>
      <c r="K26" s="64"/>
      <c r="L26" s="10"/>
      <c r="M26" s="5"/>
      <c r="N26" s="72"/>
      <c r="O26" s="50"/>
    </row>
    <row r="27" spans="1:15" ht="15.6" x14ac:dyDescent="0.3">
      <c r="A27" s="5"/>
      <c r="B27" s="9"/>
      <c r="C27" s="61">
        <v>14</v>
      </c>
      <c r="D27" s="53">
        <v>1.1399999999999999</v>
      </c>
      <c r="E27" s="20"/>
      <c r="F27" s="53">
        <f t="shared" si="0"/>
        <v>1.1399999999999999</v>
      </c>
      <c r="G27" s="21" t="s">
        <v>39</v>
      </c>
      <c r="H27" s="20" t="s">
        <v>36</v>
      </c>
      <c r="I27" s="62">
        <v>10</v>
      </c>
      <c r="J27" s="63"/>
      <c r="K27" s="64"/>
      <c r="L27" s="10"/>
      <c r="M27" s="5"/>
      <c r="N27" s="73"/>
      <c r="O27" s="50"/>
    </row>
    <row r="28" spans="1:15" ht="27.6" x14ac:dyDescent="0.3">
      <c r="A28" s="5"/>
      <c r="B28" s="9"/>
      <c r="C28" s="61">
        <v>15</v>
      </c>
      <c r="D28" s="53">
        <v>1.1499999999999999</v>
      </c>
      <c r="E28" s="20"/>
      <c r="F28" s="53">
        <f t="shared" si="0"/>
        <v>1.1499999999999999</v>
      </c>
      <c r="G28" s="21" t="s">
        <v>40</v>
      </c>
      <c r="H28" s="20" t="s">
        <v>36</v>
      </c>
      <c r="I28" s="62">
        <v>10</v>
      </c>
      <c r="J28" s="63"/>
      <c r="K28" s="64"/>
      <c r="L28" s="10"/>
      <c r="M28" s="5"/>
      <c r="N28" s="72"/>
      <c r="O28" s="50"/>
    </row>
    <row r="29" spans="1:15" ht="15.6" x14ac:dyDescent="0.3">
      <c r="A29" s="5"/>
      <c r="B29" s="9"/>
      <c r="C29" s="61">
        <v>16</v>
      </c>
      <c r="D29" s="53">
        <v>1.1599999999999999</v>
      </c>
      <c r="E29" s="20"/>
      <c r="F29" s="53">
        <f t="shared" si="0"/>
        <v>1.1599999999999999</v>
      </c>
      <c r="G29" s="21" t="s">
        <v>58</v>
      </c>
      <c r="H29" s="20" t="s">
        <v>36</v>
      </c>
      <c r="I29" s="62">
        <v>30</v>
      </c>
      <c r="J29" s="63"/>
      <c r="K29" s="64"/>
      <c r="L29" s="10"/>
      <c r="M29" s="5"/>
      <c r="N29" s="72"/>
      <c r="O29" s="50"/>
    </row>
    <row r="30" spans="1:15" ht="15.6" x14ac:dyDescent="0.3">
      <c r="A30" s="5"/>
      <c r="B30" s="9"/>
      <c r="C30" s="61">
        <v>17</v>
      </c>
      <c r="D30" s="53">
        <v>1.17</v>
      </c>
      <c r="E30" s="20"/>
      <c r="F30" s="53">
        <f t="shared" si="0"/>
        <v>1.17</v>
      </c>
      <c r="G30" s="21" t="s">
        <v>60</v>
      </c>
      <c r="H30" s="20" t="s">
        <v>38</v>
      </c>
      <c r="I30" s="62">
        <v>50</v>
      </c>
      <c r="J30" s="63"/>
      <c r="K30" s="64"/>
      <c r="L30" s="10"/>
      <c r="M30" s="5"/>
      <c r="N30" s="72"/>
      <c r="O30" s="50"/>
    </row>
    <row r="31" spans="1:15" ht="15.6" x14ac:dyDescent="0.3">
      <c r="A31" s="5"/>
      <c r="B31" s="9"/>
      <c r="C31" s="61">
        <v>18</v>
      </c>
      <c r="D31" s="53">
        <v>1.18</v>
      </c>
      <c r="E31" s="20"/>
      <c r="F31" s="53">
        <f t="shared" si="0"/>
        <v>1.18</v>
      </c>
      <c r="G31" s="21" t="s">
        <v>61</v>
      </c>
      <c r="H31" s="20" t="s">
        <v>36</v>
      </c>
      <c r="I31" s="62">
        <v>300</v>
      </c>
      <c r="J31" s="63"/>
      <c r="K31" s="64"/>
      <c r="L31" s="10"/>
      <c r="M31" s="5"/>
      <c r="N31" s="72"/>
      <c r="O31" s="50"/>
    </row>
    <row r="32" spans="1:15" s="60" customFormat="1" ht="27.6" x14ac:dyDescent="0.3">
      <c r="A32" s="54"/>
      <c r="B32" s="55"/>
      <c r="C32" s="61">
        <v>19</v>
      </c>
      <c r="D32" s="20">
        <v>1.19</v>
      </c>
      <c r="E32" s="20"/>
      <c r="F32" s="53">
        <f t="shared" si="0"/>
        <v>1.19</v>
      </c>
      <c r="G32" s="21" t="s">
        <v>69</v>
      </c>
      <c r="H32" s="20" t="s">
        <v>36</v>
      </c>
      <c r="I32" s="62">
        <v>500</v>
      </c>
      <c r="J32" s="74"/>
      <c r="K32" s="64"/>
      <c r="L32" s="59"/>
      <c r="M32" s="54"/>
      <c r="N32" s="72"/>
      <c r="O32" s="75"/>
    </row>
    <row r="33" spans="1:15" ht="15.6" x14ac:dyDescent="0.3">
      <c r="A33" s="5"/>
      <c r="B33" s="9"/>
      <c r="C33" s="61">
        <v>20</v>
      </c>
      <c r="D33" s="53">
        <v>1.2</v>
      </c>
      <c r="E33" s="20"/>
      <c r="F33" s="53">
        <f t="shared" si="0"/>
        <v>1.2</v>
      </c>
      <c r="G33" s="21" t="s">
        <v>68</v>
      </c>
      <c r="H33" s="20" t="s">
        <v>36</v>
      </c>
      <c r="I33" s="62">
        <v>50</v>
      </c>
      <c r="J33" s="63"/>
      <c r="K33" s="64"/>
      <c r="L33" s="10"/>
      <c r="M33" s="5"/>
      <c r="N33" s="72"/>
      <c r="O33" s="50"/>
    </row>
    <row r="34" spans="1:15" ht="15.6" x14ac:dyDescent="0.3">
      <c r="A34" s="5"/>
      <c r="B34" s="9"/>
      <c r="C34" s="61">
        <v>21</v>
      </c>
      <c r="D34" s="53">
        <v>1.21</v>
      </c>
      <c r="E34" s="20"/>
      <c r="F34" s="53">
        <f t="shared" si="0"/>
        <v>1.21</v>
      </c>
      <c r="G34" s="21" t="s">
        <v>41</v>
      </c>
      <c r="H34" s="20" t="s">
        <v>36</v>
      </c>
      <c r="I34" s="62">
        <v>10</v>
      </c>
      <c r="J34" s="63"/>
      <c r="K34" s="64"/>
      <c r="L34" s="10"/>
      <c r="M34" s="5"/>
      <c r="N34" s="72"/>
      <c r="O34" s="50"/>
    </row>
    <row r="35" spans="1:15" ht="15.6" x14ac:dyDescent="0.3">
      <c r="A35" s="5"/>
      <c r="B35" s="9"/>
      <c r="C35" s="61">
        <v>22</v>
      </c>
      <c r="D35" s="53">
        <v>1.22</v>
      </c>
      <c r="E35" s="20"/>
      <c r="F35" s="53">
        <f t="shared" si="0"/>
        <v>1.22</v>
      </c>
      <c r="G35" s="21" t="s">
        <v>42</v>
      </c>
      <c r="H35" s="20" t="s">
        <v>36</v>
      </c>
      <c r="I35" s="62">
        <v>70</v>
      </c>
      <c r="J35" s="63"/>
      <c r="K35" s="64"/>
      <c r="L35" s="10"/>
      <c r="M35" s="5"/>
      <c r="N35" s="72"/>
      <c r="O35" s="50"/>
    </row>
    <row r="36" spans="1:15" ht="15.6" x14ac:dyDescent="0.3">
      <c r="A36" s="5"/>
      <c r="B36" s="9"/>
      <c r="C36" s="61">
        <v>23</v>
      </c>
      <c r="D36" s="53">
        <v>1.23</v>
      </c>
      <c r="E36" s="20"/>
      <c r="F36" s="53">
        <f t="shared" si="0"/>
        <v>1.23</v>
      </c>
      <c r="G36" s="21" t="s">
        <v>62</v>
      </c>
      <c r="H36" s="20" t="s">
        <v>38</v>
      </c>
      <c r="I36" s="62">
        <v>50</v>
      </c>
      <c r="J36" s="63"/>
      <c r="K36" s="64"/>
      <c r="L36" s="10"/>
      <c r="M36" s="5"/>
      <c r="N36" s="72"/>
      <c r="O36" s="50"/>
    </row>
    <row r="37" spans="1:15" ht="15.6" x14ac:dyDescent="0.3">
      <c r="A37" s="5"/>
      <c r="B37" s="9"/>
      <c r="C37" s="61">
        <v>24</v>
      </c>
      <c r="D37" s="53">
        <v>1.24</v>
      </c>
      <c r="E37" s="20"/>
      <c r="F37" s="53">
        <f t="shared" si="0"/>
        <v>1.24</v>
      </c>
      <c r="G37" s="21" t="s">
        <v>63</v>
      </c>
      <c r="H37" s="20" t="s">
        <v>36</v>
      </c>
      <c r="I37" s="62">
        <v>3593.2871487818184</v>
      </c>
      <c r="J37" s="63"/>
      <c r="K37" s="64"/>
      <c r="L37" s="10"/>
      <c r="M37" s="5"/>
      <c r="N37" s="72"/>
      <c r="O37" s="50"/>
    </row>
    <row r="38" spans="1:15" ht="15.6" x14ac:dyDescent="0.3">
      <c r="A38" s="5"/>
      <c r="B38" s="9"/>
      <c r="C38" s="61">
        <v>25</v>
      </c>
      <c r="D38" s="53">
        <v>1.25</v>
      </c>
      <c r="E38" s="20"/>
      <c r="F38" s="53">
        <f t="shared" si="0"/>
        <v>1.25</v>
      </c>
      <c r="G38" s="21" t="s">
        <v>64</v>
      </c>
      <c r="H38" s="20" t="s">
        <v>36</v>
      </c>
      <c r="I38" s="62">
        <v>1200</v>
      </c>
      <c r="J38" s="63"/>
      <c r="K38" s="64"/>
      <c r="L38" s="10"/>
      <c r="M38" s="5"/>
      <c r="N38" s="72"/>
      <c r="O38" s="50"/>
    </row>
    <row r="39" spans="1:15" ht="15.6" x14ac:dyDescent="0.3">
      <c r="A39" s="5"/>
      <c r="B39" s="9"/>
      <c r="C39" s="61">
        <v>26</v>
      </c>
      <c r="D39" s="53">
        <v>1.26</v>
      </c>
      <c r="E39" s="20"/>
      <c r="F39" s="53">
        <f t="shared" si="0"/>
        <v>1.26</v>
      </c>
      <c r="G39" s="21" t="s">
        <v>65</v>
      </c>
      <c r="H39" s="20" t="s">
        <v>36</v>
      </c>
      <c r="I39" s="62">
        <v>100</v>
      </c>
      <c r="J39" s="63"/>
      <c r="K39" s="64"/>
      <c r="L39" s="10"/>
      <c r="M39" s="5"/>
      <c r="N39" s="72"/>
      <c r="O39" s="50"/>
    </row>
    <row r="40" spans="1:15" ht="27.6" x14ac:dyDescent="0.3">
      <c r="A40" s="5"/>
      <c r="B40" s="9"/>
      <c r="C40" s="61">
        <v>27</v>
      </c>
      <c r="D40" s="53">
        <v>1.27</v>
      </c>
      <c r="E40" s="20"/>
      <c r="F40" s="53">
        <f t="shared" si="0"/>
        <v>1.27</v>
      </c>
      <c r="G40" s="21" t="s">
        <v>66</v>
      </c>
      <c r="H40" s="20" t="s">
        <v>36</v>
      </c>
      <c r="I40" s="62">
        <v>1200</v>
      </c>
      <c r="J40" s="63"/>
      <c r="K40" s="64"/>
      <c r="L40" s="10"/>
      <c r="M40" s="5"/>
      <c r="N40" s="72"/>
      <c r="O40" s="50"/>
    </row>
    <row r="41" spans="1:15" s="60" customFormat="1" ht="15.6" x14ac:dyDescent="0.3">
      <c r="A41" s="54"/>
      <c r="B41" s="55"/>
      <c r="C41" s="61">
        <v>28</v>
      </c>
      <c r="D41" s="53">
        <v>1.28</v>
      </c>
      <c r="E41" s="53"/>
      <c r="F41" s="53">
        <f t="shared" si="0"/>
        <v>1.28</v>
      </c>
      <c r="G41" s="21" t="s">
        <v>72</v>
      </c>
      <c r="H41" s="20" t="s">
        <v>38</v>
      </c>
      <c r="I41" s="62">
        <v>720</v>
      </c>
      <c r="J41" s="74"/>
      <c r="K41" s="64"/>
      <c r="L41" s="59"/>
      <c r="M41" s="54"/>
    </row>
    <row r="42" spans="1:15" s="60" customFormat="1" ht="27.6" x14ac:dyDescent="0.3">
      <c r="A42" s="54"/>
      <c r="B42" s="55"/>
      <c r="C42" s="61">
        <v>29</v>
      </c>
      <c r="D42" s="53">
        <v>1.29</v>
      </c>
      <c r="E42" s="53"/>
      <c r="F42" s="53">
        <f t="shared" si="0"/>
        <v>1.29</v>
      </c>
      <c r="G42" s="21" t="s">
        <v>73</v>
      </c>
      <c r="H42" s="20" t="s">
        <v>36</v>
      </c>
      <c r="I42" s="62">
        <f>12*30*2</f>
        <v>720</v>
      </c>
      <c r="J42" s="74"/>
      <c r="K42" s="64"/>
      <c r="L42" s="59"/>
      <c r="M42" s="54"/>
      <c r="N42" s="81"/>
      <c r="O42" s="75"/>
    </row>
    <row r="43" spans="1:15" s="60" customFormat="1" ht="27.6" x14ac:dyDescent="0.3">
      <c r="A43" s="54"/>
      <c r="B43" s="55"/>
      <c r="C43" s="61">
        <v>30</v>
      </c>
      <c r="D43" s="53">
        <v>1.3</v>
      </c>
      <c r="E43" s="53"/>
      <c r="F43" s="53">
        <f t="shared" si="0"/>
        <v>1.3</v>
      </c>
      <c r="G43" s="21" t="s">
        <v>73</v>
      </c>
      <c r="H43" s="20" t="s">
        <v>38</v>
      </c>
      <c r="I43" s="62">
        <v>2150</v>
      </c>
      <c r="J43" s="74"/>
      <c r="K43" s="64"/>
      <c r="L43" s="59"/>
      <c r="M43" s="54"/>
      <c r="N43" s="82"/>
      <c r="O43" s="75"/>
    </row>
    <row r="44" spans="1:15" ht="15.6" x14ac:dyDescent="0.3">
      <c r="A44" s="5"/>
      <c r="B44" s="9"/>
      <c r="C44" s="61">
        <v>31</v>
      </c>
      <c r="D44" s="53">
        <v>1.31</v>
      </c>
      <c r="E44" s="20"/>
      <c r="F44" s="53">
        <f t="shared" si="0"/>
        <v>1.31</v>
      </c>
      <c r="G44" s="21" t="s">
        <v>44</v>
      </c>
      <c r="H44" s="20" t="s">
        <v>43</v>
      </c>
      <c r="I44" s="62">
        <v>630</v>
      </c>
      <c r="J44" s="63"/>
      <c r="K44" s="64"/>
      <c r="L44" s="10"/>
      <c r="M44" s="5"/>
      <c r="N44" s="72"/>
      <c r="O44" s="50"/>
    </row>
    <row r="45" spans="1:15" ht="15.6" x14ac:dyDescent="0.3">
      <c r="A45" s="5"/>
      <c r="B45" s="9"/>
      <c r="C45" s="61">
        <v>32</v>
      </c>
      <c r="D45" s="53">
        <v>1.32</v>
      </c>
      <c r="E45" s="20"/>
      <c r="F45" s="53">
        <f t="shared" si="0"/>
        <v>1.32</v>
      </c>
      <c r="G45" s="21" t="s">
        <v>45</v>
      </c>
      <c r="H45" s="20" t="s">
        <v>43</v>
      </c>
      <c r="I45" s="62">
        <v>200</v>
      </c>
      <c r="J45" s="63"/>
      <c r="K45" s="64"/>
      <c r="L45" s="10"/>
      <c r="M45" s="5"/>
      <c r="N45" s="72"/>
      <c r="O45" s="50"/>
    </row>
    <row r="46" spans="1:15" ht="27.6" x14ac:dyDescent="0.3">
      <c r="A46" s="5"/>
      <c r="B46" s="9"/>
      <c r="C46" s="61">
        <v>33</v>
      </c>
      <c r="D46" s="53">
        <v>1.33</v>
      </c>
      <c r="E46" s="20"/>
      <c r="F46" s="53">
        <f t="shared" si="0"/>
        <v>1.33</v>
      </c>
      <c r="G46" s="21" t="s">
        <v>46</v>
      </c>
      <c r="H46" s="20" t="s">
        <v>43</v>
      </c>
      <c r="I46" s="62">
        <v>100</v>
      </c>
      <c r="J46" s="63"/>
      <c r="K46" s="64"/>
      <c r="L46" s="10"/>
      <c r="M46" s="5"/>
      <c r="N46" s="72"/>
      <c r="O46" s="50"/>
    </row>
    <row r="47" spans="1:15" ht="42" thickBot="1" x14ac:dyDescent="0.35">
      <c r="A47" s="5"/>
      <c r="B47" s="9"/>
      <c r="C47" s="61">
        <v>34</v>
      </c>
      <c r="D47" s="53">
        <v>1.34</v>
      </c>
      <c r="E47" s="20"/>
      <c r="F47" s="53">
        <f t="shared" si="0"/>
        <v>1.34</v>
      </c>
      <c r="G47" s="21" t="s">
        <v>67</v>
      </c>
      <c r="H47" s="20" t="s">
        <v>37</v>
      </c>
      <c r="I47" s="62">
        <v>18</v>
      </c>
      <c r="J47" s="63"/>
      <c r="K47" s="64"/>
      <c r="L47" s="10"/>
      <c r="M47" s="5"/>
      <c r="N47" s="72"/>
      <c r="O47" s="50"/>
    </row>
    <row r="48" spans="1:15" s="3" customFormat="1" ht="16.2" thickBot="1" x14ac:dyDescent="0.35">
      <c r="A48" s="11"/>
      <c r="B48" s="12"/>
      <c r="C48" s="129" t="s">
        <v>31</v>
      </c>
      <c r="D48" s="130"/>
      <c r="E48" s="130"/>
      <c r="F48" s="130"/>
      <c r="G48" s="130"/>
      <c r="H48" s="130"/>
      <c r="I48" s="130"/>
      <c r="J48" s="131"/>
      <c r="K48" s="46"/>
      <c r="L48" s="13"/>
      <c r="M48" s="11"/>
      <c r="N48" s="66"/>
      <c r="O48" s="70"/>
    </row>
    <row r="49" spans="1:15" s="3" customFormat="1" ht="16.2" thickBot="1" x14ac:dyDescent="0.35">
      <c r="A49" s="11"/>
      <c r="B49" s="12"/>
      <c r="C49" s="22"/>
      <c r="D49" s="22"/>
      <c r="E49" s="22"/>
      <c r="F49" s="22"/>
      <c r="G49" s="22"/>
      <c r="H49" s="22"/>
      <c r="I49" s="22"/>
      <c r="J49" s="22"/>
      <c r="K49" s="23"/>
      <c r="L49" s="13"/>
      <c r="M49" s="11"/>
      <c r="O49" s="70"/>
    </row>
    <row r="50" spans="1:15" s="3" customFormat="1" ht="30" customHeight="1" x14ac:dyDescent="0.3">
      <c r="A50" s="11"/>
      <c r="B50" s="12"/>
      <c r="C50" s="24"/>
      <c r="D50" s="25"/>
      <c r="E50" s="24"/>
      <c r="F50" s="24"/>
      <c r="G50" s="138" t="s">
        <v>29</v>
      </c>
      <c r="H50" s="139"/>
      <c r="I50" s="139"/>
      <c r="J50" s="140"/>
      <c r="K50" s="47"/>
      <c r="L50" s="13"/>
      <c r="M50" s="11"/>
      <c r="O50" s="70"/>
    </row>
    <row r="51" spans="1:15" s="3" customFormat="1" ht="30" customHeight="1" x14ac:dyDescent="0.3">
      <c r="A51" s="11"/>
      <c r="B51" s="12"/>
      <c r="C51" s="24"/>
      <c r="D51" s="25"/>
      <c r="E51" s="24"/>
      <c r="F51" s="24"/>
      <c r="G51" s="126" t="s">
        <v>19</v>
      </c>
      <c r="H51" s="127"/>
      <c r="I51" s="127"/>
      <c r="J51" s="128"/>
      <c r="K51" s="48"/>
      <c r="L51" s="13"/>
      <c r="M51" s="11"/>
      <c r="O51" s="70"/>
    </row>
    <row r="52" spans="1:15" s="3" customFormat="1" ht="30" customHeight="1" x14ac:dyDescent="0.3">
      <c r="A52" s="11"/>
      <c r="B52" s="12"/>
      <c r="C52" s="24"/>
      <c r="D52" s="26"/>
      <c r="E52" s="26"/>
      <c r="F52" s="26"/>
      <c r="G52" s="126" t="s">
        <v>28</v>
      </c>
      <c r="H52" s="127"/>
      <c r="I52" s="127"/>
      <c r="J52" s="128"/>
      <c r="K52" s="48"/>
      <c r="L52" s="13"/>
      <c r="M52" s="11"/>
      <c r="O52" s="70"/>
    </row>
    <row r="53" spans="1:15" s="3" customFormat="1" ht="30" customHeight="1" x14ac:dyDescent="0.3">
      <c r="A53" s="11"/>
      <c r="B53" s="12"/>
      <c r="C53" s="24"/>
      <c r="D53" s="26"/>
      <c r="E53" s="26"/>
      <c r="F53" s="26"/>
      <c r="G53" s="126" t="s">
        <v>26</v>
      </c>
      <c r="H53" s="127"/>
      <c r="I53" s="127"/>
      <c r="J53" s="128"/>
      <c r="K53" s="48"/>
      <c r="L53" s="13"/>
      <c r="M53" s="11"/>
      <c r="O53" s="70"/>
    </row>
    <row r="54" spans="1:15" s="3" customFormat="1" ht="30" customHeight="1" thickBot="1" x14ac:dyDescent="0.35">
      <c r="A54" s="11"/>
      <c r="B54" s="12"/>
      <c r="C54" s="24"/>
      <c r="D54" s="25"/>
      <c r="E54" s="24"/>
      <c r="F54" s="24"/>
      <c r="G54" s="126" t="s">
        <v>30</v>
      </c>
      <c r="H54" s="127"/>
      <c r="I54" s="127"/>
      <c r="J54" s="128"/>
      <c r="K54" s="48"/>
      <c r="L54" s="13"/>
      <c r="M54" s="11"/>
      <c r="O54" s="70"/>
    </row>
    <row r="55" spans="1:15" s="3" customFormat="1" ht="30" customHeight="1" thickBot="1" x14ac:dyDescent="0.35">
      <c r="A55" s="11"/>
      <c r="B55" s="12"/>
      <c r="C55" s="24"/>
      <c r="D55" s="25"/>
      <c r="E55" s="24"/>
      <c r="F55" s="24"/>
      <c r="G55" s="135" t="s">
        <v>14</v>
      </c>
      <c r="H55" s="136"/>
      <c r="I55" s="136"/>
      <c r="J55" s="137"/>
      <c r="K55" s="49"/>
      <c r="L55" s="13"/>
      <c r="M55" s="11"/>
      <c r="O55" s="70"/>
    </row>
    <row r="56" spans="1:15" s="3" customFormat="1" ht="16.2" thickBot="1" x14ac:dyDescent="0.35">
      <c r="A56" s="11"/>
      <c r="B56" s="12"/>
      <c r="C56" s="24"/>
      <c r="D56" s="25"/>
      <c r="E56" s="25"/>
      <c r="F56" s="25"/>
      <c r="G56" s="24"/>
      <c r="H56" s="24"/>
      <c r="I56" s="27"/>
      <c r="J56" s="28"/>
      <c r="K56" s="29"/>
      <c r="L56" s="13"/>
      <c r="M56" s="11"/>
    </row>
    <row r="57" spans="1:15" s="3" customFormat="1" ht="16.2" thickBot="1" x14ac:dyDescent="0.35">
      <c r="A57" s="11"/>
      <c r="B57" s="12"/>
      <c r="C57" s="30"/>
      <c r="D57" s="133"/>
      <c r="E57" s="133"/>
      <c r="F57" s="133"/>
      <c r="G57" s="133"/>
      <c r="H57" s="133"/>
      <c r="I57" s="133"/>
      <c r="J57" s="133"/>
      <c r="K57" s="134"/>
      <c r="L57" s="14"/>
      <c r="M57" s="11"/>
    </row>
    <row r="58" spans="1:15" s="3" customFormat="1" ht="46.2" customHeight="1" x14ac:dyDescent="0.3">
      <c r="A58" s="11"/>
      <c r="B58" s="12"/>
      <c r="C58" s="84" t="s">
        <v>15</v>
      </c>
      <c r="D58" s="85"/>
      <c r="E58" s="85"/>
      <c r="F58" s="85"/>
      <c r="G58" s="85"/>
      <c r="H58" s="132" t="s">
        <v>16</v>
      </c>
      <c r="I58" s="132"/>
      <c r="J58" s="132"/>
      <c r="K58" s="43" t="s">
        <v>17</v>
      </c>
      <c r="L58" s="15"/>
      <c r="M58" s="11"/>
    </row>
    <row r="59" spans="1:15" s="3" customFormat="1" ht="32.25" customHeight="1" x14ac:dyDescent="0.3">
      <c r="A59" s="11"/>
      <c r="B59" s="12"/>
      <c r="C59" s="84" t="s">
        <v>18</v>
      </c>
      <c r="D59" s="85"/>
      <c r="E59" s="85"/>
      <c r="F59" s="85"/>
      <c r="G59" s="85"/>
      <c r="H59" s="89" t="s">
        <v>19</v>
      </c>
      <c r="I59" s="89"/>
      <c r="J59" s="44" t="s">
        <v>20</v>
      </c>
      <c r="K59" s="45"/>
      <c r="L59" s="15"/>
      <c r="M59" s="11"/>
    </row>
    <row r="60" spans="1:15" s="3" customFormat="1" ht="30" customHeight="1" x14ac:dyDescent="0.3">
      <c r="A60" s="11"/>
      <c r="B60" s="12"/>
      <c r="C60" s="84" t="s">
        <v>21</v>
      </c>
      <c r="D60" s="85"/>
      <c r="E60" s="85"/>
      <c r="F60" s="85"/>
      <c r="G60" s="85"/>
      <c r="H60" s="86" t="s">
        <v>28</v>
      </c>
      <c r="I60" s="87"/>
      <c r="J60" s="44" t="s">
        <v>22</v>
      </c>
      <c r="K60" s="45"/>
      <c r="L60" s="15"/>
      <c r="M60" s="11"/>
    </row>
    <row r="61" spans="1:15" s="4" customFormat="1" ht="58.5" customHeight="1" x14ac:dyDescent="0.3">
      <c r="A61" s="11"/>
      <c r="B61" s="12"/>
      <c r="C61" s="90"/>
      <c r="D61" s="91"/>
      <c r="E61" s="91"/>
      <c r="F61" s="91"/>
      <c r="G61" s="92"/>
      <c r="H61" s="88" t="s">
        <v>26</v>
      </c>
      <c r="I61" s="89"/>
      <c r="J61" s="44" t="s">
        <v>23</v>
      </c>
      <c r="K61" s="45"/>
      <c r="L61" s="13"/>
      <c r="M61" s="11"/>
    </row>
    <row r="62" spans="1:15" ht="57" customHeight="1" x14ac:dyDescent="0.3">
      <c r="A62" s="5"/>
      <c r="B62" s="9"/>
      <c r="C62" s="93"/>
      <c r="D62" s="94"/>
      <c r="E62" s="94"/>
      <c r="F62" s="94"/>
      <c r="G62" s="95"/>
      <c r="H62" s="89" t="s">
        <v>24</v>
      </c>
      <c r="I62" s="89"/>
      <c r="J62" s="44" t="s">
        <v>25</v>
      </c>
      <c r="K62" s="45"/>
      <c r="L62" s="10"/>
      <c r="M62" s="5"/>
    </row>
    <row r="63" spans="1:15" ht="16.2" thickBot="1" x14ac:dyDescent="0.35">
      <c r="A63" s="5"/>
      <c r="B63" s="9"/>
      <c r="C63" s="96"/>
      <c r="D63" s="97"/>
      <c r="E63" s="97"/>
      <c r="F63" s="97"/>
      <c r="G63" s="98"/>
      <c r="H63" s="99"/>
      <c r="I63" s="99"/>
      <c r="J63" s="99"/>
      <c r="K63" s="100"/>
      <c r="L63" s="10"/>
      <c r="M63" s="5"/>
    </row>
    <row r="64" spans="1:15" ht="76.2" customHeight="1" x14ac:dyDescent="0.3">
      <c r="A64" s="5"/>
      <c r="B64" s="9"/>
      <c r="C64" s="51"/>
      <c r="D64" s="52"/>
      <c r="E64" s="52"/>
      <c r="F64" s="51"/>
      <c r="G64" s="141"/>
      <c r="H64" s="141"/>
      <c r="I64" s="141"/>
      <c r="J64" s="51"/>
      <c r="K64" s="51"/>
      <c r="L64" s="10"/>
      <c r="M64" s="5"/>
    </row>
    <row r="65" spans="1:13" ht="47.25" customHeight="1" x14ac:dyDescent="0.3">
      <c r="A65" s="5"/>
      <c r="B65" s="9"/>
      <c r="C65" s="52"/>
      <c r="D65" s="52"/>
      <c r="E65" s="52"/>
      <c r="F65" s="52"/>
      <c r="G65" s="142" t="s">
        <v>35</v>
      </c>
      <c r="H65" s="142"/>
      <c r="I65" s="142"/>
      <c r="J65" s="52"/>
      <c r="K65" s="52"/>
      <c r="L65" s="10"/>
      <c r="M65" s="5"/>
    </row>
    <row r="66" spans="1:13" ht="16.2" thickBot="1" x14ac:dyDescent="0.35">
      <c r="A66" s="5"/>
      <c r="B66" s="38"/>
      <c r="C66" s="39"/>
      <c r="D66" s="39"/>
      <c r="E66" s="40"/>
      <c r="F66" s="39"/>
      <c r="G66" s="41"/>
      <c r="H66" s="39"/>
      <c r="I66" s="39"/>
      <c r="J66" s="39"/>
      <c r="K66" s="39"/>
      <c r="L66" s="42"/>
      <c r="M66" s="5"/>
    </row>
    <row r="67" spans="1:13" ht="16.2" thickTop="1" x14ac:dyDescent="0.3">
      <c r="A67" s="5"/>
      <c r="B67" s="5"/>
      <c r="C67" s="5"/>
      <c r="D67" s="5"/>
      <c r="E67" s="6"/>
      <c r="F67" s="5"/>
      <c r="G67" s="5"/>
      <c r="H67" s="5"/>
      <c r="I67" s="5"/>
      <c r="J67" s="5"/>
      <c r="K67" s="5"/>
      <c r="L67" s="5"/>
      <c r="M67" s="5"/>
    </row>
  </sheetData>
  <mergeCells count="34">
    <mergeCell ref="G64:I64"/>
    <mergeCell ref="G65:I65"/>
    <mergeCell ref="H63:K63"/>
    <mergeCell ref="C59:G59"/>
    <mergeCell ref="H59:I59"/>
    <mergeCell ref="C60:G60"/>
    <mergeCell ref="H60:I60"/>
    <mergeCell ref="H61:I61"/>
    <mergeCell ref="H62:I62"/>
    <mergeCell ref="C61:G63"/>
    <mergeCell ref="D57:K57"/>
    <mergeCell ref="C58:G58"/>
    <mergeCell ref="H58:J58"/>
    <mergeCell ref="C48:J48"/>
    <mergeCell ref="G50:J50"/>
    <mergeCell ref="G51:J51"/>
    <mergeCell ref="G52:J52"/>
    <mergeCell ref="G53:J53"/>
    <mergeCell ref="G54:J54"/>
    <mergeCell ref="G55:J55"/>
    <mergeCell ref="K11:K12"/>
    <mergeCell ref="C11:C12"/>
    <mergeCell ref="D11:D12"/>
    <mergeCell ref="E11:F11"/>
    <mergeCell ref="G11:G12"/>
    <mergeCell ref="H11:H12"/>
    <mergeCell ref="I11:I12"/>
    <mergeCell ref="J11:J12"/>
    <mergeCell ref="C10:K10"/>
    <mergeCell ref="C3:F3"/>
    <mergeCell ref="C5:K5"/>
    <mergeCell ref="C6:K6"/>
    <mergeCell ref="C7:K8"/>
    <mergeCell ref="C9:K9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 (Entidad)</vt:lpstr>
      <vt:lpstr>PROPUESTA ECONOMICA(Proponente)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Kevin Mauricio Bermudez Celin</cp:lastModifiedBy>
  <cp:revision/>
  <cp:lastPrinted>2025-03-31T07:16:41Z</cp:lastPrinted>
  <dcterms:created xsi:type="dcterms:W3CDTF">2006-06-27T16:47:25Z</dcterms:created>
  <dcterms:modified xsi:type="dcterms:W3CDTF">2026-07-04T00:20:58Z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