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angie.rosas\Downloads\"/>
    </mc:Choice>
  </mc:AlternateContent>
  <xr:revisionPtr revIDLastSave="0" documentId="13_ncr:1_{EE8371C7-BDD4-45C0-8856-835294115F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ESUPUESTO OFICIAL" sheetId="3" r:id="rId1"/>
    <sheet name="ESTUDIO DE MERCADO" sheetId="4" r:id="rId2"/>
    <sheet name="PERCENTILES" sheetId="7" r:id="rId3"/>
    <sheet name="ROYAL TECH GROUP SAS" sheetId="6" r:id="rId4"/>
    <sheet name="CREAR IMAGEN S.A.S" sheetId="5" r:id="rId5"/>
    <sheet name="OFISISTEMAS SAS" sheetId="2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8" i="4" l="1"/>
  <c r="H15" i="7"/>
  <c r="G15" i="7"/>
  <c r="F15" i="7"/>
  <c r="J15" i="7" s="1"/>
  <c r="S19" i="4" s="1"/>
  <c r="H14" i="7"/>
  <c r="G14" i="7"/>
  <c r="F14" i="7"/>
  <c r="H13" i="7"/>
  <c r="J13" i="7" s="1"/>
  <c r="S16" i="4" s="1"/>
  <c r="G13" i="7"/>
  <c r="F13" i="7"/>
  <c r="J14" i="7" l="1"/>
  <c r="S17" i="4" s="1"/>
  <c r="L13" i="4" l="1"/>
  <c r="M13" i="4" s="1"/>
  <c r="N13" i="4" s="1"/>
  <c r="L14" i="4"/>
  <c r="M14" i="4" s="1"/>
  <c r="N14" i="4" s="1"/>
  <c r="L15" i="4"/>
  <c r="L16" i="4"/>
  <c r="M16" i="4" s="1"/>
  <c r="N16" i="4" s="1"/>
  <c r="L17" i="4"/>
  <c r="M17" i="4" s="1"/>
  <c r="N17" i="4" s="1"/>
  <c r="L18" i="4"/>
  <c r="M18" i="4" s="1"/>
  <c r="N18" i="4" s="1"/>
  <c r="L19" i="4"/>
  <c r="M19" i="4" s="1"/>
  <c r="N19" i="4" s="1"/>
  <c r="L20" i="4"/>
  <c r="M20" i="4" s="1"/>
  <c r="N20" i="4" s="1"/>
  <c r="L12" i="4"/>
  <c r="I13" i="4"/>
  <c r="J13" i="4" s="1"/>
  <c r="K13" i="4" s="1"/>
  <c r="I14" i="4"/>
  <c r="J14" i="4" s="1"/>
  <c r="K14" i="4" s="1"/>
  <c r="I15" i="4"/>
  <c r="I16" i="4"/>
  <c r="I17" i="4"/>
  <c r="I18" i="4"/>
  <c r="J18" i="4" s="1"/>
  <c r="I19" i="4"/>
  <c r="I20" i="4"/>
  <c r="J20" i="4" s="1"/>
  <c r="K20" i="4" s="1"/>
  <c r="I12" i="4"/>
  <c r="F13" i="4"/>
  <c r="F14" i="4"/>
  <c r="F15" i="4"/>
  <c r="F16" i="4"/>
  <c r="F17" i="4"/>
  <c r="P17" i="4" s="1"/>
  <c r="F18" i="4"/>
  <c r="F19" i="4"/>
  <c r="F20" i="4"/>
  <c r="F12" i="4"/>
  <c r="F12" i="7" s="1"/>
  <c r="M15" i="4"/>
  <c r="N15" i="4" s="1"/>
  <c r="G12" i="4"/>
  <c r="H12" i="4" s="1"/>
  <c r="J12" i="4" l="1"/>
  <c r="K12" i="4" s="1"/>
  <c r="U12" i="4"/>
  <c r="T12" i="4"/>
  <c r="AB12" i="4" s="1"/>
  <c r="F13" i="3" s="1"/>
  <c r="G12" i="7"/>
  <c r="J19" i="4"/>
  <c r="K19" i="4" s="1"/>
  <c r="U19" i="4"/>
  <c r="T19" i="4"/>
  <c r="AB19" i="4" s="1"/>
  <c r="F20" i="3" s="1"/>
  <c r="H20" i="3" s="1"/>
  <c r="J17" i="4"/>
  <c r="K17" i="4" s="1"/>
  <c r="U17" i="4"/>
  <c r="T17" i="4"/>
  <c r="AB17" i="4" s="1"/>
  <c r="F18" i="3" s="1"/>
  <c r="H18" i="3" s="1"/>
  <c r="J16" i="4"/>
  <c r="K16" i="4" s="1"/>
  <c r="U16" i="4"/>
  <c r="T16" i="4"/>
  <c r="AB16" i="4" s="1"/>
  <c r="F17" i="3" s="1"/>
  <c r="H17" i="3" s="1"/>
  <c r="M12" i="4"/>
  <c r="N12" i="4" s="1"/>
  <c r="H12" i="7"/>
  <c r="W17" i="4"/>
  <c r="X17" i="4"/>
  <c r="Q17" i="4"/>
  <c r="R17" i="4" s="1"/>
  <c r="Y17" i="4" s="1"/>
  <c r="Z17" i="4" s="1"/>
  <c r="W16" i="4"/>
  <c r="Q16" i="4"/>
  <c r="P16" i="4"/>
  <c r="X16" i="4"/>
  <c r="X14" i="4"/>
  <c r="Q14" i="4"/>
  <c r="P14" i="4"/>
  <c r="W14" i="4"/>
  <c r="AB14" i="4" s="1"/>
  <c r="F15" i="3" s="1"/>
  <c r="H15" i="3" s="1"/>
  <c r="Q18" i="4"/>
  <c r="P18" i="4"/>
  <c r="W18" i="4"/>
  <c r="AB18" i="4" s="1"/>
  <c r="F19" i="3" s="1"/>
  <c r="H19" i="3" s="1"/>
  <c r="X18" i="4"/>
  <c r="Q12" i="4"/>
  <c r="W12" i="4"/>
  <c r="P12" i="4"/>
  <c r="X12" i="4"/>
  <c r="Q20" i="4"/>
  <c r="W20" i="4"/>
  <c r="AB20" i="4" s="1"/>
  <c r="F21" i="3" s="1"/>
  <c r="H21" i="3" s="1"/>
  <c r="P20" i="4"/>
  <c r="X20" i="4"/>
  <c r="X15" i="4"/>
  <c r="Q15" i="4"/>
  <c r="W15" i="4"/>
  <c r="AB15" i="4" s="1"/>
  <c r="F16" i="3" s="1"/>
  <c r="H16" i="3" s="1"/>
  <c r="P15" i="4"/>
  <c r="R15" i="4" s="1"/>
  <c r="Y15" i="4" s="1"/>
  <c r="Z15" i="4" s="1"/>
  <c r="X13" i="4"/>
  <c r="P13" i="4"/>
  <c r="AB13" i="4" s="1"/>
  <c r="F14" i="3" s="1"/>
  <c r="H14" i="3" s="1"/>
  <c r="Q13" i="4"/>
  <c r="W13" i="4"/>
  <c r="Q19" i="4"/>
  <c r="P19" i="4"/>
  <c r="W19" i="4"/>
  <c r="X19" i="4"/>
  <c r="G18" i="4"/>
  <c r="H18" i="4" s="1"/>
  <c r="G17" i="4"/>
  <c r="H17" i="4" s="1"/>
  <c r="G16" i="4"/>
  <c r="H16" i="4" s="1"/>
  <c r="G15" i="4"/>
  <c r="H15" i="4" s="1"/>
  <c r="G13" i="4"/>
  <c r="H13" i="4" s="1"/>
  <c r="G20" i="4"/>
  <c r="H20" i="4" s="1"/>
  <c r="G14" i="4"/>
  <c r="H14" i="4" s="1"/>
  <c r="G19" i="4"/>
  <c r="H19" i="4" s="1"/>
  <c r="J15" i="4"/>
  <c r="K15" i="4" s="1"/>
  <c r="K18" i="4"/>
  <c r="H21" i="5"/>
  <c r="H22" i="5"/>
  <c r="H23" i="5"/>
  <c r="H24" i="5"/>
  <c r="H25" i="5"/>
  <c r="H26" i="5"/>
  <c r="H27" i="5"/>
  <c r="H28" i="5"/>
  <c r="H21" i="6"/>
  <c r="H22" i="6"/>
  <c r="H23" i="6"/>
  <c r="H24" i="6"/>
  <c r="H25" i="6"/>
  <c r="H26" i="6"/>
  <c r="H27" i="6"/>
  <c r="H28" i="6"/>
  <c r="H21" i="2"/>
  <c r="H22" i="2"/>
  <c r="H23" i="2"/>
  <c r="H24" i="2"/>
  <c r="H25" i="2"/>
  <c r="H26" i="2"/>
  <c r="H27" i="2"/>
  <c r="H28" i="2"/>
  <c r="H20" i="6"/>
  <c r="H20" i="5"/>
  <c r="H13" i="3"/>
  <c r="H22" i="3" s="1"/>
  <c r="H20" i="2"/>
  <c r="R18" i="4" l="1"/>
  <c r="Y18" i="4" s="1"/>
  <c r="Z18" i="4" s="1"/>
  <c r="V16" i="4"/>
  <c r="V17" i="4"/>
  <c r="V19" i="4"/>
  <c r="J12" i="7"/>
  <c r="S12" i="4" s="1"/>
  <c r="V12" i="4"/>
  <c r="R20" i="4"/>
  <c r="R12" i="4"/>
  <c r="Y12" i="4" s="1"/>
  <c r="Z12" i="4" s="1"/>
  <c r="R13" i="4"/>
  <c r="Y13" i="4" s="1"/>
  <c r="Z13" i="4" s="1"/>
  <c r="R14" i="4"/>
  <c r="Y14" i="4" s="1"/>
  <c r="Z14" i="4" s="1"/>
  <c r="R19" i="4"/>
  <c r="Y19" i="4" s="1"/>
  <c r="Z19" i="4" s="1"/>
  <c r="R16" i="4"/>
  <c r="Y16" i="4" s="1"/>
  <c r="Z16" i="4" s="1"/>
  <c r="H29" i="6"/>
  <c r="H29" i="5"/>
  <c r="H29" i="2"/>
  <c r="Y20" i="4" l="1"/>
  <c r="Z20" i="4" s="1"/>
</calcChain>
</file>

<file path=xl/sharedStrings.xml><?xml version="1.0" encoding="utf-8"?>
<sst xmlns="http://schemas.openxmlformats.org/spreadsheetml/2006/main" count="329" uniqueCount="75">
  <si>
    <t xml:space="preserve">FORMATO DE COTIZACION </t>
  </si>
  <si>
    <t>OBJETO DEL PROCESO: "SUSCRIPCIÓN DE LICENCIAMIENTOS ANUALES PARA HERRAMIENTAS REQUERIDAS EN LA OFICINA ASESORA DE COMUNICACIONES"</t>
  </si>
  <si>
    <t xml:space="preserve">COTIZANTE : </t>
  </si>
  <si>
    <t>OFISISTEMAS SAS</t>
  </si>
  <si>
    <t xml:space="preserve">NIT: </t>
  </si>
  <si>
    <t>18955382-2</t>
  </si>
  <si>
    <t>REPRESENTANTE LEGAL:</t>
  </si>
  <si>
    <t>FRANCISCO HERNANDEZ</t>
  </si>
  <si>
    <t xml:space="preserve">C.C. </t>
  </si>
  <si>
    <t>FECHA DE COTIZACIÓN</t>
  </si>
  <si>
    <t>LOTE 1. SUSCRIPCIÓN DE LICENCIAMIENTOS ANUALES PARA LA OFICINA ASESORA DE COMUNICACIONES</t>
  </si>
  <si>
    <t>Suscripción de licenciamientos anuales para herramientas requeridas en la Oficina Asesora de Comunicaciones del ICA, por un plazo de ejecución de 12 meses.</t>
  </si>
  <si>
    <t>ÍTEM</t>
  </si>
  <si>
    <t>ELEMENTO Y/O SERVICIO</t>
  </si>
  <si>
    <t>DESCRIPCIÓN TÉCNICA - REFERENCIA</t>
  </si>
  <si>
    <t>UNIDAD DE MEDIDA</t>
  </si>
  <si>
    <t xml:space="preserve">CANTIDAD </t>
  </si>
  <si>
    <t xml:space="preserve">VALOR UNITARIO COTIZADO   </t>
  </si>
  <si>
    <t xml:space="preserve">VALOR IVA </t>
  </si>
  <si>
    <t xml:space="preserve">VALOR UNITARIO COTIZADO  IVA INCLUIDO   </t>
  </si>
  <si>
    <t>ARTLIST PRO</t>
  </si>
  <si>
    <t>Música, efectos sonoros, plantillas de vídeo, 80 vídeos/40 imágenes de IA al mes.</t>
  </si>
  <si>
    <t>Anual</t>
  </si>
  <si>
    <t>MAILCHIMP STANDARD SUSCRIPCIÓN</t>
  </si>
  <si>
    <t>Hasta 20.000 Contactos, 240.000 envíos al mes, segmentación y automatización avanzada.</t>
  </si>
  <si>
    <t xml:space="preserve">ADOBE CREATIVE CLOUD All Apps for teams </t>
  </si>
  <si>
    <t>All Apps for teams (Photoshop, Illustrator, Premiere, Acrobat Pro, InDesign), 100GB nube.</t>
  </si>
  <si>
    <t>FREEPIK Premium</t>
  </si>
  <si>
    <t>216.000 créditos para IA/año, descargas ilimitadas de contenido stock Premium.</t>
  </si>
  <si>
    <t>X PLUS</t>
  </si>
  <si>
    <t>Verificación de cuenta, edición de textos/videos largos, acceso a Grok (IA de X)</t>
  </si>
  <si>
    <t xml:space="preserve">BEFUNKY Plus </t>
  </si>
  <si>
    <t>Editor de imágenes con IA, embellecimiento de retratos y creación de proyectos de diseño.</t>
  </si>
  <si>
    <t>CAPCUT – PLAN PRO</t>
  </si>
  <si>
    <t>Acceso a efectos y música premium, almacenamiento de 100GB.</t>
  </si>
  <si>
    <t>FLICKR PRO</t>
  </si>
  <si>
    <t>Almacenamiento ilimitado, estadísticas avanzadas, sin anuncios y respaldo automático.</t>
  </si>
  <si>
    <t>DROPBOX ADVANCED</t>
  </si>
  <si>
    <t>Mínimo 15 TB para el equipo, cifrado de extremo a extremo, recuperación de archivos (1 año).</t>
  </si>
  <si>
    <t>VALOR  TOTAL MANTENIMIENTO (Sumatoria valores unitarios)</t>
  </si>
  <si>
    <r>
      <t xml:space="preserve">NOTA 1: </t>
    </r>
    <r>
      <rPr>
        <sz val="9"/>
        <color rgb="FF000000"/>
        <rFont val="Aptos"/>
        <family val="2"/>
      </rPr>
      <t>Se aclara que la cotización se deberá presentar por valor unitario,  atendiendo a que el presente proceso es de monto agotable</t>
    </r>
    <r>
      <rPr>
        <b/>
        <sz val="9"/>
        <color rgb="FF000000"/>
        <rFont val="Aptos"/>
        <family val="2"/>
      </rPr>
      <t>.</t>
    </r>
  </si>
  <si>
    <r>
      <t xml:space="preserve">Nota 2. </t>
    </r>
    <r>
      <rPr>
        <sz val="9"/>
        <color rgb="FF000000"/>
        <rFont val="Aptos"/>
        <family val="2"/>
      </rPr>
      <t>La propuesta deberá indicar expresamente en la casilla correspondiente si el bien objeto de cotización se encuentra gravado con el Impuesto sobre las Ventas – IVA, o si se encuentra exento o excluido del mismo, conforme a la normatividad tributaria vigente. En caso de que el oferente no discrimine el IVA, el Instituto Colombiano Agropecuario – ICA entenderá que dicho impuesto se encuentra incluido en el valor total de la propuesta, condición que se tendrá por aceptada por el proponente.</t>
    </r>
  </si>
  <si>
    <r>
      <t xml:space="preserve">Nota 3. </t>
    </r>
    <r>
      <rPr>
        <sz val="9"/>
        <color rgb="FF000000"/>
        <rFont val="Aptos"/>
        <family val="2"/>
      </rPr>
      <t>La cotización debe tener vigencia mínima de 120 días.</t>
    </r>
  </si>
  <si>
    <r>
      <t xml:space="preserve">Nota 4. </t>
    </r>
    <r>
      <rPr>
        <sz val="9"/>
        <color rgb="FF000000"/>
        <rFont val="Aptos"/>
        <family val="2"/>
      </rPr>
      <t>La cotización debe cumplir con las condiciones contenidas en el anexo de especificaciones técnicas.</t>
    </r>
  </si>
  <si>
    <r>
      <t xml:space="preserve">Nota 5. </t>
    </r>
    <r>
      <rPr>
        <sz val="9"/>
        <color rgb="FF000000"/>
        <rFont val="Aptos"/>
        <family val="2"/>
      </rPr>
      <t>Los precios unitarios y totales cotizados deben presentarse en moneda legal colombiana (pesos), sin centavos.</t>
    </r>
  </si>
  <si>
    <r>
      <t xml:space="preserve">Nota 6. </t>
    </r>
    <r>
      <rPr>
        <sz val="9"/>
        <color rgb="FF000000"/>
        <rFont val="Aptos"/>
        <family val="2"/>
      </rPr>
      <t>El valor cotizado deberá incluir la totalidad de los costos directos e indirectos que se generen con ocasión del suministro de los bienes objeto de la presente cotización, así como todos los gastos inherentes a su ejecución, sin que en ningún caso haya lugar al reconocimiento de costos adicionales. Serán a cargo del eventual adjudicatario todos los derechos, impuestos, tasas y demás conceptos que se causen con ocasión del contrato. En caso de que el cotizante no discrimine o no manifieste expresamente que dichos costos se encuentran incluidos en el valor cotizado, se entenderá que los mismos se encuentran incorporados en dicho valor.</t>
    </r>
  </si>
  <si>
    <r>
      <t xml:space="preserve">Nota 7. </t>
    </r>
    <r>
      <rPr>
        <sz val="9"/>
        <color rgb="FF000000"/>
        <rFont val="Aptos"/>
        <family val="2"/>
      </rPr>
      <t>Serán de exclusiva responsabilidad del proponente, los errores u omisiones en que incurra al indicar los costos y valores totales en su propuesta debiendo asumir los mayores costos o pérdidas que se deriven de dichos errores u omisiones.</t>
    </r>
  </si>
  <si>
    <t>FIRMA REPRESENTANTE LEGAL</t>
  </si>
  <si>
    <t xml:space="preserve">ESTUDIO DE MERCADO </t>
  </si>
  <si>
    <t>SUSCRIPCIÓN DE LICENCIAMIENTOS ANUALES PARA LA OFICINA ASESORA DE COMUNICACIONE</t>
  </si>
  <si>
    <t>CREAR IMAGEN S.A.S</t>
  </si>
  <si>
    <t>ROYAL TECH GROUP SAS.S</t>
  </si>
  <si>
    <t>PROMEDIO</t>
  </si>
  <si>
    <t>DESVIACION ESTANDAR</t>
  </si>
  <si>
    <t>COEFICIENTE DE VARIACIÓN</t>
  </si>
  <si>
    <t>PERCENTIL 99%</t>
  </si>
  <si>
    <t>PROMEDIO AJUSTADO</t>
  </si>
  <si>
    <t>DESVIACIÓN ESTANDAR AJUSTADA</t>
  </si>
  <si>
    <t>COEFICIENTE DE VARIACIÓN AJUSTADA</t>
  </si>
  <si>
    <t>MENOR VALOR</t>
  </si>
  <si>
    <t>MAYOR VALOR</t>
  </si>
  <si>
    <t>VALOR DE REFERENCIA</t>
  </si>
  <si>
    <t>CRITERIO</t>
  </si>
  <si>
    <t>VALOR UNITARIO PARA EL PRESUPUESTO</t>
  </si>
  <si>
    <t>N/A</t>
  </si>
  <si>
    <t>VALOR  TOTAL Sumatoria valores unitarios MULTIPLICADO POR LAS CANTIDADES</t>
  </si>
  <si>
    <t>PERCENTILES</t>
  </si>
  <si>
    <t>PRESUPUESTO OFICIAL</t>
  </si>
  <si>
    <t>ROYAL TECH GROUP SAS</t>
  </si>
  <si>
    <t>901394655-2</t>
  </si>
  <si>
    <t>HECTOR DAVID MENDOZA ARROYO</t>
  </si>
  <si>
    <t>900457310-5</t>
  </si>
  <si>
    <t>NEFTALI ARANGO ANGEL</t>
  </si>
  <si>
    <t xml:space="preserve"> SUSCRIPCIÓN DE LICENCIAMIENTOS ANUALES PARA LA OFICINA ASESORA DE COMUNICACIONES</t>
  </si>
  <si>
    <t>Suscripción de licenciamientos anuales para herramientas requeridas en la Oficina Asesora de Comunicaciones del 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</si>
</sst>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-&quot;$&quot;\ * #,##0_-;\-&quot;$&quot;\ * #,##0_-;_-&quot;$&quot;\ * &quot;-&quot;??_-;_-@_-"/>
    <numFmt numFmtId="166" formatCode="_-&quot;$&quot;* #,##0_-;\-&quot;$&quot;* #,##0_-;_-&quot;$&quot;* &quot;-&quot;??_-;_-@_-"/>
    <numFmt numFmtId="167" formatCode="_-[$$-240A]\ * #,##0.00_-;\-[$$-240A]\ * #,##0.00_-;_-[$$-240A]\ * &quot;-&quot;??_-;_-@_-"/>
    <numFmt numFmtId="168" formatCode="_-[$$-240A]\ * #,##0_-;\-[$$-240A]\ * #,##0_-;_-[$$-240A]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0" tint="-0.249977111117893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Times New Roman"/>
      <family val="1"/>
    </font>
    <font>
      <b/>
      <sz val="9"/>
      <color rgb="FF000000"/>
      <name val="Arial"/>
      <family val="2"/>
    </font>
    <font>
      <sz val="10"/>
      <name val="Arial"/>
      <family val="2"/>
    </font>
    <font>
      <b/>
      <sz val="9"/>
      <color rgb="FF000000"/>
      <name val="Calibri"/>
      <family val="2"/>
      <scheme val="minor"/>
    </font>
    <font>
      <b/>
      <sz val="9"/>
      <color rgb="FF000000"/>
      <name val="Aptos"/>
      <family val="2"/>
    </font>
    <font>
      <sz val="9"/>
      <color rgb="FF000000"/>
      <name val="Aptos"/>
      <family val="2"/>
    </font>
    <font>
      <sz val="11"/>
      <color theme="1"/>
      <name val="Arial"/>
      <family val="2"/>
    </font>
    <font>
      <sz val="12"/>
      <color theme="1"/>
      <name val="Calibri Light"/>
    </font>
    <font>
      <sz val="12"/>
      <color rgb="FF000000"/>
      <name val="Calibri Light"/>
    </font>
    <font>
      <sz val="12"/>
      <color rgb="FFFF0000"/>
      <name val="Calibri Light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rgb="FFD9D9D9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8" fillId="0" borderId="0"/>
    <xf numFmtId="0" fontId="1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4">
    <xf numFmtId="0" fontId="0" fillId="0" borderId="0" xfId="0"/>
    <xf numFmtId="0" fontId="2" fillId="0" borderId="0" xfId="0" applyFont="1" applyAlignment="1" applyProtection="1">
      <alignment horizontal="center" vertical="top"/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2" fillId="0" borderId="0" xfId="0" applyFont="1" applyAlignment="1" applyProtection="1">
      <alignment vertical="top"/>
      <protection locked="0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 applyProtection="1">
      <alignment horizontal="center" vertical="top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vertical="top" wrapText="1"/>
      <protection locked="0"/>
    </xf>
    <xf numFmtId="0" fontId="4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top" wrapText="1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right" vertical="top"/>
      <protection locked="0"/>
    </xf>
    <xf numFmtId="0" fontId="2" fillId="0" borderId="2" xfId="0" applyFont="1" applyBorder="1" applyAlignment="1" applyProtection="1">
      <alignment horizontal="left" vertical="top"/>
      <protection locked="0"/>
    </xf>
    <xf numFmtId="0" fontId="2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165" fontId="2" fillId="3" borderId="4" xfId="0" applyNumberFormat="1" applyFont="1" applyFill="1" applyBorder="1" applyAlignment="1">
      <alignment horizontal="center" vertical="center" wrapText="1"/>
    </xf>
    <xf numFmtId="165" fontId="2" fillId="4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left" vertical="top"/>
      <protection locked="0"/>
    </xf>
    <xf numFmtId="0" fontId="3" fillId="0" borderId="0" xfId="0" applyFont="1" applyAlignment="1" applyProtection="1">
      <alignment horizontal="center" vertical="top"/>
      <protection locked="0"/>
    </xf>
    <xf numFmtId="0" fontId="3" fillId="0" borderId="2" xfId="0" applyFont="1" applyBorder="1" applyAlignment="1" applyProtection="1">
      <alignment horizontal="center" vertical="top"/>
      <protection locked="0"/>
    </xf>
    <xf numFmtId="0" fontId="6" fillId="3" borderId="4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5" fillId="5" borderId="5" xfId="0" applyFont="1" applyFill="1" applyBorder="1" applyAlignment="1" applyProtection="1">
      <alignment horizontal="center" vertical="center" wrapText="1"/>
      <protection locked="0"/>
    </xf>
    <xf numFmtId="0" fontId="5" fillId="5" borderId="11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>
      <alignment horizontal="center" vertical="center" wrapText="1"/>
    </xf>
    <xf numFmtId="166" fontId="3" fillId="0" borderId="6" xfId="1" applyNumberFormat="1" applyFont="1" applyFill="1" applyBorder="1" applyAlignment="1" applyProtection="1">
      <alignment horizontal="left" vertical="center" wrapText="1"/>
    </xf>
    <xf numFmtId="164" fontId="3" fillId="5" borderId="3" xfId="1" applyFont="1" applyFill="1" applyBorder="1" applyAlignment="1" applyProtection="1">
      <alignment horizontal="left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2" fillId="0" borderId="12" xfId="0" applyFont="1" applyBorder="1" applyAlignment="1" applyProtection="1">
      <alignment horizontal="left" vertical="top"/>
      <protection locked="0"/>
    </xf>
    <xf numFmtId="0" fontId="6" fillId="4" borderId="10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4" fontId="3" fillId="0" borderId="0" xfId="1" applyFont="1" applyFill="1" applyBorder="1" applyAlignment="1" applyProtection="1">
      <alignment horizontal="left" vertical="center" wrapText="1"/>
    </xf>
    <xf numFmtId="0" fontId="5" fillId="5" borderId="8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left" vertical="center" wrapText="1"/>
    </xf>
    <xf numFmtId="42" fontId="2" fillId="3" borderId="4" xfId="4" applyFont="1" applyFill="1" applyBorder="1" applyAlignment="1">
      <alignment horizontal="center" vertical="center" wrapText="1"/>
    </xf>
    <xf numFmtId="42" fontId="2" fillId="4" borderId="1" xfId="4" applyFont="1" applyFill="1" applyBorder="1" applyAlignment="1">
      <alignment horizontal="center" vertical="center" wrapText="1"/>
    </xf>
    <xf numFmtId="42" fontId="2" fillId="4" borderId="9" xfId="4" applyFont="1" applyFill="1" applyBorder="1" applyAlignment="1">
      <alignment horizontal="center" vertical="center" wrapText="1"/>
    </xf>
    <xf numFmtId="0" fontId="5" fillId="5" borderId="6" xfId="0" applyFont="1" applyFill="1" applyBorder="1" applyAlignment="1" applyProtection="1">
      <alignment horizontal="center" vertical="center" wrapText="1"/>
      <protection locked="0"/>
    </xf>
    <xf numFmtId="0" fontId="5" fillId="5" borderId="7" xfId="0" applyFont="1" applyFill="1" applyBorder="1" applyAlignment="1" applyProtection="1">
      <alignment horizontal="center" vertical="center" wrapText="1"/>
      <protection locked="0"/>
    </xf>
    <xf numFmtId="164" fontId="3" fillId="5" borderId="13" xfId="1" applyFont="1" applyFill="1" applyBorder="1" applyAlignment="1" applyProtection="1">
      <alignment horizontal="left" vertical="center" wrapText="1"/>
    </xf>
    <xf numFmtId="42" fontId="2" fillId="7" borderId="1" xfId="0" applyNumberFormat="1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42" fontId="2" fillId="7" borderId="14" xfId="0" applyNumberFormat="1" applyFont="1" applyFill="1" applyBorder="1" applyAlignment="1">
      <alignment horizontal="center" vertical="center" wrapText="1"/>
    </xf>
    <xf numFmtId="42" fontId="2" fillId="3" borderId="15" xfId="4" applyFont="1" applyFill="1" applyBorder="1" applyAlignment="1">
      <alignment horizontal="center" vertical="center" wrapText="1"/>
    </xf>
    <xf numFmtId="42" fontId="2" fillId="3" borderId="14" xfId="4" applyFont="1" applyFill="1" applyBorder="1" applyAlignment="1">
      <alignment horizontal="center" vertical="center" wrapText="1"/>
    </xf>
    <xf numFmtId="42" fontId="2" fillId="3" borderId="1" xfId="4" applyFont="1" applyFill="1" applyBorder="1" applyAlignment="1">
      <alignment horizontal="center" vertical="center" wrapText="1"/>
    </xf>
    <xf numFmtId="0" fontId="2" fillId="0" borderId="14" xfId="0" applyFont="1" applyBorder="1" applyAlignment="1" applyProtection="1">
      <alignment horizontal="left" vertical="center" wrapText="1"/>
      <protection locked="0"/>
    </xf>
    <xf numFmtId="167" fontId="2" fillId="0" borderId="14" xfId="0" applyNumberFormat="1" applyFont="1" applyBorder="1" applyAlignment="1" applyProtection="1">
      <alignment horizontal="left" vertical="center" wrapText="1"/>
      <protection locked="0"/>
    </xf>
    <xf numFmtId="168" fontId="2" fillId="0" borderId="14" xfId="0" applyNumberFormat="1" applyFont="1" applyBorder="1" applyAlignment="1" applyProtection="1">
      <alignment horizontal="left" vertical="center" wrapText="1"/>
      <protection locked="0"/>
    </xf>
    <xf numFmtId="167" fontId="2" fillId="0" borderId="1" xfId="0" applyNumberFormat="1" applyFont="1" applyBorder="1" applyAlignment="1" applyProtection="1">
      <alignment horizontal="center" vertical="center" wrapText="1"/>
      <protection locked="0"/>
    </xf>
    <xf numFmtId="168" fontId="2" fillId="0" borderId="1" xfId="0" applyNumberFormat="1" applyFont="1" applyBorder="1" applyAlignment="1" applyProtection="1">
      <alignment horizontal="center" vertical="center" wrapText="1"/>
      <protection locked="0"/>
    </xf>
    <xf numFmtId="9" fontId="2" fillId="0" borderId="1" xfId="5" applyFont="1" applyBorder="1" applyAlignment="1" applyProtection="1">
      <alignment horizontal="center" vertical="center" wrapText="1"/>
      <protection locked="0"/>
    </xf>
    <xf numFmtId="42" fontId="2" fillId="0" borderId="1" xfId="0" applyNumberFormat="1" applyFont="1" applyBorder="1" applyAlignment="1" applyProtection="1">
      <alignment horizontal="left" vertical="center" wrapText="1"/>
      <protection locked="0"/>
    </xf>
    <xf numFmtId="165" fontId="2" fillId="3" borderId="14" xfId="0" applyNumberFormat="1" applyFont="1" applyFill="1" applyBorder="1" applyAlignment="1">
      <alignment horizontal="center" vertical="center" wrapText="1"/>
    </xf>
    <xf numFmtId="165" fontId="2" fillId="3" borderId="1" xfId="0" applyNumberFormat="1" applyFont="1" applyFill="1" applyBorder="1" applyAlignment="1">
      <alignment horizontal="center" vertical="center" wrapText="1"/>
    </xf>
    <xf numFmtId="168" fontId="2" fillId="8" borderId="14" xfId="0" applyNumberFormat="1" applyFont="1" applyFill="1" applyBorder="1" applyAlignment="1" applyProtection="1">
      <alignment horizontal="left" vertical="center" wrapText="1"/>
      <protection locked="0"/>
    </xf>
    <xf numFmtId="168" fontId="2" fillId="0" borderId="18" xfId="0" applyNumberFormat="1" applyFont="1" applyBorder="1" applyAlignment="1" applyProtection="1">
      <alignment horizontal="left" vertical="center" wrapText="1"/>
      <protection locked="0"/>
    </xf>
    <xf numFmtId="168" fontId="2" fillId="0" borderId="1" xfId="0" applyNumberFormat="1" applyFont="1" applyBorder="1" applyAlignment="1" applyProtection="1">
      <alignment horizontal="left" vertical="center" wrapText="1"/>
      <protection locked="0"/>
    </xf>
    <xf numFmtId="168" fontId="14" fillId="0" borderId="1" xfId="0" applyNumberFormat="1" applyFont="1" applyBorder="1" applyAlignment="1">
      <alignment horizontal="center" vertical="center"/>
    </xf>
    <xf numFmtId="42" fontId="2" fillId="7" borderId="15" xfId="0" applyNumberFormat="1" applyFont="1" applyFill="1" applyBorder="1" applyAlignment="1">
      <alignment horizontal="center" vertical="center" wrapText="1"/>
    </xf>
    <xf numFmtId="0" fontId="15" fillId="0" borderId="0" xfId="0" applyFont="1"/>
    <xf numFmtId="0" fontId="16" fillId="0" borderId="0" xfId="0" applyFont="1" applyAlignment="1" applyProtection="1">
      <alignment horizontal="left" vertical="top"/>
      <protection locked="0"/>
    </xf>
    <xf numFmtId="0" fontId="16" fillId="0" borderId="0" xfId="0" applyFont="1" applyAlignment="1" applyProtection="1">
      <alignment horizontal="left" vertical="center" wrapText="1"/>
      <protection locked="0"/>
    </xf>
    <xf numFmtId="0" fontId="16" fillId="0" borderId="0" xfId="0" applyFont="1" applyAlignment="1">
      <alignment horizontal="left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42" fontId="2" fillId="0" borderId="15" xfId="4" applyFont="1" applyFill="1" applyBorder="1" applyAlignment="1">
      <alignment horizontal="center" vertical="center" wrapText="1"/>
    </xf>
    <xf numFmtId="42" fontId="2" fillId="0" borderId="14" xfId="0" applyNumberFormat="1" applyFont="1" applyBorder="1" applyAlignment="1">
      <alignment horizontal="center" vertical="center" wrapText="1"/>
    </xf>
    <xf numFmtId="168" fontId="2" fillId="0" borderId="14" xfId="0" applyNumberFormat="1" applyFont="1" applyBorder="1" applyAlignment="1" applyProtection="1">
      <alignment horizontal="center" vertical="center" wrapText="1"/>
      <protection locked="0"/>
    </xf>
    <xf numFmtId="167" fontId="2" fillId="0" borderId="14" xfId="0" applyNumberFormat="1" applyFont="1" applyBorder="1" applyAlignment="1" applyProtection="1">
      <alignment horizontal="center" vertical="center" wrapText="1"/>
      <protection locked="0"/>
    </xf>
    <xf numFmtId="9" fontId="2" fillId="0" borderId="14" xfId="5" applyFont="1" applyFill="1" applyBorder="1" applyAlignment="1" applyProtection="1">
      <alignment horizontal="center" vertical="center" wrapText="1"/>
      <protection locked="0"/>
    </xf>
    <xf numFmtId="168" fontId="2" fillId="0" borderId="14" xfId="5" applyNumberFormat="1" applyFont="1" applyFill="1" applyBorder="1" applyAlignment="1" applyProtection="1">
      <alignment horizontal="center" vertical="center" wrapText="1"/>
      <protection locked="0"/>
    </xf>
    <xf numFmtId="10" fontId="2" fillId="0" borderId="14" xfId="5" applyNumberFormat="1" applyFont="1" applyFill="1" applyBorder="1" applyAlignment="1" applyProtection="1">
      <alignment horizontal="center" vertical="center" wrapText="1"/>
      <protection locked="0"/>
    </xf>
    <xf numFmtId="42" fontId="2" fillId="0" borderId="14" xfId="0" applyNumberFormat="1" applyFont="1" applyBorder="1" applyAlignment="1" applyProtection="1">
      <alignment horizontal="left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2" fontId="2" fillId="0" borderId="1" xfId="4" applyFont="1" applyFill="1" applyBorder="1" applyAlignment="1">
      <alignment horizontal="center" vertical="center" wrapText="1"/>
    </xf>
    <xf numFmtId="42" fontId="2" fillId="0" borderId="1" xfId="0" applyNumberFormat="1" applyFont="1" applyBorder="1" applyAlignment="1">
      <alignment horizontal="center" vertical="center" wrapText="1"/>
    </xf>
    <xf numFmtId="9" fontId="2" fillId="0" borderId="1" xfId="5" applyFont="1" applyFill="1" applyBorder="1" applyAlignment="1" applyProtection="1">
      <alignment horizontal="center" vertical="center" wrapText="1"/>
      <protection locked="0"/>
    </xf>
    <xf numFmtId="168" fontId="2" fillId="0" borderId="1" xfId="5" applyNumberFormat="1" applyFont="1" applyFill="1" applyBorder="1" applyAlignment="1" applyProtection="1">
      <alignment horizontal="center" vertical="center" wrapText="1"/>
      <protection locked="0"/>
    </xf>
    <xf numFmtId="166" fontId="2" fillId="0" borderId="0" xfId="1" applyNumberFormat="1" applyFont="1" applyAlignment="1" applyProtection="1">
      <alignment horizontal="left" vertical="top"/>
      <protection locked="0"/>
    </xf>
    <xf numFmtId="166" fontId="2" fillId="0" borderId="0" xfId="0" applyNumberFormat="1" applyFont="1" applyAlignment="1" applyProtection="1">
      <alignment horizontal="left" vertical="top"/>
      <protection locked="0"/>
    </xf>
    <xf numFmtId="0" fontId="5" fillId="4" borderId="0" xfId="0" applyFont="1" applyFill="1" applyAlignment="1">
      <alignment horizontal="left" vertical="center"/>
    </xf>
    <xf numFmtId="14" fontId="5" fillId="4" borderId="0" xfId="0" applyNumberFormat="1" applyFont="1" applyFill="1" applyAlignment="1">
      <alignment horizontal="left" vertical="center"/>
    </xf>
    <xf numFmtId="0" fontId="6" fillId="0" borderId="0" xfId="0" applyFont="1" applyAlignment="1" applyProtection="1">
      <alignment vertical="top"/>
      <protection locked="0"/>
    </xf>
    <xf numFmtId="0" fontId="6" fillId="0" borderId="0" xfId="0" applyFont="1" applyAlignment="1" applyProtection="1">
      <alignment horizontal="left" vertical="top"/>
      <protection locked="0"/>
    </xf>
    <xf numFmtId="15" fontId="6" fillId="0" borderId="0" xfId="0" applyNumberFormat="1" applyFont="1" applyAlignment="1" applyProtection="1">
      <alignment horizontal="left" vertical="top"/>
      <protection locked="0"/>
    </xf>
    <xf numFmtId="0" fontId="10" fillId="0" borderId="0" xfId="0" applyFont="1" applyAlignment="1" applyProtection="1">
      <alignment vertical="top"/>
      <protection locked="0"/>
    </xf>
    <xf numFmtId="0" fontId="18" fillId="0" borderId="0" xfId="0" applyFont="1"/>
    <xf numFmtId="3" fontId="10" fillId="0" borderId="0" xfId="0" applyNumberFormat="1" applyFont="1" applyAlignment="1" applyProtection="1">
      <alignment horizontal="left" vertical="top"/>
      <protection locked="0"/>
    </xf>
    <xf numFmtId="15" fontId="10" fillId="0" borderId="0" xfId="0" applyNumberFormat="1" applyFont="1" applyAlignment="1" applyProtection="1">
      <alignment horizontal="left" vertical="top"/>
      <protection locked="0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0" fontId="9" fillId="6" borderId="5" xfId="2" applyFont="1" applyFill="1" applyBorder="1" applyAlignment="1">
      <alignment horizontal="center" vertical="center" wrapText="1"/>
    </xf>
    <xf numFmtId="0" fontId="9" fillId="6" borderId="6" xfId="2" applyFont="1" applyFill="1" applyBorder="1" applyAlignment="1">
      <alignment horizontal="center" vertical="center" wrapText="1"/>
    </xf>
    <xf numFmtId="0" fontId="9" fillId="6" borderId="7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5" fillId="6" borderId="5" xfId="0" applyFont="1" applyFill="1" applyBorder="1" applyAlignment="1" applyProtection="1">
      <alignment horizontal="center" vertical="center" wrapText="1"/>
      <protection locked="0"/>
    </xf>
    <xf numFmtId="0" fontId="5" fillId="6" borderId="6" xfId="0" applyFont="1" applyFill="1" applyBorder="1" applyAlignment="1" applyProtection="1">
      <alignment horizontal="center" vertical="center" wrapText="1"/>
      <protection locked="0"/>
    </xf>
    <xf numFmtId="0" fontId="5" fillId="6" borderId="7" xfId="0" applyFont="1" applyFill="1" applyBorder="1" applyAlignment="1" applyProtection="1">
      <alignment horizontal="center" vertical="center" wrapText="1"/>
      <protection locked="0"/>
    </xf>
    <xf numFmtId="0" fontId="5" fillId="5" borderId="5" xfId="0" applyFont="1" applyFill="1" applyBorder="1" applyAlignment="1" applyProtection="1">
      <alignment horizontal="center" vertical="center" wrapText="1"/>
      <protection locked="0"/>
    </xf>
    <xf numFmtId="0" fontId="5" fillId="5" borderId="6" xfId="0" applyFont="1" applyFill="1" applyBorder="1" applyAlignment="1" applyProtection="1">
      <alignment horizontal="center" vertical="center" wrapText="1"/>
      <protection locked="0"/>
    </xf>
    <xf numFmtId="0" fontId="5" fillId="5" borderId="7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6" fillId="0" borderId="19" xfId="0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0" fontId="15" fillId="0" borderId="19" xfId="0" applyFont="1" applyBorder="1" applyAlignment="1">
      <alignment horizontal="left"/>
    </xf>
    <xf numFmtId="0" fontId="15" fillId="0" borderId="0" xfId="0" applyFont="1" applyAlignment="1">
      <alignment horizontal="left"/>
    </xf>
    <xf numFmtId="0" fontId="17" fillId="0" borderId="19" xfId="0" applyFont="1" applyBorder="1" applyAlignment="1">
      <alignment horizontal="left"/>
    </xf>
    <xf numFmtId="0" fontId="17" fillId="0" borderId="0" xfId="0" applyFont="1" applyAlignment="1">
      <alignment horizontal="left"/>
    </xf>
    <xf numFmtId="0" fontId="17" fillId="0" borderId="19" xfId="0" applyFont="1" applyBorder="1" applyAlignment="1">
      <alignment horizontal="left" wrapText="1"/>
    </xf>
    <xf numFmtId="0" fontId="17" fillId="0" borderId="0" xfId="0" applyFont="1" applyAlignment="1">
      <alignment horizontal="left" wrapText="1"/>
    </xf>
    <xf numFmtId="0" fontId="17" fillId="0" borderId="19" xfId="0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9" fillId="6" borderId="12" xfId="2" applyFont="1" applyFill="1" applyBorder="1" applyAlignment="1">
      <alignment horizontal="center" vertical="center" wrapText="1"/>
    </xf>
    <xf numFmtId="0" fontId="9" fillId="6" borderId="0" xfId="2" applyFont="1" applyFill="1" applyAlignment="1">
      <alignment horizontal="center" vertical="center" wrapText="1"/>
    </xf>
    <xf numFmtId="0" fontId="5" fillId="6" borderId="16" xfId="0" applyFont="1" applyFill="1" applyBorder="1" applyAlignment="1" applyProtection="1">
      <alignment horizontal="center" vertical="center" wrapText="1"/>
      <protection locked="0"/>
    </xf>
    <xf numFmtId="0" fontId="5" fillId="6" borderId="17" xfId="0" applyFont="1" applyFill="1" applyBorder="1" applyAlignment="1" applyProtection="1">
      <alignment horizontal="center" vertical="center" wrapText="1"/>
      <protection locked="0"/>
    </xf>
  </cellXfs>
  <cellStyles count="6">
    <cellStyle name="Moneda" xfId="1" builtinId="4"/>
    <cellStyle name="Moneda [0]" xfId="4" builtinId="7"/>
    <cellStyle name="Normal" xfId="0" builtinId="0"/>
    <cellStyle name="Normal 2" xfId="2" xr:uid="{00000000-0005-0000-0000-000002000000}"/>
    <cellStyle name="Normal 7" xfId="3" xr:uid="{76F938D1-7F76-4A2D-9F88-004DA43C9756}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1405859</xdr:colOff>
      <xdr:row>3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1A22FFB-0321-45DF-81E4-D786E7B9A0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810" b="19048"/>
        <a:stretch/>
      </xdr:blipFill>
      <xdr:spPr>
        <a:xfrm>
          <a:off x="0" y="0"/>
          <a:ext cx="1796384" cy="685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1405859</xdr:colOff>
      <xdr:row>3</xdr:row>
      <xdr:rowOff>57150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5762311-7CE6-421D-9C79-2ED003ABF16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810" b="19048"/>
        <a:stretch/>
      </xdr:blipFill>
      <xdr:spPr>
        <a:xfrm>
          <a:off x="0" y="0"/>
          <a:ext cx="1796384" cy="6858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224759</xdr:colOff>
      <xdr:row>3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45EC9B5-6C11-4CBF-85F8-702F8B5AE0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810" b="19048"/>
        <a:stretch/>
      </xdr:blipFill>
      <xdr:spPr>
        <a:xfrm>
          <a:off x="0" y="0"/>
          <a:ext cx="1809719" cy="66294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1405859</xdr:colOff>
      <xdr:row>3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7DE06F5-F340-4ED8-A2F1-6A5105907D6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810" b="19048"/>
        <a:stretch/>
      </xdr:blipFill>
      <xdr:spPr>
        <a:xfrm>
          <a:off x="0" y="0"/>
          <a:ext cx="1796384" cy="6858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1405859</xdr:colOff>
      <xdr:row>3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FA629DD-9EFA-4422-BEE2-C8895A369FD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810" b="19048"/>
        <a:stretch/>
      </xdr:blipFill>
      <xdr:spPr>
        <a:xfrm>
          <a:off x="0" y="0"/>
          <a:ext cx="1796384" cy="6858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1405859</xdr:colOff>
      <xdr:row>3</xdr:row>
      <xdr:rowOff>114300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72302BA-928A-4828-B357-7F42ADBC964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810" b="19048"/>
        <a:stretch/>
      </xdr:blipFill>
      <xdr:spPr>
        <a:xfrm>
          <a:off x="0" y="0"/>
          <a:ext cx="1781570" cy="685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E52F1-263E-408C-855B-FEF4566D9AC1}">
  <dimension ref="A1:J223"/>
  <sheetViews>
    <sheetView showGridLines="0" tabSelected="1" zoomScale="115" zoomScaleNormal="115" workbookViewId="0">
      <selection activeCell="M11" sqref="M11"/>
    </sheetView>
  </sheetViews>
  <sheetFormatPr baseColWidth="10" defaultColWidth="11.42578125" defaultRowHeight="15" x14ac:dyDescent="0.25"/>
  <cols>
    <col min="1" max="1" width="5.85546875" customWidth="1"/>
    <col min="2" max="2" width="21.28515625" bestFit="1" customWidth="1"/>
    <col min="3" max="3" width="51.42578125" customWidth="1"/>
    <col min="4" max="4" width="13.42578125" customWidth="1"/>
    <col min="5" max="5" width="10.28515625" customWidth="1"/>
    <col min="6" max="6" width="16.42578125" customWidth="1"/>
    <col min="7" max="7" width="11.7109375" customWidth="1"/>
    <col min="8" max="8" width="16.42578125" customWidth="1"/>
  </cols>
  <sheetData>
    <row r="1" spans="1:9" x14ac:dyDescent="0.25">
      <c r="A1" s="105"/>
      <c r="B1" s="105"/>
      <c r="C1" s="105"/>
      <c r="D1" s="105"/>
      <c r="E1" s="105"/>
      <c r="F1" s="105"/>
      <c r="G1" s="105"/>
      <c r="H1" s="105"/>
    </row>
    <row r="2" spans="1:9" x14ac:dyDescent="0.25">
      <c r="A2" s="105"/>
      <c r="B2" s="105"/>
      <c r="C2" s="105"/>
      <c r="D2" s="105"/>
      <c r="E2" s="105"/>
      <c r="F2" s="105"/>
      <c r="G2" s="105"/>
      <c r="H2" s="105"/>
    </row>
    <row r="3" spans="1:9" x14ac:dyDescent="0.25">
      <c r="A3" s="105"/>
      <c r="B3" s="105"/>
      <c r="C3" s="105"/>
      <c r="D3" s="105"/>
      <c r="E3" s="105"/>
      <c r="F3" s="105"/>
      <c r="G3" s="105"/>
      <c r="H3" s="105"/>
    </row>
    <row r="4" spans="1:9" x14ac:dyDescent="0.25">
      <c r="A4" s="105"/>
      <c r="B4" s="105"/>
      <c r="C4" s="105"/>
      <c r="D4" s="105"/>
      <c r="E4" s="105"/>
      <c r="F4" s="105"/>
      <c r="G4" s="105"/>
      <c r="H4" s="105"/>
    </row>
    <row r="5" spans="1:9" s="2" customFormat="1" ht="13.5" thickBot="1" x14ac:dyDescent="0.3">
      <c r="A5" s="1"/>
      <c r="F5" s="3"/>
      <c r="G5" s="3"/>
    </row>
    <row r="6" spans="1:9" s="2" customFormat="1" ht="17.25" customHeight="1" thickBot="1" x14ac:dyDescent="0.3">
      <c r="A6" s="106" t="s">
        <v>67</v>
      </c>
      <c r="B6" s="107"/>
      <c r="C6" s="107"/>
      <c r="D6" s="107"/>
      <c r="E6" s="107"/>
      <c r="F6" s="107"/>
      <c r="G6" s="107"/>
      <c r="H6" s="108"/>
    </row>
    <row r="7" spans="1:9" s="2" customFormat="1" ht="13.5" thickBot="1" x14ac:dyDescent="0.3">
      <c r="A7" s="4"/>
      <c r="B7" s="5"/>
      <c r="C7" s="5"/>
      <c r="D7" s="5"/>
      <c r="E7" s="7"/>
      <c r="F7" s="6"/>
      <c r="G7" s="6"/>
      <c r="H7" s="7"/>
    </row>
    <row r="8" spans="1:9" s="2" customFormat="1" ht="34.5" customHeight="1" thickBot="1" x14ac:dyDescent="0.3">
      <c r="A8" s="106" t="s">
        <v>1</v>
      </c>
      <c r="B8" s="107"/>
      <c r="C8" s="107"/>
      <c r="D8" s="107"/>
      <c r="E8" s="107"/>
      <c r="F8" s="107"/>
      <c r="G8" s="107"/>
      <c r="H8" s="107"/>
      <c r="I8" s="37"/>
    </row>
    <row r="9" spans="1:9" s="2" customFormat="1" ht="13.5" thickBot="1" x14ac:dyDescent="0.3">
      <c r="A9" s="13"/>
      <c r="B9" s="13"/>
      <c r="C9" s="11"/>
      <c r="D9" s="12"/>
      <c r="F9" s="12"/>
      <c r="G9" s="12"/>
    </row>
    <row r="10" spans="1:9" s="2" customFormat="1" ht="17.45" customHeight="1" thickBot="1" x14ac:dyDescent="0.3">
      <c r="A10" s="112" t="s">
        <v>73</v>
      </c>
      <c r="B10" s="113"/>
      <c r="C10" s="113"/>
      <c r="D10" s="113"/>
      <c r="E10" s="113"/>
      <c r="F10" s="113"/>
      <c r="G10" s="113"/>
      <c r="H10" s="114"/>
    </row>
    <row r="11" spans="1:9" s="2" customFormat="1" ht="48" customHeight="1" thickBot="1" x14ac:dyDescent="0.3">
      <c r="A11" s="115" t="s">
        <v>74</v>
      </c>
      <c r="B11" s="116"/>
      <c r="C11" s="116"/>
      <c r="D11" s="116"/>
      <c r="E11" s="116"/>
      <c r="F11" s="116"/>
      <c r="G11" s="116"/>
      <c r="H11" s="117"/>
    </row>
    <row r="12" spans="1:9" s="2" customFormat="1" ht="51.75" thickBot="1" x14ac:dyDescent="0.3">
      <c r="A12" s="31" t="s">
        <v>12</v>
      </c>
      <c r="B12" s="30" t="s">
        <v>13</v>
      </c>
      <c r="C12" s="30" t="s">
        <v>14</v>
      </c>
      <c r="D12" s="32" t="s">
        <v>15</v>
      </c>
      <c r="E12" s="32" t="s">
        <v>16</v>
      </c>
      <c r="F12" s="30" t="s">
        <v>17</v>
      </c>
      <c r="G12" s="41" t="s">
        <v>18</v>
      </c>
      <c r="H12" s="30" t="s">
        <v>19</v>
      </c>
    </row>
    <row r="13" spans="1:9" s="14" customFormat="1" ht="45" customHeight="1" x14ac:dyDescent="0.25">
      <c r="A13" s="26">
        <v>1</v>
      </c>
      <c r="B13" s="38" t="s">
        <v>20</v>
      </c>
      <c r="C13" s="19" t="s">
        <v>21</v>
      </c>
      <c r="D13" s="20" t="s">
        <v>22</v>
      </c>
      <c r="E13" s="22">
        <v>1</v>
      </c>
      <c r="F13" s="52">
        <f>'ESTUDIO DE MERCADO'!AB12</f>
        <v>2340719</v>
      </c>
      <c r="G13" s="43">
        <v>0</v>
      </c>
      <c r="H13" s="68">
        <f>E13*F13</f>
        <v>2340719</v>
      </c>
    </row>
    <row r="14" spans="1:9" s="14" customFormat="1" ht="38.25" x14ac:dyDescent="0.25">
      <c r="A14" s="27">
        <v>2</v>
      </c>
      <c r="B14" s="38" t="s">
        <v>23</v>
      </c>
      <c r="C14" s="18" t="s">
        <v>24</v>
      </c>
      <c r="D14" s="21" t="s">
        <v>22</v>
      </c>
      <c r="E14" s="17">
        <v>1</v>
      </c>
      <c r="F14" s="54">
        <f>'ESTUDIO DE MERCADO'!AB13</f>
        <v>18392283</v>
      </c>
      <c r="G14" s="45">
        <v>0</v>
      </c>
      <c r="H14" s="49">
        <f t="shared" ref="H14:H21" si="0">E14*F14</f>
        <v>18392283</v>
      </c>
    </row>
    <row r="15" spans="1:9" s="14" customFormat="1" ht="38.25" x14ac:dyDescent="0.25">
      <c r="A15" s="27">
        <v>3</v>
      </c>
      <c r="B15" s="38" t="s">
        <v>25</v>
      </c>
      <c r="C15" s="18" t="s">
        <v>26</v>
      </c>
      <c r="D15" s="63" t="s">
        <v>22</v>
      </c>
      <c r="E15" s="17">
        <v>6</v>
      </c>
      <c r="F15" s="54">
        <f>'ESTUDIO DE MERCADO'!AB14</f>
        <v>5231250</v>
      </c>
      <c r="G15" s="45">
        <v>0</v>
      </c>
      <c r="H15" s="49">
        <f t="shared" si="0"/>
        <v>31387500</v>
      </c>
    </row>
    <row r="16" spans="1:9" s="14" customFormat="1" ht="57.6" customHeight="1" x14ac:dyDescent="0.25">
      <c r="A16" s="27">
        <v>4</v>
      </c>
      <c r="B16" s="38" t="s">
        <v>27</v>
      </c>
      <c r="C16" s="18" t="s">
        <v>28</v>
      </c>
      <c r="D16" s="21" t="s">
        <v>22</v>
      </c>
      <c r="E16" s="17">
        <v>1</v>
      </c>
      <c r="F16" s="54">
        <f>'ESTUDIO DE MERCADO'!AB15</f>
        <v>815625</v>
      </c>
      <c r="G16" s="45">
        <v>0</v>
      </c>
      <c r="H16" s="49">
        <f t="shared" si="0"/>
        <v>815625</v>
      </c>
    </row>
    <row r="17" spans="1:8" s="14" customFormat="1" ht="27" customHeight="1" x14ac:dyDescent="0.25">
      <c r="A17" s="27">
        <v>5</v>
      </c>
      <c r="B17" s="38" t="s">
        <v>29</v>
      </c>
      <c r="C17" s="18" t="s">
        <v>30</v>
      </c>
      <c r="D17" s="63" t="s">
        <v>22</v>
      </c>
      <c r="E17" s="17">
        <v>1</v>
      </c>
      <c r="F17" s="54">
        <f>'ESTUDIO DE MERCADO'!AB16</f>
        <v>530402</v>
      </c>
      <c r="G17" s="45">
        <v>0</v>
      </c>
      <c r="H17" s="49">
        <f t="shared" si="0"/>
        <v>530402</v>
      </c>
    </row>
    <row r="18" spans="1:8" s="14" customFormat="1" ht="27" customHeight="1" x14ac:dyDescent="0.25">
      <c r="A18" s="27">
        <v>6</v>
      </c>
      <c r="B18" s="38" t="s">
        <v>31</v>
      </c>
      <c r="C18" s="18" t="s">
        <v>32</v>
      </c>
      <c r="D18" s="21" t="s">
        <v>22</v>
      </c>
      <c r="E18" s="17">
        <v>1</v>
      </c>
      <c r="F18" s="54">
        <f>'ESTUDIO DE MERCADO'!AB17</f>
        <v>416083</v>
      </c>
      <c r="G18" s="45">
        <v>0</v>
      </c>
      <c r="H18" s="49">
        <f t="shared" si="0"/>
        <v>416083</v>
      </c>
    </row>
    <row r="19" spans="1:8" s="14" customFormat="1" ht="27" customHeight="1" x14ac:dyDescent="0.25">
      <c r="A19" s="27">
        <v>7</v>
      </c>
      <c r="B19" s="38" t="s">
        <v>33</v>
      </c>
      <c r="C19" s="18" t="s">
        <v>34</v>
      </c>
      <c r="D19" s="63" t="s">
        <v>22</v>
      </c>
      <c r="E19" s="17">
        <v>13</v>
      </c>
      <c r="F19" s="54">
        <f>'ESTUDIO DE MERCADO'!AB18</f>
        <v>875000</v>
      </c>
      <c r="G19" s="45">
        <v>0</v>
      </c>
      <c r="H19" s="49">
        <f t="shared" si="0"/>
        <v>11375000</v>
      </c>
    </row>
    <row r="20" spans="1:8" s="14" customFormat="1" ht="41.1" customHeight="1" x14ac:dyDescent="0.25">
      <c r="A20" s="27">
        <v>8</v>
      </c>
      <c r="B20" s="38" t="s">
        <v>35</v>
      </c>
      <c r="C20" s="18" t="s">
        <v>36</v>
      </c>
      <c r="D20" s="21" t="s">
        <v>22</v>
      </c>
      <c r="E20" s="17">
        <v>1</v>
      </c>
      <c r="F20" s="54">
        <f>'ESTUDIO DE MERCADO'!AB19</f>
        <v>409813</v>
      </c>
      <c r="G20" s="45">
        <v>0</v>
      </c>
      <c r="H20" s="49">
        <f t="shared" si="0"/>
        <v>409813</v>
      </c>
    </row>
    <row r="21" spans="1:8" s="14" customFormat="1" ht="54.6" customHeight="1" thickBot="1" x14ac:dyDescent="0.3">
      <c r="A21" s="39">
        <v>9</v>
      </c>
      <c r="B21" s="38" t="s">
        <v>37</v>
      </c>
      <c r="C21" s="18" t="s">
        <v>38</v>
      </c>
      <c r="D21" s="62" t="s">
        <v>22</v>
      </c>
      <c r="E21" s="17">
        <v>1</v>
      </c>
      <c r="F21" s="53">
        <f>'ESTUDIO DE MERCADO'!AB20</f>
        <v>3600000</v>
      </c>
      <c r="G21" s="45">
        <v>0</v>
      </c>
      <c r="H21" s="51">
        <f t="shared" si="0"/>
        <v>3600000</v>
      </c>
    </row>
    <row r="22" spans="1:8" s="14" customFormat="1" ht="18" customHeight="1" thickBot="1" x14ac:dyDescent="0.3">
      <c r="A22" s="118" t="s">
        <v>39</v>
      </c>
      <c r="B22" s="119"/>
      <c r="C22" s="119"/>
      <c r="D22" s="119"/>
      <c r="E22" s="119"/>
      <c r="F22" s="36"/>
      <c r="G22" s="36"/>
      <c r="H22" s="35">
        <f>SUM(H13:H21)</f>
        <v>69267425</v>
      </c>
    </row>
    <row r="23" spans="1:8" s="14" customFormat="1" ht="18" customHeight="1" thickBot="1" x14ac:dyDescent="0.3">
      <c r="A23" s="33"/>
      <c r="B23" s="33"/>
      <c r="C23" s="33"/>
      <c r="D23" s="33"/>
      <c r="E23" s="33"/>
      <c r="F23" s="33"/>
      <c r="G23" s="33"/>
      <c r="H23" s="34"/>
    </row>
    <row r="24" spans="1:8" s="14" customFormat="1" ht="12.75" x14ac:dyDescent="0.25">
      <c r="A24" s="1"/>
      <c r="B24" s="2"/>
      <c r="C24" s="2"/>
      <c r="D24" s="2"/>
      <c r="E24" s="2"/>
      <c r="F24" s="15"/>
      <c r="G24" s="15"/>
      <c r="H24" s="2"/>
    </row>
    <row r="25" spans="1:8" s="14" customFormat="1" ht="23.25" customHeight="1" x14ac:dyDescent="0.25">
      <c r="A25" s="104" t="s">
        <v>40</v>
      </c>
      <c r="B25" s="104"/>
      <c r="C25" s="104"/>
      <c r="D25" s="104"/>
      <c r="E25" s="104"/>
      <c r="F25" s="104"/>
      <c r="G25" s="104"/>
      <c r="H25" s="104"/>
    </row>
    <row r="26" spans="1:8" s="14" customFormat="1" ht="12.75" x14ac:dyDescent="0.25">
      <c r="A26" s="104" t="s">
        <v>41</v>
      </c>
      <c r="B26" s="104"/>
      <c r="C26" s="104"/>
      <c r="D26" s="104"/>
      <c r="E26" s="104"/>
      <c r="F26" s="104"/>
      <c r="G26" s="104"/>
      <c r="H26" s="104"/>
    </row>
    <row r="27" spans="1:8" s="14" customFormat="1" ht="19.350000000000001" customHeight="1" x14ac:dyDescent="0.25">
      <c r="A27" s="104" t="s">
        <v>42</v>
      </c>
      <c r="B27" s="104"/>
      <c r="C27" s="104"/>
      <c r="D27" s="104"/>
      <c r="E27" s="104"/>
      <c r="F27" s="104"/>
      <c r="G27" s="104"/>
      <c r="H27" s="104"/>
    </row>
    <row r="28" spans="1:8" s="14" customFormat="1" ht="12.75" x14ac:dyDescent="0.25">
      <c r="A28" s="104" t="s">
        <v>43</v>
      </c>
      <c r="B28" s="104"/>
      <c r="C28" s="104"/>
      <c r="D28" s="104"/>
      <c r="E28" s="104"/>
      <c r="F28" s="104"/>
      <c r="G28" s="104"/>
      <c r="H28" s="104"/>
    </row>
    <row r="29" spans="1:8" s="14" customFormat="1" ht="12.75" x14ac:dyDescent="0.25">
      <c r="A29" s="104" t="s">
        <v>44</v>
      </c>
      <c r="B29" s="104"/>
      <c r="C29" s="104"/>
      <c r="D29" s="104"/>
      <c r="E29" s="104"/>
      <c r="F29" s="104"/>
      <c r="G29" s="104"/>
      <c r="H29" s="104"/>
    </row>
    <row r="30" spans="1:8" s="14" customFormat="1" ht="12.75" x14ac:dyDescent="0.25">
      <c r="A30" s="104" t="s">
        <v>45</v>
      </c>
      <c r="B30" s="104"/>
      <c r="C30" s="104"/>
      <c r="D30" s="104"/>
      <c r="E30" s="104"/>
      <c r="F30" s="104"/>
      <c r="G30" s="104"/>
      <c r="H30" s="104"/>
    </row>
    <row r="31" spans="1:8" s="14" customFormat="1" ht="12.75" x14ac:dyDescent="0.25">
      <c r="A31" s="104" t="s">
        <v>46</v>
      </c>
      <c r="B31" s="104"/>
      <c r="C31" s="104"/>
      <c r="D31" s="104"/>
      <c r="E31" s="104"/>
      <c r="F31" s="104"/>
      <c r="G31" s="104"/>
      <c r="H31" s="104"/>
    </row>
    <row r="32" spans="1:8" s="14" customFormat="1" ht="32.25" customHeight="1" x14ac:dyDescent="0.25">
      <c r="A32" s="42"/>
      <c r="B32" s="42"/>
      <c r="C32" s="42"/>
      <c r="D32" s="42"/>
      <c r="E32" s="42"/>
      <c r="F32" s="42"/>
      <c r="G32" s="42"/>
      <c r="H32" s="42"/>
    </row>
    <row r="33" spans="1:8" s="14" customFormat="1" ht="17.100000000000001" customHeight="1" x14ac:dyDescent="0.25">
      <c r="A33" s="1"/>
      <c r="B33" s="2"/>
      <c r="C33" s="2"/>
      <c r="D33" s="2"/>
      <c r="E33" s="2"/>
      <c r="F33" s="15"/>
      <c r="G33" s="15"/>
      <c r="H33" s="2"/>
    </row>
    <row r="34" spans="1:8" s="14" customFormat="1" ht="17.100000000000001" customHeight="1" x14ac:dyDescent="0.25">
      <c r="A34" s="23" t="s">
        <v>47</v>
      </c>
      <c r="B34" s="2"/>
      <c r="C34" s="2"/>
      <c r="D34" s="2"/>
      <c r="E34" s="2"/>
      <c r="F34" s="15"/>
      <c r="G34" s="15"/>
      <c r="H34" s="2"/>
    </row>
    <row r="35" spans="1:8" s="14" customFormat="1" ht="41.1" customHeight="1" x14ac:dyDescent="0.25">
      <c r="A35" s="23"/>
      <c r="B35" s="2"/>
      <c r="C35" s="2"/>
      <c r="D35" s="2"/>
      <c r="E35" s="2"/>
      <c r="F35" s="15"/>
      <c r="G35" s="15"/>
      <c r="H35" s="2"/>
    </row>
    <row r="36" spans="1:8" s="14" customFormat="1" ht="21" customHeight="1" x14ac:dyDescent="0.25">
      <c r="A36" s="24"/>
      <c r="B36" s="2"/>
      <c r="C36" s="2"/>
      <c r="D36" s="2"/>
      <c r="E36" s="2"/>
      <c r="F36" s="15"/>
      <c r="G36" s="15"/>
      <c r="H36" s="2"/>
    </row>
    <row r="37" spans="1:8" s="14" customFormat="1" ht="26.1" customHeight="1" x14ac:dyDescent="0.25">
      <c r="A37" s="25"/>
      <c r="B37" s="16"/>
      <c r="C37" s="16"/>
      <c r="D37" s="2"/>
      <c r="E37" s="2"/>
      <c r="F37" s="15"/>
      <c r="G37" s="15"/>
      <c r="H37" s="2"/>
    </row>
    <row r="38" spans="1:8" s="14" customFormat="1" ht="26.1" customHeight="1" x14ac:dyDescent="0.25">
      <c r="A38" s="24" t="s">
        <v>8</v>
      </c>
      <c r="B38" s="2"/>
      <c r="C38" s="2"/>
      <c r="D38" s="2"/>
      <c r="E38" s="2"/>
      <c r="F38" s="15"/>
      <c r="G38" s="15"/>
      <c r="H38" s="2"/>
    </row>
    <row r="39" spans="1:8" s="14" customFormat="1" ht="26.1" customHeight="1" x14ac:dyDescent="0.25">
      <c r="A39" s="1"/>
      <c r="B39" s="2"/>
      <c r="C39" s="2"/>
      <c r="D39" s="2"/>
      <c r="E39" s="2"/>
      <c r="F39" s="15"/>
      <c r="G39" s="15"/>
      <c r="H39" s="2"/>
    </row>
    <row r="40" spans="1:8" s="14" customFormat="1" ht="15.6" customHeight="1" x14ac:dyDescent="0.25">
      <c r="A40"/>
      <c r="B40"/>
      <c r="C40"/>
      <c r="D40"/>
      <c r="E40"/>
      <c r="F40"/>
      <c r="G40"/>
      <c r="H40"/>
    </row>
    <row r="41" spans="1:8" s="14" customFormat="1" ht="20.25" customHeight="1" x14ac:dyDescent="0.25">
      <c r="A41"/>
      <c r="B41"/>
      <c r="C41"/>
      <c r="D41"/>
      <c r="E41"/>
      <c r="F41"/>
      <c r="G41"/>
      <c r="H41"/>
    </row>
    <row r="42" spans="1:8" s="14" customFormat="1" ht="20.25" customHeight="1" x14ac:dyDescent="0.25">
      <c r="A42"/>
      <c r="B42"/>
      <c r="C42"/>
      <c r="D42"/>
      <c r="E42"/>
      <c r="F42"/>
      <c r="G42"/>
      <c r="H42"/>
    </row>
    <row r="43" spans="1:8" s="14" customFormat="1" ht="42.6" customHeight="1" x14ac:dyDescent="0.25">
      <c r="A43"/>
      <c r="B43"/>
      <c r="C43"/>
      <c r="D43"/>
      <c r="E43"/>
      <c r="F43"/>
      <c r="G43"/>
      <c r="H43"/>
    </row>
    <row r="44" spans="1:8" s="14" customFormat="1" ht="26.1" customHeight="1" x14ac:dyDescent="0.25">
      <c r="A44"/>
      <c r="B44"/>
      <c r="C44"/>
      <c r="D44"/>
      <c r="E44"/>
      <c r="F44"/>
      <c r="G44"/>
      <c r="H44"/>
    </row>
    <row r="45" spans="1:8" s="14" customFormat="1" ht="40.35" customHeight="1" x14ac:dyDescent="0.25">
      <c r="A45"/>
      <c r="B45"/>
      <c r="C45"/>
      <c r="D45"/>
      <c r="E45"/>
      <c r="F45"/>
      <c r="G45"/>
      <c r="H45"/>
    </row>
    <row r="46" spans="1:8" s="14" customFormat="1" ht="36.6" customHeight="1" x14ac:dyDescent="0.25">
      <c r="A46"/>
      <c r="B46"/>
      <c r="C46"/>
      <c r="D46"/>
      <c r="E46"/>
      <c r="F46"/>
      <c r="G46"/>
      <c r="H46"/>
    </row>
    <row r="47" spans="1:8" s="14" customFormat="1" ht="20.25" customHeight="1" x14ac:dyDescent="0.25">
      <c r="A47"/>
      <c r="B47"/>
      <c r="C47"/>
      <c r="D47"/>
      <c r="E47"/>
      <c r="F47"/>
      <c r="G47"/>
      <c r="H47"/>
    </row>
    <row r="48" spans="1:8" s="14" customFormat="1" ht="44.1" customHeight="1" x14ac:dyDescent="0.25">
      <c r="A48"/>
      <c r="B48"/>
      <c r="C48"/>
      <c r="D48"/>
      <c r="E48"/>
      <c r="F48"/>
      <c r="G48"/>
      <c r="H48"/>
    </row>
    <row r="49" spans="1:8" s="14" customFormat="1" ht="20.25" customHeight="1" x14ac:dyDescent="0.25">
      <c r="A49"/>
      <c r="B49"/>
      <c r="C49"/>
      <c r="D49"/>
      <c r="E49"/>
      <c r="F49"/>
      <c r="G49"/>
      <c r="H49"/>
    </row>
    <row r="50" spans="1:8" s="14" customFormat="1" ht="20.25" customHeight="1" x14ac:dyDescent="0.25">
      <c r="A50"/>
      <c r="B50"/>
      <c r="C50"/>
      <c r="D50"/>
      <c r="E50"/>
      <c r="F50"/>
      <c r="G50"/>
      <c r="H50"/>
    </row>
    <row r="51" spans="1:8" s="14" customFormat="1" ht="20.25" customHeight="1" x14ac:dyDescent="0.25">
      <c r="A51"/>
      <c r="B51"/>
      <c r="C51"/>
      <c r="D51"/>
      <c r="E51"/>
      <c r="F51"/>
      <c r="G51"/>
      <c r="H51"/>
    </row>
    <row r="52" spans="1:8" s="14" customFormat="1" ht="29.1" customHeight="1" x14ac:dyDescent="0.25">
      <c r="A52"/>
      <c r="B52"/>
      <c r="C52"/>
      <c r="D52"/>
      <c r="E52"/>
      <c r="F52"/>
      <c r="G52"/>
      <c r="H52"/>
    </row>
    <row r="53" spans="1:8" s="14" customFormat="1" ht="27.6" customHeight="1" x14ac:dyDescent="0.25">
      <c r="A53"/>
      <c r="B53"/>
      <c r="C53"/>
      <c r="D53"/>
      <c r="E53"/>
      <c r="F53"/>
      <c r="G53"/>
      <c r="H53"/>
    </row>
    <row r="54" spans="1:8" s="14" customFormat="1" ht="26.1" customHeight="1" x14ac:dyDescent="0.25">
      <c r="A54"/>
      <c r="B54"/>
      <c r="C54"/>
      <c r="D54"/>
      <c r="E54"/>
      <c r="F54"/>
      <c r="G54"/>
      <c r="H54"/>
    </row>
    <row r="55" spans="1:8" s="14" customFormat="1" ht="20.25" customHeight="1" x14ac:dyDescent="0.25">
      <c r="A55"/>
      <c r="B55"/>
      <c r="C55"/>
      <c r="D55"/>
      <c r="E55"/>
      <c r="F55"/>
      <c r="G55"/>
      <c r="H55"/>
    </row>
    <row r="56" spans="1:8" s="14" customFormat="1" ht="20.25" customHeight="1" x14ac:dyDescent="0.25">
      <c r="A56"/>
      <c r="B56"/>
      <c r="C56"/>
      <c r="D56"/>
      <c r="E56"/>
      <c r="F56"/>
      <c r="G56"/>
      <c r="H56"/>
    </row>
    <row r="57" spans="1:8" s="14" customFormat="1" ht="25.35" customHeight="1" x14ac:dyDescent="0.25">
      <c r="A57"/>
      <c r="B57"/>
      <c r="C57"/>
      <c r="D57"/>
      <c r="E57"/>
      <c r="F57"/>
      <c r="G57"/>
      <c r="H57"/>
    </row>
    <row r="58" spans="1:8" s="14" customFormat="1" ht="20.25" customHeight="1" x14ac:dyDescent="0.25">
      <c r="A58"/>
      <c r="B58"/>
      <c r="C58"/>
      <c r="D58"/>
      <c r="E58"/>
      <c r="F58"/>
      <c r="G58"/>
      <c r="H58"/>
    </row>
    <row r="59" spans="1:8" s="14" customFormat="1" ht="43.35" customHeight="1" x14ac:dyDescent="0.25">
      <c r="A59"/>
      <c r="B59"/>
      <c r="C59"/>
      <c r="D59"/>
      <c r="E59"/>
      <c r="F59"/>
      <c r="G59"/>
      <c r="H59"/>
    </row>
    <row r="60" spans="1:8" s="14" customFormat="1" ht="20.25" customHeight="1" x14ac:dyDescent="0.25">
      <c r="A60"/>
      <c r="B60"/>
      <c r="C60"/>
      <c r="D60"/>
      <c r="E60"/>
      <c r="F60"/>
      <c r="G60"/>
      <c r="H60"/>
    </row>
    <row r="61" spans="1:8" s="14" customFormat="1" ht="30" customHeight="1" x14ac:dyDescent="0.25">
      <c r="A61"/>
      <c r="B61"/>
      <c r="C61"/>
      <c r="D61"/>
      <c r="E61"/>
      <c r="F61"/>
      <c r="G61"/>
      <c r="H61"/>
    </row>
    <row r="62" spans="1:8" s="14" customFormat="1" ht="30" customHeight="1" x14ac:dyDescent="0.25">
      <c r="A62"/>
      <c r="B62"/>
      <c r="C62"/>
      <c r="D62"/>
      <c r="E62"/>
      <c r="F62"/>
      <c r="G62"/>
      <c r="H62"/>
    </row>
    <row r="63" spans="1:8" s="14" customFormat="1" ht="20.25" customHeight="1" x14ac:dyDescent="0.25">
      <c r="A63"/>
      <c r="B63"/>
      <c r="C63"/>
      <c r="D63"/>
      <c r="E63"/>
      <c r="F63"/>
      <c r="G63"/>
      <c r="H63"/>
    </row>
    <row r="64" spans="1:8" s="14" customFormat="1" ht="20.25" customHeight="1" x14ac:dyDescent="0.25">
      <c r="A64"/>
      <c r="B64"/>
      <c r="C64"/>
      <c r="D64"/>
      <c r="E64"/>
      <c r="F64"/>
      <c r="G64"/>
      <c r="H64"/>
    </row>
    <row r="65" spans="1:8" s="14" customFormat="1" ht="20.25" customHeight="1" x14ac:dyDescent="0.25">
      <c r="A65"/>
      <c r="B65"/>
      <c r="C65"/>
      <c r="D65"/>
      <c r="E65"/>
      <c r="F65"/>
      <c r="G65"/>
      <c r="H65"/>
    </row>
    <row r="66" spans="1:8" s="14" customFormat="1" ht="35.1" customHeight="1" x14ac:dyDescent="0.25">
      <c r="A66"/>
      <c r="B66"/>
      <c r="C66"/>
      <c r="D66"/>
      <c r="E66"/>
      <c r="F66"/>
      <c r="G66"/>
      <c r="H66"/>
    </row>
    <row r="67" spans="1:8" s="14" customFormat="1" ht="41.1" customHeight="1" x14ac:dyDescent="0.25">
      <c r="A67"/>
      <c r="B67"/>
      <c r="C67"/>
      <c r="D67"/>
      <c r="E67"/>
      <c r="F67"/>
      <c r="G67"/>
      <c r="H67"/>
    </row>
    <row r="68" spans="1:8" s="14" customFormat="1" ht="16.350000000000001" customHeight="1" x14ac:dyDescent="0.25">
      <c r="A68"/>
      <c r="B68"/>
      <c r="C68"/>
      <c r="D68"/>
      <c r="E68"/>
      <c r="F68"/>
      <c r="G68"/>
      <c r="H68"/>
    </row>
    <row r="69" spans="1:8" s="14" customFormat="1" ht="16.350000000000001" customHeight="1" x14ac:dyDescent="0.25">
      <c r="A69"/>
      <c r="B69"/>
      <c r="C69"/>
      <c r="D69"/>
      <c r="E69"/>
      <c r="F69"/>
      <c r="G69"/>
      <c r="H69"/>
    </row>
    <row r="70" spans="1:8" s="14" customFormat="1" ht="16.350000000000001" customHeight="1" x14ac:dyDescent="0.25">
      <c r="A70"/>
      <c r="B70"/>
      <c r="C70"/>
      <c r="D70"/>
      <c r="E70"/>
      <c r="F70"/>
      <c r="G70"/>
      <c r="H70"/>
    </row>
    <row r="71" spans="1:8" s="14" customFormat="1" ht="14.1" customHeight="1" x14ac:dyDescent="0.25">
      <c r="A71"/>
      <c r="B71"/>
      <c r="C71"/>
      <c r="D71"/>
      <c r="E71"/>
      <c r="F71"/>
      <c r="G71"/>
      <c r="H71"/>
    </row>
    <row r="72" spans="1:8" s="14" customFormat="1" ht="29.1" customHeight="1" x14ac:dyDescent="0.25">
      <c r="A72"/>
      <c r="B72"/>
      <c r="C72"/>
      <c r="D72"/>
      <c r="E72"/>
      <c r="F72"/>
      <c r="G72"/>
      <c r="H72"/>
    </row>
    <row r="73" spans="1:8" s="14" customFormat="1" ht="15" customHeight="1" x14ac:dyDescent="0.25">
      <c r="A73"/>
      <c r="B73"/>
      <c r="C73"/>
      <c r="D73"/>
      <c r="E73"/>
      <c r="F73"/>
      <c r="G73"/>
      <c r="H73"/>
    </row>
    <row r="74" spans="1:8" s="14" customFormat="1" ht="17.100000000000001" customHeight="1" x14ac:dyDescent="0.25">
      <c r="A74"/>
      <c r="B74"/>
      <c r="C74"/>
      <c r="D74"/>
      <c r="E74"/>
      <c r="F74"/>
      <c r="G74"/>
      <c r="H74"/>
    </row>
    <row r="75" spans="1:8" s="14" customFormat="1" ht="15" customHeight="1" x14ac:dyDescent="0.25">
      <c r="A75"/>
      <c r="B75"/>
      <c r="C75"/>
      <c r="D75"/>
      <c r="E75"/>
      <c r="F75"/>
      <c r="G75"/>
      <c r="H75"/>
    </row>
    <row r="76" spans="1:8" s="14" customFormat="1" ht="26.45" customHeight="1" x14ac:dyDescent="0.25">
      <c r="A76"/>
      <c r="B76"/>
      <c r="C76"/>
      <c r="D76"/>
      <c r="E76"/>
      <c r="F76"/>
      <c r="G76"/>
      <c r="H76"/>
    </row>
    <row r="77" spans="1:8" s="14" customFormat="1" ht="14.1" customHeight="1" x14ac:dyDescent="0.25">
      <c r="A77"/>
      <c r="B77"/>
      <c r="C77"/>
      <c r="D77"/>
      <c r="E77"/>
      <c r="F77"/>
      <c r="G77"/>
      <c r="H77"/>
    </row>
    <row r="78" spans="1:8" s="14" customFormat="1" ht="14.45" customHeight="1" x14ac:dyDescent="0.25">
      <c r="A78"/>
      <c r="B78"/>
      <c r="C78"/>
      <c r="D78"/>
      <c r="E78"/>
      <c r="F78"/>
      <c r="G78"/>
      <c r="H78"/>
    </row>
    <row r="79" spans="1:8" s="14" customFormat="1" ht="13.35" customHeight="1" x14ac:dyDescent="0.25">
      <c r="A79"/>
      <c r="B79"/>
      <c r="C79"/>
      <c r="D79"/>
      <c r="E79"/>
      <c r="F79"/>
      <c r="G79"/>
      <c r="H79"/>
    </row>
    <row r="80" spans="1:8" s="14" customFormat="1" ht="14.1" customHeight="1" x14ac:dyDescent="0.25">
      <c r="A80"/>
      <c r="B80"/>
      <c r="C80"/>
      <c r="D80"/>
      <c r="E80"/>
      <c r="F80"/>
      <c r="G80"/>
      <c r="H80"/>
    </row>
    <row r="81" spans="1:8" s="14" customFormat="1" ht="15" customHeight="1" x14ac:dyDescent="0.25">
      <c r="A81"/>
      <c r="B81"/>
      <c r="C81"/>
      <c r="D81"/>
      <c r="E81"/>
      <c r="F81"/>
      <c r="G81"/>
      <c r="H81"/>
    </row>
    <row r="82" spans="1:8" s="14" customFormat="1" ht="15" customHeight="1" x14ac:dyDescent="0.25">
      <c r="A82"/>
      <c r="B82"/>
      <c r="C82"/>
      <c r="D82"/>
      <c r="E82"/>
      <c r="F82"/>
      <c r="G82"/>
      <c r="H82"/>
    </row>
    <row r="83" spans="1:8" s="14" customFormat="1" ht="15" customHeight="1" x14ac:dyDescent="0.25">
      <c r="A83"/>
      <c r="B83"/>
      <c r="C83"/>
      <c r="D83"/>
      <c r="E83"/>
      <c r="F83"/>
      <c r="G83"/>
      <c r="H83"/>
    </row>
    <row r="84" spans="1:8" s="14" customFormat="1" ht="15" customHeight="1" x14ac:dyDescent="0.25">
      <c r="A84"/>
      <c r="B84"/>
      <c r="C84"/>
      <c r="D84"/>
      <c r="E84"/>
      <c r="F84"/>
      <c r="G84"/>
      <c r="H84"/>
    </row>
    <row r="85" spans="1:8" s="14" customFormat="1" ht="13.35" customHeight="1" x14ac:dyDescent="0.25">
      <c r="A85"/>
      <c r="B85"/>
      <c r="C85"/>
      <c r="D85"/>
      <c r="E85"/>
      <c r="F85"/>
      <c r="G85"/>
      <c r="H85"/>
    </row>
    <row r="86" spans="1:8" s="14" customFormat="1" ht="14.1" customHeight="1" x14ac:dyDescent="0.25">
      <c r="A86"/>
      <c r="B86"/>
      <c r="C86"/>
      <c r="D86"/>
      <c r="E86"/>
      <c r="F86"/>
      <c r="G86"/>
      <c r="H86"/>
    </row>
    <row r="87" spans="1:8" s="14" customFormat="1" ht="14.1" customHeight="1" x14ac:dyDescent="0.25">
      <c r="A87"/>
      <c r="B87"/>
      <c r="C87"/>
      <c r="D87"/>
      <c r="E87"/>
      <c r="F87"/>
      <c r="G87"/>
      <c r="H87"/>
    </row>
    <row r="88" spans="1:8" s="14" customFormat="1" ht="14.1" customHeight="1" x14ac:dyDescent="0.25">
      <c r="A88"/>
      <c r="B88"/>
      <c r="C88"/>
      <c r="D88"/>
      <c r="E88"/>
      <c r="F88"/>
      <c r="G88"/>
      <c r="H88"/>
    </row>
    <row r="89" spans="1:8" s="14" customFormat="1" ht="14.45" customHeight="1" x14ac:dyDescent="0.25">
      <c r="A89"/>
      <c r="B89"/>
      <c r="C89"/>
      <c r="D89"/>
      <c r="E89"/>
      <c r="F89"/>
      <c r="G89"/>
      <c r="H89"/>
    </row>
    <row r="90" spans="1:8" s="14" customFormat="1" ht="20.25" customHeight="1" x14ac:dyDescent="0.25">
      <c r="A90"/>
      <c r="B90"/>
      <c r="C90"/>
      <c r="D90"/>
      <c r="E90"/>
      <c r="F90"/>
      <c r="G90"/>
      <c r="H90"/>
    </row>
    <row r="91" spans="1:8" s="14" customFormat="1" ht="20.25" customHeight="1" x14ac:dyDescent="0.25">
      <c r="A91"/>
      <c r="B91"/>
      <c r="C91"/>
      <c r="D91"/>
      <c r="E91"/>
      <c r="F91"/>
      <c r="G91"/>
      <c r="H91"/>
    </row>
    <row r="92" spans="1:8" s="14" customFormat="1" ht="39" customHeight="1" x14ac:dyDescent="0.25">
      <c r="A92"/>
      <c r="B92"/>
      <c r="C92"/>
      <c r="D92"/>
      <c r="E92"/>
      <c r="F92"/>
      <c r="G92"/>
      <c r="H92"/>
    </row>
    <row r="93" spans="1:8" s="14" customFormat="1" ht="41.45" customHeight="1" x14ac:dyDescent="0.25">
      <c r="A93"/>
      <c r="B93"/>
      <c r="C93"/>
      <c r="D93"/>
      <c r="E93"/>
      <c r="F93"/>
      <c r="G93"/>
      <c r="H93"/>
    </row>
    <row r="94" spans="1:8" s="14" customFormat="1" ht="27.6" customHeight="1" x14ac:dyDescent="0.25">
      <c r="A94"/>
      <c r="B94"/>
      <c r="C94"/>
      <c r="D94"/>
      <c r="E94"/>
      <c r="F94"/>
      <c r="G94"/>
      <c r="H94"/>
    </row>
    <row r="95" spans="1:8" s="14" customFormat="1" ht="33.6" customHeight="1" x14ac:dyDescent="0.25">
      <c r="A95"/>
      <c r="B95"/>
      <c r="C95"/>
      <c r="D95"/>
      <c r="E95"/>
      <c r="F95"/>
      <c r="G95"/>
      <c r="H95"/>
    </row>
    <row r="96" spans="1:8" s="14" customFormat="1" ht="20.25" customHeight="1" x14ac:dyDescent="0.25">
      <c r="A96"/>
      <c r="B96"/>
      <c r="C96"/>
      <c r="D96"/>
      <c r="E96"/>
      <c r="F96"/>
      <c r="G96"/>
      <c r="H96"/>
    </row>
    <row r="97" spans="1:8" s="14" customFormat="1" ht="56.1" customHeight="1" x14ac:dyDescent="0.25">
      <c r="A97"/>
      <c r="B97"/>
      <c r="C97"/>
      <c r="D97"/>
      <c r="E97"/>
      <c r="F97"/>
      <c r="G97"/>
      <c r="H97"/>
    </row>
    <row r="98" spans="1:8" s="14" customFormat="1" ht="20.25" customHeight="1" x14ac:dyDescent="0.25">
      <c r="A98"/>
      <c r="B98"/>
      <c r="C98"/>
      <c r="D98"/>
      <c r="E98"/>
      <c r="F98"/>
      <c r="G98"/>
      <c r="H98"/>
    </row>
    <row r="99" spans="1:8" s="14" customFormat="1" ht="20.25" customHeight="1" x14ac:dyDescent="0.25">
      <c r="A99"/>
      <c r="B99"/>
      <c r="C99"/>
      <c r="D99"/>
      <c r="E99"/>
      <c r="F99"/>
      <c r="G99"/>
      <c r="H99"/>
    </row>
    <row r="100" spans="1:8" s="14" customFormat="1" ht="20.25" customHeight="1" x14ac:dyDescent="0.25">
      <c r="A100"/>
      <c r="B100"/>
      <c r="C100"/>
      <c r="D100"/>
      <c r="E100"/>
      <c r="F100"/>
      <c r="G100"/>
      <c r="H100"/>
    </row>
    <row r="101" spans="1:8" s="14" customFormat="1" ht="42" customHeight="1" x14ac:dyDescent="0.25">
      <c r="A101"/>
      <c r="B101"/>
      <c r="C101"/>
      <c r="D101"/>
      <c r="E101"/>
      <c r="F101"/>
      <c r="G101"/>
      <c r="H101"/>
    </row>
    <row r="102" spans="1:8" s="14" customFormat="1" ht="42" customHeight="1" x14ac:dyDescent="0.25">
      <c r="A102"/>
      <c r="B102"/>
      <c r="C102"/>
      <c r="D102"/>
      <c r="E102"/>
      <c r="F102"/>
      <c r="G102"/>
      <c r="H102"/>
    </row>
    <row r="103" spans="1:8" s="14" customFormat="1" ht="20.25" customHeight="1" x14ac:dyDescent="0.25">
      <c r="A103"/>
      <c r="B103"/>
      <c r="C103"/>
      <c r="D103"/>
      <c r="E103"/>
      <c r="F103"/>
      <c r="G103"/>
      <c r="H103"/>
    </row>
    <row r="104" spans="1:8" s="14" customFormat="1" ht="20.25" customHeight="1" x14ac:dyDescent="0.25">
      <c r="A104"/>
      <c r="B104"/>
      <c r="C104"/>
      <c r="D104"/>
      <c r="E104"/>
      <c r="F104"/>
      <c r="G104"/>
      <c r="H104"/>
    </row>
    <row r="105" spans="1:8" s="14" customFormat="1" ht="20.25" customHeight="1" x14ac:dyDescent="0.25">
      <c r="A105"/>
      <c r="B105"/>
      <c r="C105"/>
      <c r="D105"/>
      <c r="E105"/>
      <c r="F105"/>
      <c r="G105"/>
      <c r="H105"/>
    </row>
    <row r="106" spans="1:8" s="14" customFormat="1" ht="20.25" customHeight="1" x14ac:dyDescent="0.25">
      <c r="A106"/>
      <c r="B106"/>
      <c r="C106"/>
      <c r="D106"/>
      <c r="E106"/>
      <c r="F106"/>
      <c r="G106"/>
      <c r="H106"/>
    </row>
    <row r="107" spans="1:8" s="14" customFormat="1" ht="20.25" customHeight="1" x14ac:dyDescent="0.25">
      <c r="A107"/>
      <c r="B107"/>
      <c r="C107"/>
      <c r="D107"/>
      <c r="E107"/>
      <c r="F107"/>
      <c r="G107"/>
      <c r="H107"/>
    </row>
    <row r="108" spans="1:8" s="14" customFormat="1" ht="20.25" customHeight="1" x14ac:dyDescent="0.25">
      <c r="A108"/>
      <c r="B108"/>
      <c r="C108"/>
      <c r="D108"/>
      <c r="E108"/>
      <c r="F108"/>
      <c r="G108"/>
      <c r="H108"/>
    </row>
    <row r="109" spans="1:8" s="14" customFormat="1" ht="20.25" customHeight="1" x14ac:dyDescent="0.25">
      <c r="A109"/>
      <c r="B109"/>
      <c r="C109"/>
      <c r="D109"/>
      <c r="E109"/>
      <c r="F109"/>
      <c r="G109"/>
      <c r="H109"/>
    </row>
    <row r="110" spans="1:8" s="14" customFormat="1" ht="20.25" customHeight="1" x14ac:dyDescent="0.25">
      <c r="A110"/>
      <c r="B110"/>
      <c r="C110"/>
      <c r="D110"/>
      <c r="E110"/>
      <c r="F110"/>
      <c r="G110"/>
      <c r="H110"/>
    </row>
    <row r="111" spans="1:8" s="14" customFormat="1" ht="20.25" customHeight="1" x14ac:dyDescent="0.25">
      <c r="A111"/>
      <c r="B111"/>
      <c r="C111"/>
      <c r="D111"/>
      <c r="E111"/>
      <c r="F111"/>
      <c r="G111"/>
      <c r="H111"/>
    </row>
    <row r="112" spans="1:8" s="14" customFormat="1" ht="20.25" customHeight="1" x14ac:dyDescent="0.25">
      <c r="A112"/>
      <c r="B112"/>
      <c r="C112"/>
      <c r="D112"/>
      <c r="E112"/>
      <c r="F112"/>
      <c r="G112"/>
      <c r="H112"/>
    </row>
    <row r="113" spans="1:8" s="14" customFormat="1" ht="20.25" customHeight="1" x14ac:dyDescent="0.25">
      <c r="A113"/>
      <c r="B113"/>
      <c r="C113"/>
      <c r="D113"/>
      <c r="E113"/>
      <c r="F113"/>
      <c r="G113"/>
      <c r="H113"/>
    </row>
    <row r="114" spans="1:8" s="14" customFormat="1" ht="20.25" customHeight="1" x14ac:dyDescent="0.25">
      <c r="A114"/>
      <c r="B114"/>
      <c r="C114"/>
      <c r="D114"/>
      <c r="E114"/>
      <c r="F114"/>
      <c r="G114"/>
      <c r="H114"/>
    </row>
    <row r="115" spans="1:8" s="14" customFormat="1" ht="20.25" customHeight="1" x14ac:dyDescent="0.25">
      <c r="A115"/>
      <c r="B115"/>
      <c r="C115"/>
      <c r="D115"/>
      <c r="E115"/>
      <c r="F115"/>
      <c r="G115"/>
      <c r="H115"/>
    </row>
    <row r="116" spans="1:8" s="14" customFormat="1" ht="20.25" customHeight="1" x14ac:dyDescent="0.25">
      <c r="A116"/>
      <c r="B116"/>
      <c r="C116"/>
      <c r="D116"/>
      <c r="E116"/>
      <c r="F116"/>
      <c r="G116"/>
      <c r="H116"/>
    </row>
    <row r="117" spans="1:8" s="14" customFormat="1" ht="20.25" customHeight="1" x14ac:dyDescent="0.25">
      <c r="A117"/>
      <c r="B117"/>
      <c r="C117"/>
      <c r="D117"/>
      <c r="E117"/>
      <c r="F117"/>
      <c r="G117"/>
      <c r="H117"/>
    </row>
    <row r="118" spans="1:8" s="14" customFormat="1" ht="20.25" customHeight="1" x14ac:dyDescent="0.25">
      <c r="A118"/>
      <c r="B118"/>
      <c r="C118"/>
      <c r="D118"/>
      <c r="E118"/>
      <c r="F118"/>
      <c r="G118"/>
      <c r="H118"/>
    </row>
    <row r="119" spans="1:8" s="14" customFormat="1" ht="20.25" customHeight="1" x14ac:dyDescent="0.25">
      <c r="A119"/>
      <c r="B119"/>
      <c r="C119"/>
      <c r="D119"/>
      <c r="E119"/>
      <c r="F119"/>
      <c r="G119"/>
      <c r="H119"/>
    </row>
    <row r="120" spans="1:8" s="14" customFormat="1" ht="20.25" customHeight="1" x14ac:dyDescent="0.25">
      <c r="A120"/>
      <c r="B120"/>
      <c r="C120"/>
      <c r="D120"/>
      <c r="E120"/>
      <c r="F120"/>
      <c r="G120"/>
      <c r="H120"/>
    </row>
    <row r="121" spans="1:8" s="14" customFormat="1" ht="20.25" customHeight="1" x14ac:dyDescent="0.25">
      <c r="A121"/>
      <c r="B121"/>
      <c r="C121"/>
      <c r="D121"/>
      <c r="E121"/>
      <c r="F121"/>
      <c r="G121"/>
      <c r="H121"/>
    </row>
    <row r="122" spans="1:8" s="14" customFormat="1" ht="20.25" customHeight="1" x14ac:dyDescent="0.25">
      <c r="A122"/>
      <c r="B122"/>
      <c r="C122"/>
      <c r="D122"/>
      <c r="E122"/>
      <c r="F122"/>
      <c r="G122"/>
      <c r="H122"/>
    </row>
    <row r="123" spans="1:8" s="14" customFormat="1" ht="20.25" customHeight="1" x14ac:dyDescent="0.25">
      <c r="A123"/>
      <c r="B123"/>
      <c r="C123"/>
      <c r="D123"/>
      <c r="E123"/>
      <c r="F123"/>
      <c r="G123"/>
      <c r="H123"/>
    </row>
    <row r="124" spans="1:8" s="14" customFormat="1" ht="20.25" customHeight="1" x14ac:dyDescent="0.25">
      <c r="A124"/>
      <c r="B124"/>
      <c r="C124"/>
      <c r="D124"/>
      <c r="E124"/>
      <c r="F124"/>
      <c r="G124"/>
      <c r="H124"/>
    </row>
    <row r="125" spans="1:8" s="14" customFormat="1" ht="37.35" customHeight="1" x14ac:dyDescent="0.25">
      <c r="A125"/>
      <c r="B125"/>
      <c r="C125"/>
      <c r="D125"/>
      <c r="E125"/>
      <c r="F125"/>
      <c r="G125"/>
      <c r="H125"/>
    </row>
    <row r="126" spans="1:8" s="14" customFormat="1" ht="45.6" customHeight="1" x14ac:dyDescent="0.25">
      <c r="A126"/>
      <c r="B126"/>
      <c r="C126"/>
      <c r="D126"/>
      <c r="E126"/>
      <c r="F126"/>
      <c r="G126"/>
      <c r="H126"/>
    </row>
    <row r="127" spans="1:8" s="14" customFormat="1" ht="24" customHeight="1" x14ac:dyDescent="0.25">
      <c r="A127"/>
      <c r="B127"/>
      <c r="C127"/>
      <c r="D127"/>
      <c r="E127"/>
      <c r="F127"/>
      <c r="G127"/>
      <c r="H127"/>
    </row>
    <row r="128" spans="1:8" s="14" customFormat="1" ht="24" customHeight="1" x14ac:dyDescent="0.25">
      <c r="A128"/>
      <c r="B128"/>
      <c r="C128"/>
      <c r="D128"/>
      <c r="E128"/>
      <c r="F128"/>
      <c r="G128"/>
      <c r="H128"/>
    </row>
    <row r="129" spans="1:9" s="14" customFormat="1" ht="24" customHeight="1" x14ac:dyDescent="0.25">
      <c r="A129"/>
      <c r="B129"/>
      <c r="C129"/>
      <c r="D129"/>
      <c r="E129"/>
      <c r="F129"/>
      <c r="G129"/>
      <c r="H129"/>
    </row>
    <row r="130" spans="1:9" s="14" customFormat="1" ht="24" customHeight="1" x14ac:dyDescent="0.25">
      <c r="A130"/>
      <c r="B130"/>
      <c r="C130"/>
      <c r="D130"/>
      <c r="E130"/>
      <c r="F130"/>
      <c r="G130"/>
      <c r="H130"/>
    </row>
    <row r="131" spans="1:9" s="14" customFormat="1" ht="20.25" customHeight="1" x14ac:dyDescent="0.25">
      <c r="A131"/>
      <c r="B131"/>
      <c r="C131"/>
      <c r="D131"/>
      <c r="E131"/>
      <c r="F131"/>
      <c r="G131"/>
      <c r="H131"/>
    </row>
    <row r="132" spans="1:9" s="14" customFormat="1" ht="20.25" customHeight="1" x14ac:dyDescent="0.25">
      <c r="A132"/>
      <c r="B132"/>
      <c r="C132"/>
      <c r="D132"/>
      <c r="E132"/>
      <c r="F132"/>
      <c r="G132"/>
      <c r="H132"/>
    </row>
    <row r="133" spans="1:9" s="14" customFormat="1" ht="20.25" customHeight="1" x14ac:dyDescent="0.25">
      <c r="A133"/>
      <c r="B133"/>
      <c r="C133"/>
      <c r="D133"/>
      <c r="E133"/>
      <c r="F133"/>
      <c r="G133"/>
      <c r="H133"/>
    </row>
    <row r="134" spans="1:9" s="14" customFormat="1" ht="21.6" customHeight="1" x14ac:dyDescent="0.25">
      <c r="A134"/>
      <c r="B134"/>
      <c r="C134"/>
      <c r="D134"/>
      <c r="E134"/>
      <c r="F134"/>
      <c r="G134"/>
      <c r="H134"/>
      <c r="I134" s="40"/>
    </row>
    <row r="135" spans="1:9" s="2" customFormat="1" x14ac:dyDescent="0.25">
      <c r="A135"/>
      <c r="B135"/>
      <c r="C135"/>
      <c r="D135"/>
      <c r="E135"/>
      <c r="F135"/>
      <c r="G135"/>
      <c r="H135"/>
    </row>
    <row r="136" spans="1:9" s="2" customFormat="1" x14ac:dyDescent="0.25">
      <c r="A136"/>
      <c r="B136"/>
      <c r="C136"/>
      <c r="D136"/>
      <c r="E136"/>
      <c r="F136"/>
      <c r="G136"/>
      <c r="H136"/>
    </row>
    <row r="137" spans="1:9" s="2" customFormat="1" ht="29.45" customHeight="1" x14ac:dyDescent="0.25">
      <c r="A137"/>
      <c r="B137"/>
      <c r="C137"/>
      <c r="D137"/>
      <c r="E137"/>
      <c r="F137"/>
      <c r="G137"/>
      <c r="H137"/>
    </row>
    <row r="138" spans="1:9" s="2" customFormat="1" x14ac:dyDescent="0.25">
      <c r="A138"/>
      <c r="B138"/>
      <c r="C138"/>
      <c r="D138"/>
      <c r="E138"/>
      <c r="F138"/>
      <c r="G138"/>
      <c r="H138"/>
    </row>
    <row r="139" spans="1:9" s="2" customFormat="1" x14ac:dyDescent="0.25">
      <c r="A139"/>
      <c r="B139"/>
      <c r="C139"/>
      <c r="D139"/>
      <c r="E139"/>
      <c r="F139"/>
      <c r="G139"/>
      <c r="H139"/>
    </row>
    <row r="140" spans="1:9" s="2" customFormat="1" x14ac:dyDescent="0.25">
      <c r="A140"/>
      <c r="B140"/>
      <c r="C140"/>
      <c r="D140"/>
      <c r="E140"/>
      <c r="F140"/>
      <c r="G140"/>
      <c r="H140"/>
    </row>
    <row r="141" spans="1:9" s="2" customFormat="1" x14ac:dyDescent="0.25">
      <c r="A141"/>
      <c r="B141"/>
      <c r="C141"/>
      <c r="D141"/>
      <c r="E141"/>
      <c r="F141"/>
      <c r="G141"/>
      <c r="H141"/>
    </row>
    <row r="142" spans="1:9" s="2" customFormat="1" x14ac:dyDescent="0.25">
      <c r="A142"/>
      <c r="B142"/>
      <c r="C142"/>
      <c r="D142"/>
      <c r="E142"/>
      <c r="F142"/>
      <c r="G142"/>
      <c r="H142"/>
    </row>
    <row r="143" spans="1:9" s="2" customFormat="1" x14ac:dyDescent="0.25">
      <c r="A143"/>
      <c r="B143"/>
      <c r="C143"/>
      <c r="D143"/>
      <c r="E143"/>
      <c r="F143"/>
      <c r="G143"/>
      <c r="H143"/>
    </row>
    <row r="144" spans="1:9" s="2" customFormat="1" x14ac:dyDescent="0.25">
      <c r="A144"/>
      <c r="B144"/>
      <c r="C144"/>
      <c r="D144"/>
      <c r="E144"/>
      <c r="F144"/>
      <c r="G144"/>
      <c r="H144"/>
    </row>
    <row r="145" spans="1:8" s="2" customFormat="1" x14ac:dyDescent="0.25">
      <c r="A145"/>
      <c r="B145"/>
      <c r="C145"/>
      <c r="D145"/>
      <c r="E145"/>
      <c r="F145"/>
      <c r="G145"/>
      <c r="H145"/>
    </row>
    <row r="146" spans="1:8" s="2" customFormat="1" x14ac:dyDescent="0.25">
      <c r="A146"/>
      <c r="B146"/>
      <c r="C146"/>
      <c r="D146"/>
      <c r="E146"/>
      <c r="F146"/>
      <c r="G146"/>
      <c r="H146"/>
    </row>
    <row r="147" spans="1:8" s="2" customFormat="1" x14ac:dyDescent="0.25">
      <c r="A147"/>
      <c r="B147"/>
      <c r="C147"/>
      <c r="D147"/>
      <c r="E147"/>
      <c r="F147"/>
      <c r="G147"/>
      <c r="H147"/>
    </row>
    <row r="148" spans="1:8" s="2" customFormat="1" x14ac:dyDescent="0.25">
      <c r="A148"/>
      <c r="B148"/>
      <c r="C148"/>
      <c r="D148"/>
      <c r="E148"/>
      <c r="F148"/>
      <c r="G148"/>
      <c r="H148"/>
    </row>
    <row r="149" spans="1:8" s="2" customFormat="1" x14ac:dyDescent="0.25">
      <c r="A149"/>
      <c r="B149"/>
      <c r="C149"/>
      <c r="D149"/>
      <c r="E149"/>
      <c r="F149"/>
      <c r="G149"/>
      <c r="H149"/>
    </row>
    <row r="150" spans="1:8" s="2" customFormat="1" x14ac:dyDescent="0.25">
      <c r="A150"/>
      <c r="B150"/>
      <c r="C150"/>
      <c r="D150"/>
      <c r="E150"/>
      <c r="F150"/>
      <c r="G150"/>
      <c r="H150"/>
    </row>
    <row r="151" spans="1:8" s="2" customFormat="1" x14ac:dyDescent="0.25">
      <c r="A151"/>
      <c r="B151"/>
      <c r="C151"/>
      <c r="D151"/>
      <c r="E151"/>
      <c r="F151"/>
      <c r="G151"/>
      <c r="H151"/>
    </row>
    <row r="152" spans="1:8" s="2" customFormat="1" x14ac:dyDescent="0.25">
      <c r="A152"/>
      <c r="B152"/>
      <c r="C152"/>
      <c r="D152"/>
      <c r="E152"/>
      <c r="F152"/>
      <c r="G152"/>
      <c r="H152"/>
    </row>
    <row r="153" spans="1:8" s="2" customFormat="1" x14ac:dyDescent="0.25">
      <c r="A153"/>
      <c r="B153"/>
      <c r="C153"/>
      <c r="D153"/>
      <c r="E153"/>
      <c r="F153"/>
      <c r="G153"/>
      <c r="H153"/>
    </row>
    <row r="154" spans="1:8" s="2" customFormat="1" x14ac:dyDescent="0.25">
      <c r="A154"/>
      <c r="B154"/>
      <c r="C154"/>
      <c r="D154"/>
      <c r="E154"/>
      <c r="F154"/>
      <c r="G154"/>
      <c r="H154"/>
    </row>
    <row r="155" spans="1:8" s="2" customFormat="1" x14ac:dyDescent="0.25">
      <c r="A155"/>
      <c r="B155"/>
      <c r="C155"/>
      <c r="D155"/>
      <c r="E155"/>
      <c r="F155"/>
      <c r="G155"/>
      <c r="H155"/>
    </row>
    <row r="156" spans="1:8" s="2" customFormat="1" x14ac:dyDescent="0.25">
      <c r="A156"/>
      <c r="B156"/>
      <c r="C156"/>
      <c r="D156"/>
      <c r="E156"/>
      <c r="F156"/>
      <c r="G156"/>
      <c r="H156"/>
    </row>
    <row r="157" spans="1:8" s="2" customFormat="1" x14ac:dyDescent="0.25">
      <c r="A157"/>
      <c r="B157"/>
      <c r="C157"/>
      <c r="D157"/>
      <c r="E157"/>
      <c r="F157"/>
      <c r="G157"/>
      <c r="H157"/>
    </row>
    <row r="158" spans="1:8" s="2" customFormat="1" x14ac:dyDescent="0.25">
      <c r="A158"/>
      <c r="B158"/>
      <c r="C158"/>
      <c r="D158"/>
      <c r="E158"/>
      <c r="F158"/>
      <c r="G158"/>
      <c r="H158"/>
    </row>
    <row r="159" spans="1:8" s="2" customFormat="1" x14ac:dyDescent="0.25">
      <c r="A159"/>
      <c r="B159"/>
      <c r="C159"/>
      <c r="D159"/>
      <c r="E159"/>
      <c r="F159"/>
      <c r="G159"/>
      <c r="H159"/>
    </row>
    <row r="160" spans="1:8" s="2" customFormat="1" x14ac:dyDescent="0.25">
      <c r="A160"/>
      <c r="B160"/>
      <c r="C160"/>
      <c r="D160"/>
      <c r="E160"/>
      <c r="F160"/>
      <c r="G160"/>
      <c r="H160"/>
    </row>
    <row r="161" spans="1:8" s="2" customFormat="1" x14ac:dyDescent="0.25">
      <c r="A161"/>
      <c r="B161"/>
      <c r="C161"/>
      <c r="D161"/>
      <c r="E161"/>
      <c r="F161"/>
      <c r="G161"/>
      <c r="H161"/>
    </row>
    <row r="162" spans="1:8" s="2" customFormat="1" x14ac:dyDescent="0.25">
      <c r="A162"/>
      <c r="B162"/>
      <c r="C162"/>
      <c r="D162"/>
      <c r="E162"/>
      <c r="F162"/>
      <c r="G162"/>
      <c r="H162"/>
    </row>
    <row r="163" spans="1:8" s="2" customFormat="1" x14ac:dyDescent="0.25">
      <c r="A163"/>
      <c r="B163"/>
      <c r="C163"/>
      <c r="D163"/>
      <c r="E163"/>
      <c r="F163"/>
      <c r="G163"/>
      <c r="H163"/>
    </row>
    <row r="164" spans="1:8" s="2" customFormat="1" x14ac:dyDescent="0.25">
      <c r="A164"/>
      <c r="B164"/>
      <c r="C164"/>
      <c r="D164"/>
      <c r="E164"/>
      <c r="F164"/>
      <c r="G164"/>
      <c r="H164"/>
    </row>
    <row r="165" spans="1:8" s="2" customFormat="1" x14ac:dyDescent="0.25">
      <c r="A165"/>
      <c r="B165"/>
      <c r="C165"/>
      <c r="D165"/>
      <c r="E165"/>
      <c r="F165"/>
      <c r="G165"/>
      <c r="H165"/>
    </row>
    <row r="166" spans="1:8" s="2" customFormat="1" x14ac:dyDescent="0.25">
      <c r="A166"/>
      <c r="B166"/>
      <c r="C166"/>
      <c r="D166"/>
      <c r="E166"/>
      <c r="F166"/>
      <c r="G166"/>
      <c r="H166"/>
    </row>
    <row r="167" spans="1:8" s="2" customFormat="1" x14ac:dyDescent="0.25">
      <c r="A167"/>
      <c r="B167"/>
      <c r="C167"/>
      <c r="D167"/>
      <c r="E167"/>
      <c r="F167"/>
      <c r="G167"/>
      <c r="H167"/>
    </row>
    <row r="168" spans="1:8" s="2" customFormat="1" x14ac:dyDescent="0.25">
      <c r="A168"/>
      <c r="B168"/>
      <c r="C168"/>
      <c r="D168"/>
      <c r="E168"/>
      <c r="F168"/>
      <c r="G168"/>
      <c r="H168"/>
    </row>
    <row r="169" spans="1:8" s="2" customFormat="1" x14ac:dyDescent="0.25">
      <c r="A169"/>
      <c r="B169"/>
      <c r="C169"/>
      <c r="D169"/>
      <c r="E169"/>
      <c r="F169"/>
      <c r="G169"/>
      <c r="H169"/>
    </row>
    <row r="170" spans="1:8" s="2" customFormat="1" x14ac:dyDescent="0.25">
      <c r="A170"/>
      <c r="B170"/>
      <c r="C170"/>
      <c r="D170"/>
      <c r="E170"/>
      <c r="F170"/>
      <c r="G170"/>
      <c r="H170"/>
    </row>
    <row r="171" spans="1:8" s="2" customFormat="1" x14ac:dyDescent="0.25">
      <c r="A171"/>
      <c r="B171"/>
      <c r="C171"/>
      <c r="D171"/>
      <c r="E171"/>
      <c r="F171"/>
      <c r="G171"/>
      <c r="H171"/>
    </row>
    <row r="172" spans="1:8" s="2" customFormat="1" x14ac:dyDescent="0.25">
      <c r="A172"/>
      <c r="B172"/>
      <c r="C172"/>
      <c r="D172"/>
      <c r="E172"/>
      <c r="F172"/>
      <c r="G172"/>
      <c r="H172"/>
    </row>
    <row r="173" spans="1:8" s="2" customFormat="1" x14ac:dyDescent="0.25">
      <c r="A173"/>
      <c r="B173"/>
      <c r="C173"/>
      <c r="D173"/>
      <c r="E173"/>
      <c r="F173"/>
      <c r="G173"/>
      <c r="H173"/>
    </row>
    <row r="174" spans="1:8" s="2" customFormat="1" x14ac:dyDescent="0.25">
      <c r="A174"/>
      <c r="B174"/>
      <c r="C174"/>
      <c r="D174"/>
      <c r="E174"/>
      <c r="F174"/>
      <c r="G174"/>
      <c r="H174"/>
    </row>
    <row r="175" spans="1:8" s="2" customFormat="1" x14ac:dyDescent="0.25">
      <c r="A175"/>
      <c r="B175"/>
      <c r="C175"/>
      <c r="D175"/>
      <c r="E175"/>
      <c r="F175"/>
      <c r="G175"/>
      <c r="H175"/>
    </row>
    <row r="176" spans="1:8" s="2" customFormat="1" x14ac:dyDescent="0.25">
      <c r="A176"/>
      <c r="B176"/>
      <c r="C176"/>
      <c r="D176"/>
      <c r="E176"/>
      <c r="F176"/>
      <c r="G176"/>
      <c r="H176"/>
    </row>
    <row r="177" spans="1:8" s="2" customFormat="1" x14ac:dyDescent="0.25">
      <c r="A177"/>
      <c r="B177"/>
      <c r="C177"/>
      <c r="D177"/>
      <c r="E177"/>
      <c r="F177"/>
      <c r="G177"/>
      <c r="H177"/>
    </row>
    <row r="178" spans="1:8" s="2" customFormat="1" x14ac:dyDescent="0.25">
      <c r="A178"/>
      <c r="B178"/>
      <c r="C178"/>
      <c r="D178"/>
      <c r="E178"/>
      <c r="F178"/>
      <c r="G178"/>
      <c r="H178"/>
    </row>
    <row r="179" spans="1:8" s="2" customFormat="1" x14ac:dyDescent="0.25">
      <c r="A179"/>
      <c r="B179"/>
      <c r="C179"/>
      <c r="D179"/>
      <c r="E179"/>
      <c r="F179"/>
      <c r="G179"/>
      <c r="H179"/>
    </row>
    <row r="180" spans="1:8" s="2" customFormat="1" x14ac:dyDescent="0.25">
      <c r="A180"/>
      <c r="B180"/>
      <c r="C180"/>
      <c r="D180"/>
      <c r="E180"/>
      <c r="F180"/>
      <c r="G180"/>
      <c r="H180"/>
    </row>
    <row r="181" spans="1:8" s="2" customFormat="1" x14ac:dyDescent="0.25">
      <c r="A181"/>
      <c r="B181"/>
      <c r="C181"/>
      <c r="D181"/>
      <c r="E181"/>
      <c r="F181"/>
      <c r="G181"/>
      <c r="H181"/>
    </row>
    <row r="182" spans="1:8" s="2" customFormat="1" x14ac:dyDescent="0.25">
      <c r="A182"/>
      <c r="B182"/>
      <c r="C182"/>
      <c r="D182"/>
      <c r="E182"/>
      <c r="F182"/>
      <c r="G182"/>
      <c r="H182"/>
    </row>
    <row r="183" spans="1:8" s="2" customFormat="1" x14ac:dyDescent="0.25">
      <c r="A183"/>
      <c r="B183"/>
      <c r="C183"/>
      <c r="D183"/>
      <c r="E183"/>
      <c r="F183"/>
      <c r="G183"/>
      <c r="H183"/>
    </row>
    <row r="184" spans="1:8" s="2" customFormat="1" x14ac:dyDescent="0.25">
      <c r="A184"/>
      <c r="B184"/>
      <c r="C184"/>
      <c r="D184"/>
      <c r="E184"/>
      <c r="F184"/>
      <c r="G184"/>
      <c r="H184"/>
    </row>
    <row r="185" spans="1:8" s="2" customFormat="1" x14ac:dyDescent="0.25">
      <c r="A185"/>
      <c r="B185"/>
      <c r="C185"/>
      <c r="D185"/>
      <c r="E185"/>
      <c r="F185"/>
      <c r="G185"/>
      <c r="H185"/>
    </row>
    <row r="186" spans="1:8" s="2" customFormat="1" x14ac:dyDescent="0.25">
      <c r="A186"/>
      <c r="B186"/>
      <c r="C186"/>
      <c r="D186"/>
      <c r="E186"/>
      <c r="F186"/>
      <c r="G186"/>
      <c r="H186"/>
    </row>
    <row r="187" spans="1:8" s="2" customFormat="1" x14ac:dyDescent="0.25">
      <c r="A187"/>
      <c r="B187"/>
      <c r="C187"/>
      <c r="D187"/>
      <c r="E187"/>
      <c r="F187"/>
      <c r="G187"/>
      <c r="H187"/>
    </row>
    <row r="188" spans="1:8" s="2" customFormat="1" x14ac:dyDescent="0.25">
      <c r="A188"/>
      <c r="B188"/>
      <c r="C188"/>
      <c r="D188"/>
      <c r="E188"/>
      <c r="F188"/>
      <c r="G188"/>
      <c r="H188"/>
    </row>
    <row r="189" spans="1:8" s="2" customFormat="1" x14ac:dyDescent="0.25">
      <c r="A189"/>
      <c r="B189"/>
      <c r="C189"/>
      <c r="D189"/>
      <c r="E189"/>
      <c r="F189"/>
      <c r="G189"/>
      <c r="H189"/>
    </row>
    <row r="190" spans="1:8" s="2" customFormat="1" x14ac:dyDescent="0.25">
      <c r="A190"/>
      <c r="B190"/>
      <c r="C190"/>
      <c r="D190"/>
      <c r="E190"/>
      <c r="F190"/>
      <c r="G190"/>
      <c r="H190"/>
    </row>
    <row r="191" spans="1:8" s="2" customFormat="1" x14ac:dyDescent="0.25">
      <c r="A191"/>
      <c r="B191"/>
      <c r="C191"/>
      <c r="D191"/>
      <c r="E191"/>
      <c r="F191"/>
      <c r="G191"/>
      <c r="H191"/>
    </row>
    <row r="192" spans="1:8" s="2" customFormat="1" x14ac:dyDescent="0.25">
      <c r="A192"/>
      <c r="B192"/>
      <c r="C192"/>
      <c r="D192"/>
      <c r="E192"/>
      <c r="F192"/>
      <c r="G192"/>
      <c r="H192"/>
    </row>
    <row r="193" spans="1:8" s="2" customFormat="1" x14ac:dyDescent="0.25">
      <c r="A193"/>
      <c r="B193"/>
      <c r="C193"/>
      <c r="D193"/>
      <c r="E193"/>
      <c r="F193"/>
      <c r="G193"/>
      <c r="H193"/>
    </row>
    <row r="194" spans="1:8" s="2" customFormat="1" x14ac:dyDescent="0.25">
      <c r="A194"/>
      <c r="B194"/>
      <c r="C194"/>
      <c r="D194"/>
      <c r="E194"/>
      <c r="F194"/>
      <c r="G194"/>
      <c r="H194"/>
    </row>
    <row r="195" spans="1:8" s="2" customFormat="1" x14ac:dyDescent="0.25">
      <c r="A195"/>
      <c r="B195"/>
      <c r="C195"/>
      <c r="D195"/>
      <c r="E195"/>
      <c r="F195"/>
      <c r="G195"/>
      <c r="H195"/>
    </row>
    <row r="196" spans="1:8" s="2" customFormat="1" x14ac:dyDescent="0.25">
      <c r="A196"/>
      <c r="B196"/>
      <c r="C196"/>
      <c r="D196"/>
      <c r="E196"/>
      <c r="F196"/>
      <c r="G196"/>
      <c r="H196"/>
    </row>
    <row r="197" spans="1:8" s="2" customFormat="1" x14ac:dyDescent="0.25">
      <c r="A197"/>
      <c r="B197"/>
      <c r="C197"/>
      <c r="D197"/>
      <c r="E197"/>
      <c r="F197"/>
      <c r="G197"/>
      <c r="H197"/>
    </row>
    <row r="198" spans="1:8" s="2" customFormat="1" x14ac:dyDescent="0.25">
      <c r="A198"/>
      <c r="B198"/>
      <c r="C198"/>
      <c r="D198"/>
      <c r="E198"/>
      <c r="F198"/>
      <c r="G198"/>
      <c r="H198"/>
    </row>
    <row r="199" spans="1:8" s="2" customFormat="1" x14ac:dyDescent="0.25">
      <c r="A199"/>
      <c r="B199"/>
      <c r="C199"/>
      <c r="D199"/>
      <c r="E199"/>
      <c r="F199"/>
      <c r="G199"/>
      <c r="H199"/>
    </row>
    <row r="200" spans="1:8" s="2" customFormat="1" x14ac:dyDescent="0.25">
      <c r="A200"/>
      <c r="B200"/>
      <c r="C200"/>
      <c r="D200"/>
      <c r="E200"/>
      <c r="F200"/>
      <c r="G200"/>
      <c r="H200"/>
    </row>
    <row r="201" spans="1:8" s="2" customFormat="1" x14ac:dyDescent="0.25">
      <c r="A201"/>
      <c r="B201"/>
      <c r="C201"/>
      <c r="D201"/>
      <c r="E201"/>
      <c r="F201"/>
      <c r="G201"/>
      <c r="H201"/>
    </row>
    <row r="202" spans="1:8" s="2" customFormat="1" x14ac:dyDescent="0.25">
      <c r="A202"/>
      <c r="B202"/>
      <c r="C202"/>
      <c r="D202"/>
      <c r="E202"/>
      <c r="F202"/>
      <c r="G202"/>
      <c r="H202"/>
    </row>
    <row r="203" spans="1:8" s="2" customFormat="1" x14ac:dyDescent="0.25">
      <c r="A203"/>
      <c r="B203"/>
      <c r="C203"/>
      <c r="D203"/>
      <c r="E203"/>
      <c r="F203"/>
      <c r="G203"/>
      <c r="H203"/>
    </row>
    <row r="204" spans="1:8" s="2" customFormat="1" x14ac:dyDescent="0.25">
      <c r="A204"/>
      <c r="B204"/>
      <c r="C204"/>
      <c r="D204"/>
      <c r="E204"/>
      <c r="F204"/>
      <c r="G204"/>
      <c r="H204"/>
    </row>
    <row r="205" spans="1:8" s="2" customFormat="1" x14ac:dyDescent="0.25">
      <c r="A205"/>
      <c r="B205"/>
      <c r="C205"/>
      <c r="D205"/>
      <c r="E205"/>
      <c r="F205"/>
      <c r="G205"/>
      <c r="H205"/>
    </row>
    <row r="206" spans="1:8" s="2" customFormat="1" x14ac:dyDescent="0.25">
      <c r="A206"/>
      <c r="B206"/>
      <c r="C206"/>
      <c r="D206"/>
      <c r="E206"/>
      <c r="F206"/>
      <c r="G206"/>
      <c r="H206"/>
    </row>
    <row r="207" spans="1:8" s="2" customFormat="1" x14ac:dyDescent="0.25">
      <c r="A207"/>
      <c r="B207"/>
      <c r="C207"/>
      <c r="D207"/>
      <c r="E207"/>
      <c r="F207"/>
      <c r="G207"/>
      <c r="H207"/>
    </row>
    <row r="208" spans="1:8" s="2" customFormat="1" x14ac:dyDescent="0.25">
      <c r="A208"/>
      <c r="B208"/>
      <c r="C208"/>
      <c r="D208"/>
      <c r="E208"/>
      <c r="F208"/>
      <c r="G208"/>
      <c r="H208"/>
    </row>
    <row r="209" spans="1:10" s="28" customFormat="1" ht="29.1" customHeight="1" x14ac:dyDescent="0.25">
      <c r="A209"/>
      <c r="B209"/>
      <c r="C209"/>
      <c r="D209"/>
      <c r="E209"/>
      <c r="F209"/>
      <c r="G209"/>
      <c r="H209"/>
    </row>
    <row r="210" spans="1:10" s="28" customFormat="1" ht="39.75" customHeight="1" x14ac:dyDescent="0.25">
      <c r="A210"/>
      <c r="B210"/>
      <c r="C210"/>
      <c r="D210"/>
      <c r="E210"/>
      <c r="F210"/>
      <c r="G210"/>
      <c r="H210"/>
      <c r="I210" s="103"/>
      <c r="J210" s="103"/>
    </row>
    <row r="211" spans="1:10" s="28" customFormat="1" ht="29.1" customHeight="1" x14ac:dyDescent="0.25">
      <c r="A211"/>
      <c r="B211"/>
      <c r="C211"/>
      <c r="D211"/>
      <c r="E211"/>
      <c r="F211"/>
      <c r="G211"/>
      <c r="H211"/>
      <c r="I211" s="103"/>
      <c r="J211" s="103"/>
    </row>
    <row r="212" spans="1:10" s="28" customFormat="1" ht="29.1" customHeight="1" x14ac:dyDescent="0.25">
      <c r="A212"/>
      <c r="B212"/>
      <c r="C212"/>
      <c r="D212"/>
      <c r="E212"/>
      <c r="F212"/>
      <c r="G212"/>
      <c r="H212"/>
      <c r="I212" s="103"/>
      <c r="J212" s="103"/>
    </row>
    <row r="213" spans="1:10" s="28" customFormat="1" ht="29.1" customHeight="1" x14ac:dyDescent="0.25">
      <c r="A213"/>
      <c r="B213"/>
      <c r="C213"/>
      <c r="D213"/>
      <c r="E213"/>
      <c r="F213"/>
      <c r="G213"/>
      <c r="H213"/>
      <c r="I213" s="103"/>
      <c r="J213" s="103"/>
    </row>
    <row r="214" spans="1:10" s="28" customFormat="1" ht="42" customHeight="1" x14ac:dyDescent="0.25">
      <c r="A214"/>
      <c r="B214"/>
      <c r="C214"/>
      <c r="D214"/>
      <c r="E214"/>
      <c r="F214"/>
      <c r="G214"/>
      <c r="H214"/>
      <c r="I214" s="103"/>
      <c r="J214" s="103"/>
    </row>
    <row r="215" spans="1:10" s="28" customFormat="1" ht="29.1" customHeight="1" x14ac:dyDescent="0.25">
      <c r="A215"/>
      <c r="B215"/>
      <c r="C215"/>
      <c r="D215"/>
      <c r="E215"/>
      <c r="F215"/>
      <c r="G215"/>
      <c r="H215"/>
      <c r="I215" s="103"/>
      <c r="J215" s="103"/>
    </row>
    <row r="216" spans="1:10" s="28" customFormat="1" ht="29.1" customHeight="1" x14ac:dyDescent="0.25">
      <c r="A216"/>
      <c r="B216"/>
      <c r="C216"/>
      <c r="D216"/>
      <c r="E216"/>
      <c r="F216"/>
      <c r="G216"/>
      <c r="H216"/>
    </row>
    <row r="217" spans="1:10" s="2" customFormat="1" x14ac:dyDescent="0.25">
      <c r="A217"/>
      <c r="B217"/>
      <c r="C217"/>
      <c r="D217"/>
      <c r="E217"/>
      <c r="F217"/>
      <c r="G217"/>
      <c r="H217"/>
    </row>
    <row r="218" spans="1:10" s="2" customFormat="1" x14ac:dyDescent="0.25">
      <c r="A218"/>
      <c r="B218"/>
      <c r="C218"/>
      <c r="D218"/>
      <c r="E218"/>
      <c r="F218"/>
      <c r="G218"/>
      <c r="H218"/>
    </row>
    <row r="219" spans="1:10" s="2" customFormat="1" x14ac:dyDescent="0.25">
      <c r="A219"/>
      <c r="B219"/>
      <c r="C219"/>
      <c r="D219"/>
      <c r="E219"/>
      <c r="F219"/>
      <c r="G219"/>
      <c r="H219"/>
    </row>
    <row r="220" spans="1:10" s="2" customFormat="1" x14ac:dyDescent="0.25">
      <c r="A220"/>
      <c r="B220"/>
      <c r="C220"/>
      <c r="D220"/>
      <c r="E220"/>
      <c r="F220"/>
      <c r="G220"/>
      <c r="H220"/>
    </row>
    <row r="221" spans="1:10" s="2" customFormat="1" x14ac:dyDescent="0.25">
      <c r="A221"/>
      <c r="B221"/>
      <c r="C221"/>
      <c r="D221"/>
      <c r="E221"/>
      <c r="F221"/>
      <c r="G221"/>
      <c r="H221"/>
    </row>
    <row r="222" spans="1:10" s="2" customFormat="1" x14ac:dyDescent="0.25">
      <c r="A222"/>
      <c r="B222"/>
      <c r="C222"/>
      <c r="D222"/>
      <c r="E222"/>
      <c r="F222"/>
      <c r="G222"/>
      <c r="H222"/>
    </row>
    <row r="223" spans="1:10" s="2" customFormat="1" x14ac:dyDescent="0.25">
      <c r="A223"/>
      <c r="B223"/>
      <c r="C223"/>
      <c r="D223"/>
      <c r="E223"/>
      <c r="F223"/>
      <c r="G223"/>
      <c r="H223"/>
    </row>
  </sheetData>
  <mergeCells count="19">
    <mergeCell ref="A25:H25"/>
    <mergeCell ref="A1:H4"/>
    <mergeCell ref="A6:H6"/>
    <mergeCell ref="A8:H8"/>
    <mergeCell ref="A10:H10"/>
    <mergeCell ref="A11:H11"/>
    <mergeCell ref="A22:E22"/>
    <mergeCell ref="I215:J215"/>
    <mergeCell ref="A26:H26"/>
    <mergeCell ref="A27:H27"/>
    <mergeCell ref="A28:H28"/>
    <mergeCell ref="A29:H29"/>
    <mergeCell ref="A30:H30"/>
    <mergeCell ref="A31:H31"/>
    <mergeCell ref="I210:J210"/>
    <mergeCell ref="I211:J211"/>
    <mergeCell ref="I212:J212"/>
    <mergeCell ref="I213:J213"/>
    <mergeCell ref="I214:J214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2B8EC-12A0-4FC1-8BE2-100F6D17FA58}">
  <dimension ref="A1:AL204"/>
  <sheetViews>
    <sheetView showGridLines="0" zoomScale="116" zoomScaleNormal="116" workbookViewId="0">
      <selection activeCell="AD14" sqref="AD14"/>
    </sheetView>
  </sheetViews>
  <sheetFormatPr baseColWidth="10" defaultColWidth="11.42578125" defaultRowHeight="15.75" x14ac:dyDescent="0.25"/>
  <cols>
    <col min="1" max="1" width="5.85546875" customWidth="1"/>
    <col min="2" max="2" width="21.28515625" bestFit="1" customWidth="1"/>
    <col min="3" max="3" width="51.42578125" customWidth="1"/>
    <col min="4" max="4" width="13.42578125" customWidth="1"/>
    <col min="5" max="5" width="10.28515625" customWidth="1"/>
    <col min="6" max="6" width="16.42578125" customWidth="1"/>
    <col min="7" max="7" width="11.7109375" customWidth="1"/>
    <col min="8" max="8" width="16.42578125" customWidth="1"/>
    <col min="9" max="9" width="15.42578125" bestFit="1" customWidth="1"/>
    <col min="10" max="10" width="14.42578125" bestFit="1" customWidth="1"/>
    <col min="11" max="12" width="15.42578125" bestFit="1" customWidth="1"/>
    <col min="13" max="13" width="14.42578125" bestFit="1" customWidth="1"/>
    <col min="14" max="14" width="15.42578125" bestFit="1" customWidth="1"/>
    <col min="15" max="15" width="1.28515625" customWidth="1"/>
    <col min="16" max="17" width="14.42578125" bestFit="1" customWidth="1"/>
    <col min="19" max="20" width="14.28515625" bestFit="1" customWidth="1"/>
    <col min="21" max="21" width="12.7109375" customWidth="1"/>
    <col min="22" max="22" width="13.140625" customWidth="1"/>
    <col min="23" max="23" width="14.42578125" customWidth="1"/>
    <col min="24" max="24" width="12.85546875" customWidth="1"/>
    <col min="25" max="25" width="15.28515625" bestFit="1" customWidth="1"/>
    <col min="27" max="27" width="1" customWidth="1"/>
    <col min="28" max="28" width="16.28515625" customWidth="1"/>
    <col min="29" max="38" width="11.42578125" style="69"/>
  </cols>
  <sheetData>
    <row r="1" spans="1:38" x14ac:dyDescent="0.25">
      <c r="A1" s="105"/>
      <c r="B1" s="105"/>
      <c r="C1" s="105"/>
      <c r="D1" s="105"/>
      <c r="E1" s="105"/>
      <c r="F1" s="105"/>
      <c r="G1" s="105"/>
      <c r="H1" s="105"/>
    </row>
    <row r="2" spans="1:38" x14ac:dyDescent="0.25">
      <c r="A2" s="105"/>
      <c r="B2" s="105"/>
      <c r="C2" s="105"/>
      <c r="D2" s="105"/>
      <c r="E2" s="105"/>
      <c r="F2" s="105"/>
      <c r="G2" s="105"/>
      <c r="H2" s="105"/>
    </row>
    <row r="3" spans="1:38" x14ac:dyDescent="0.25">
      <c r="A3" s="105"/>
      <c r="B3" s="105"/>
      <c r="C3" s="105"/>
      <c r="D3" s="105"/>
      <c r="E3" s="105"/>
      <c r="F3" s="105"/>
      <c r="G3" s="105"/>
      <c r="H3" s="105"/>
    </row>
    <row r="4" spans="1:38" x14ac:dyDescent="0.25">
      <c r="A4" s="105"/>
      <c r="B4" s="105"/>
      <c r="C4" s="105"/>
      <c r="D4" s="105"/>
      <c r="E4" s="105"/>
      <c r="F4" s="105"/>
      <c r="G4" s="105"/>
      <c r="H4" s="105"/>
    </row>
    <row r="5" spans="1:38" s="2" customFormat="1" x14ac:dyDescent="0.25">
      <c r="A5" s="1"/>
      <c r="F5" s="3"/>
      <c r="G5" s="3"/>
      <c r="AC5" s="70"/>
      <c r="AD5" s="70"/>
      <c r="AE5" s="70"/>
      <c r="AF5" s="70"/>
      <c r="AG5" s="70"/>
      <c r="AH5" s="70"/>
      <c r="AI5" s="70"/>
      <c r="AJ5" s="70"/>
      <c r="AK5" s="70"/>
      <c r="AL5" s="70"/>
    </row>
    <row r="6" spans="1:38" s="2" customFormat="1" ht="17.25" customHeight="1" thickBot="1" x14ac:dyDescent="0.3">
      <c r="A6" s="106" t="s">
        <v>48</v>
      </c>
      <c r="B6" s="107"/>
      <c r="C6" s="107"/>
      <c r="D6" s="107"/>
      <c r="E6" s="107"/>
      <c r="F6" s="107"/>
      <c r="G6" s="107"/>
      <c r="H6" s="108"/>
      <c r="AC6" s="70"/>
      <c r="AD6" s="70"/>
      <c r="AE6" s="70"/>
      <c r="AF6" s="70"/>
      <c r="AG6" s="70"/>
      <c r="AH6" s="70"/>
      <c r="AI6" s="70"/>
      <c r="AJ6" s="70"/>
      <c r="AK6" s="70"/>
      <c r="AL6" s="70"/>
    </row>
    <row r="7" spans="1:38" s="2" customFormat="1" x14ac:dyDescent="0.25">
      <c r="A7" s="4"/>
      <c r="B7" s="5"/>
      <c r="C7" s="5"/>
      <c r="D7" s="5"/>
      <c r="E7" s="7"/>
      <c r="F7" s="6"/>
      <c r="G7" s="6"/>
      <c r="H7" s="7"/>
      <c r="AC7" s="70"/>
      <c r="AD7" s="70"/>
      <c r="AE7" s="70"/>
      <c r="AF7" s="70"/>
      <c r="AG7" s="70"/>
      <c r="AH7" s="70"/>
      <c r="AI7" s="70"/>
      <c r="AJ7" s="70"/>
      <c r="AK7" s="70"/>
      <c r="AL7" s="70"/>
    </row>
    <row r="8" spans="1:38" s="2" customFormat="1" ht="34.5" customHeight="1" thickBot="1" x14ac:dyDescent="0.3">
      <c r="A8" s="106" t="s">
        <v>1</v>
      </c>
      <c r="B8" s="107"/>
      <c r="C8" s="107"/>
      <c r="D8" s="107"/>
      <c r="E8" s="107"/>
      <c r="F8" s="107"/>
      <c r="G8" s="107"/>
      <c r="H8" s="107"/>
      <c r="I8" s="37"/>
      <c r="W8" s="92">
        <v>8000000</v>
      </c>
      <c r="X8" s="93">
        <f>W8*40%</f>
        <v>3200000</v>
      </c>
      <c r="AC8" s="70"/>
      <c r="AD8" s="70"/>
      <c r="AE8" s="70"/>
      <c r="AF8" s="70"/>
      <c r="AG8" s="70"/>
      <c r="AH8" s="70"/>
      <c r="AI8" s="70"/>
      <c r="AJ8" s="70"/>
      <c r="AK8" s="70"/>
      <c r="AL8" s="70"/>
    </row>
    <row r="9" spans="1:38" s="2" customFormat="1" ht="17.45" customHeight="1" thickBot="1" x14ac:dyDescent="0.3">
      <c r="A9" s="112" t="s">
        <v>49</v>
      </c>
      <c r="B9" s="113"/>
      <c r="C9" s="113"/>
      <c r="D9" s="113"/>
      <c r="E9" s="113"/>
      <c r="F9" s="113"/>
      <c r="G9" s="113"/>
      <c r="H9" s="114"/>
      <c r="AC9" s="70"/>
      <c r="AD9" s="70"/>
      <c r="AE9" s="70"/>
      <c r="AF9" s="70"/>
      <c r="AG9" s="70"/>
      <c r="AH9" s="70"/>
      <c r="AI9" s="70"/>
      <c r="AJ9" s="70"/>
      <c r="AK9" s="70"/>
      <c r="AL9" s="70"/>
    </row>
    <row r="10" spans="1:38" s="2" customFormat="1" ht="48" customHeight="1" thickBot="1" x14ac:dyDescent="0.3">
      <c r="A10" s="115" t="s">
        <v>11</v>
      </c>
      <c r="B10" s="116"/>
      <c r="C10" s="116"/>
      <c r="D10" s="116"/>
      <c r="E10" s="116"/>
      <c r="F10" s="115" t="s">
        <v>50</v>
      </c>
      <c r="G10" s="116"/>
      <c r="H10" s="117"/>
      <c r="I10" s="116" t="s">
        <v>51</v>
      </c>
      <c r="J10" s="116"/>
      <c r="K10" s="117"/>
      <c r="L10" s="116" t="s">
        <v>3</v>
      </c>
      <c r="M10" s="116"/>
      <c r="N10" s="117"/>
      <c r="AC10" s="70"/>
      <c r="AD10" s="70"/>
      <c r="AE10" s="70"/>
      <c r="AF10" s="70"/>
      <c r="AG10" s="70"/>
      <c r="AH10" s="70"/>
      <c r="AI10" s="70"/>
      <c r="AJ10" s="70"/>
      <c r="AK10" s="70"/>
      <c r="AL10" s="70"/>
    </row>
    <row r="11" spans="1:38" s="2" customFormat="1" ht="63.75" customHeight="1" x14ac:dyDescent="0.25">
      <c r="A11" s="31" t="s">
        <v>12</v>
      </c>
      <c r="B11" s="30" t="s">
        <v>13</v>
      </c>
      <c r="C11" s="30" t="s">
        <v>14</v>
      </c>
      <c r="D11" s="32" t="s">
        <v>15</v>
      </c>
      <c r="E11" s="32" t="s">
        <v>16</v>
      </c>
      <c r="F11" s="30" t="s">
        <v>17</v>
      </c>
      <c r="G11" s="41" t="s">
        <v>18</v>
      </c>
      <c r="H11" s="50" t="s">
        <v>19</v>
      </c>
      <c r="I11" s="50" t="s">
        <v>17</v>
      </c>
      <c r="J11" s="29" t="s">
        <v>18</v>
      </c>
      <c r="K11" s="50" t="s">
        <v>19</v>
      </c>
      <c r="L11" s="50" t="s">
        <v>17</v>
      </c>
      <c r="M11" s="29" t="s">
        <v>18</v>
      </c>
      <c r="N11" s="50" t="s">
        <v>19</v>
      </c>
      <c r="P11" s="50" t="s">
        <v>52</v>
      </c>
      <c r="Q11" s="50" t="s">
        <v>53</v>
      </c>
      <c r="R11" s="50" t="s">
        <v>54</v>
      </c>
      <c r="S11" s="50" t="s">
        <v>55</v>
      </c>
      <c r="T11" s="50" t="s">
        <v>56</v>
      </c>
      <c r="U11" s="50" t="s">
        <v>57</v>
      </c>
      <c r="V11" s="50" t="s">
        <v>58</v>
      </c>
      <c r="W11" s="50" t="s">
        <v>59</v>
      </c>
      <c r="X11" s="50" t="s">
        <v>60</v>
      </c>
      <c r="Y11" s="50" t="s">
        <v>61</v>
      </c>
      <c r="Z11" s="50" t="s">
        <v>62</v>
      </c>
      <c r="AB11" s="30" t="s">
        <v>63</v>
      </c>
      <c r="AC11" s="70"/>
      <c r="AD11" s="70"/>
      <c r="AE11" s="70"/>
      <c r="AF11" s="70"/>
      <c r="AG11" s="70"/>
      <c r="AH11" s="70"/>
      <c r="AI11" s="70"/>
      <c r="AJ11" s="70"/>
      <c r="AK11" s="70"/>
      <c r="AL11" s="70"/>
    </row>
    <row r="12" spans="1:38" s="14" customFormat="1" ht="87" customHeight="1" x14ac:dyDescent="0.25">
      <c r="A12" s="73">
        <v>1</v>
      </c>
      <c r="B12" s="74" t="s">
        <v>20</v>
      </c>
      <c r="C12" s="75" t="s">
        <v>21</v>
      </c>
      <c r="D12" s="76" t="s">
        <v>22</v>
      </c>
      <c r="E12" s="22">
        <v>1</v>
      </c>
      <c r="F12" s="77">
        <f>'CREAR IMAGEN S.A.S'!F20</f>
        <v>3800000</v>
      </c>
      <c r="G12" s="77">
        <f>ROUND(F12*19%,0)</f>
        <v>722000</v>
      </c>
      <c r="H12" s="78">
        <f>G12+F12</f>
        <v>4522000</v>
      </c>
      <c r="I12" s="57">
        <f>'ROYAL TECH GROUP SAS'!F20</f>
        <v>2249437.5</v>
      </c>
      <c r="J12" s="57">
        <f>ROUND(I12*19%,0)</f>
        <v>427393</v>
      </c>
      <c r="K12" s="57">
        <f>I12+J12</f>
        <v>2676830.5</v>
      </c>
      <c r="L12" s="57">
        <f>'OFISISTEMAS SAS'!F20</f>
        <v>2432000</v>
      </c>
      <c r="M12" s="57">
        <f>ROUND(L12*19%,0)</f>
        <v>462080</v>
      </c>
      <c r="N12" s="57">
        <f>M12+L12</f>
        <v>2894080</v>
      </c>
      <c r="P12" s="79">
        <f>ROUND(AVERAGE(F12,I12,L12),0)</f>
        <v>2827146</v>
      </c>
      <c r="Q12" s="80">
        <f>ROUND(STDEVA(F12,I12,L12),0)</f>
        <v>847447</v>
      </c>
      <c r="R12" s="81">
        <f>Q12/P12</f>
        <v>0.29975353236090391</v>
      </c>
      <c r="S12" s="82">
        <f>PERCENTILES!J12</f>
        <v>3772640</v>
      </c>
      <c r="T12" s="82">
        <f>ROUND(AVERAGE(I12,L12),0)</f>
        <v>2340719</v>
      </c>
      <c r="U12" s="82">
        <f>ROUND(STDEVA(I12,L12),0)</f>
        <v>129091</v>
      </c>
      <c r="V12" s="83">
        <f>U12/T12</f>
        <v>5.5150148309130655E-2</v>
      </c>
      <c r="W12" s="84">
        <f>MIN(F12,I12,L12)</f>
        <v>2249437.5</v>
      </c>
      <c r="X12" s="84">
        <f>MAX(F12,I12,L12)</f>
        <v>3800000</v>
      </c>
      <c r="Y12" s="56">
        <f>IF(R12&lt;=20%,W12,P12)</f>
        <v>2827146</v>
      </c>
      <c r="Z12" s="55" t="str">
        <f>IF(Y12=W12,"MENOR VALOR","PROMEDIO AJUSTADO")</f>
        <v>PROMEDIO AJUSTADO</v>
      </c>
      <c r="AB12" s="66">
        <f>T12</f>
        <v>2340719</v>
      </c>
      <c r="AC12" s="120"/>
      <c r="AD12" s="121"/>
      <c r="AE12" s="121"/>
      <c r="AF12" s="121"/>
      <c r="AG12" s="121"/>
      <c r="AH12" s="121"/>
      <c r="AI12" s="121"/>
      <c r="AJ12" s="121"/>
      <c r="AK12" s="121"/>
      <c r="AL12" s="71"/>
    </row>
    <row r="13" spans="1:38" s="14" customFormat="1" ht="38.25" x14ac:dyDescent="0.25">
      <c r="A13" s="27">
        <v>2</v>
      </c>
      <c r="B13" s="38" t="s">
        <v>23</v>
      </c>
      <c r="C13" s="18" t="s">
        <v>24</v>
      </c>
      <c r="D13" s="21" t="s">
        <v>22</v>
      </c>
      <c r="E13" s="17">
        <v>1</v>
      </c>
      <c r="F13" s="54">
        <f>'CREAR IMAGEN S.A.S'!F21</f>
        <v>22800000</v>
      </c>
      <c r="G13" s="54">
        <f t="shared" ref="G13:G19" si="0">ROUND(F13*19%,0)</f>
        <v>4332000</v>
      </c>
      <c r="H13" s="49">
        <f t="shared" ref="H13:H20" si="1">G13+F13</f>
        <v>27132000</v>
      </c>
      <c r="I13" s="57">
        <f>'ROYAL TECH GROUP SAS'!F21</f>
        <v>16031250</v>
      </c>
      <c r="J13" s="57">
        <f t="shared" ref="J13:J20" si="2">ROUND(I13*19%,0)</f>
        <v>3045938</v>
      </c>
      <c r="K13" s="57">
        <f t="shared" ref="K13:K20" si="3">I13+J13</f>
        <v>19077188</v>
      </c>
      <c r="L13" s="57">
        <f>'OFISISTEMAS SAS'!F21</f>
        <v>16345600</v>
      </c>
      <c r="M13" s="57">
        <f t="shared" ref="M13:M20" si="4">ROUND(L13*19%,0)</f>
        <v>3105664</v>
      </c>
      <c r="N13" s="57">
        <f t="shared" ref="N13:N20" si="5">M13+L13</f>
        <v>19451264</v>
      </c>
      <c r="P13" s="59">
        <f t="shared" ref="P13:P19" si="6">ROUND(AVERAGE(F13,I13,L13),0)</f>
        <v>18392283</v>
      </c>
      <c r="Q13" s="58">
        <f t="shared" ref="Q13:Q20" si="7">ROUND(STDEVA(F13,I13,L13),0)</f>
        <v>3820429</v>
      </c>
      <c r="R13" s="60">
        <f t="shared" ref="R13:R18" si="8">Q13/P13</f>
        <v>0.20771912872371526</v>
      </c>
      <c r="S13" s="60" t="s">
        <v>64</v>
      </c>
      <c r="T13" s="60" t="s">
        <v>64</v>
      </c>
      <c r="U13" s="60" t="s">
        <v>64</v>
      </c>
      <c r="V13" s="60" t="s">
        <v>64</v>
      </c>
      <c r="W13" s="61">
        <f t="shared" ref="W13:W20" si="9">MIN(F13,I13,L13)</f>
        <v>16031250</v>
      </c>
      <c r="X13" s="61">
        <f t="shared" ref="X13:X20" si="10">MAX(F13,I13,L13)</f>
        <v>22800000</v>
      </c>
      <c r="Y13" s="56">
        <f t="shared" ref="Y13:Y20" si="11">IF(R13&lt;=20%,W13,P13)</f>
        <v>18392283</v>
      </c>
      <c r="Z13" s="55" t="str">
        <f t="shared" ref="Z13:Z20" si="12">IF(Y13=W13,"MENOR VALOR","PROMEDIO")</f>
        <v>PROMEDIO</v>
      </c>
      <c r="AB13" s="66">
        <f>P13</f>
        <v>18392283</v>
      </c>
      <c r="AC13" s="71"/>
      <c r="AD13" s="71"/>
      <c r="AE13" s="71"/>
      <c r="AF13" s="71"/>
      <c r="AG13" s="71"/>
      <c r="AH13" s="71"/>
      <c r="AI13" s="71"/>
      <c r="AJ13" s="71"/>
      <c r="AK13" s="71"/>
      <c r="AL13" s="71"/>
    </row>
    <row r="14" spans="1:38" s="14" customFormat="1" ht="38.25" x14ac:dyDescent="0.25">
      <c r="A14" s="27">
        <v>3</v>
      </c>
      <c r="B14" s="38" t="s">
        <v>25</v>
      </c>
      <c r="C14" s="18" t="s">
        <v>26</v>
      </c>
      <c r="D14" s="63" t="s">
        <v>22</v>
      </c>
      <c r="E14" s="17">
        <v>6</v>
      </c>
      <c r="F14" s="54">
        <f>'CREAR IMAGEN S.A.S'!F22</f>
        <v>6450000</v>
      </c>
      <c r="G14" s="54">
        <f t="shared" si="0"/>
        <v>1225500</v>
      </c>
      <c r="H14" s="49">
        <f t="shared" si="1"/>
        <v>7675500</v>
      </c>
      <c r="I14" s="57">
        <f>'ROYAL TECH GROUP SAS'!F22</f>
        <v>5231250</v>
      </c>
      <c r="J14" s="57">
        <f t="shared" si="2"/>
        <v>993938</v>
      </c>
      <c r="K14" s="57">
        <f t="shared" si="3"/>
        <v>6225188</v>
      </c>
      <c r="L14" s="57">
        <f>'OFISISTEMAS SAS'!F22</f>
        <v>5432000</v>
      </c>
      <c r="M14" s="57">
        <f t="shared" si="4"/>
        <v>1032080</v>
      </c>
      <c r="N14" s="57">
        <f t="shared" si="5"/>
        <v>6464080</v>
      </c>
      <c r="P14" s="59">
        <f t="shared" si="6"/>
        <v>5704417</v>
      </c>
      <c r="Q14" s="58">
        <f t="shared" si="7"/>
        <v>653449</v>
      </c>
      <c r="R14" s="60">
        <f t="shared" si="8"/>
        <v>0.11455140814565275</v>
      </c>
      <c r="S14" s="60" t="s">
        <v>64</v>
      </c>
      <c r="T14" s="60" t="s">
        <v>64</v>
      </c>
      <c r="U14" s="60" t="s">
        <v>64</v>
      </c>
      <c r="V14" s="60" t="s">
        <v>64</v>
      </c>
      <c r="W14" s="61">
        <f t="shared" si="9"/>
        <v>5231250</v>
      </c>
      <c r="X14" s="61">
        <f t="shared" si="10"/>
        <v>6450000</v>
      </c>
      <c r="Y14" s="56">
        <f t="shared" si="11"/>
        <v>5231250</v>
      </c>
      <c r="Z14" s="55" t="str">
        <f t="shared" si="12"/>
        <v>MENOR VALOR</v>
      </c>
      <c r="AB14" s="61">
        <f>W14</f>
        <v>5231250</v>
      </c>
      <c r="AC14" s="71"/>
      <c r="AD14" s="71"/>
      <c r="AE14" s="71"/>
      <c r="AF14" s="71"/>
      <c r="AG14" s="71"/>
      <c r="AH14" s="71"/>
      <c r="AI14" s="71"/>
      <c r="AJ14" s="71"/>
      <c r="AK14" s="71"/>
      <c r="AL14" s="71"/>
    </row>
    <row r="15" spans="1:38" s="14" customFormat="1" ht="57.6" customHeight="1" x14ac:dyDescent="0.25">
      <c r="A15" s="27">
        <v>4</v>
      </c>
      <c r="B15" s="38" t="s">
        <v>27</v>
      </c>
      <c r="C15" s="18" t="s">
        <v>28</v>
      </c>
      <c r="D15" s="21" t="s">
        <v>22</v>
      </c>
      <c r="E15" s="17">
        <v>1</v>
      </c>
      <c r="F15" s="54">
        <f>'CREAR IMAGEN S.A.S'!F23</f>
        <v>960000</v>
      </c>
      <c r="G15" s="54">
        <f t="shared" si="0"/>
        <v>182400</v>
      </c>
      <c r="H15" s="49">
        <f t="shared" si="1"/>
        <v>1142400</v>
      </c>
      <c r="I15" s="57">
        <f>'ROYAL TECH GROUP SAS'!F23</f>
        <v>815625</v>
      </c>
      <c r="J15" s="57">
        <f t="shared" si="2"/>
        <v>154969</v>
      </c>
      <c r="K15" s="57">
        <f t="shared" si="3"/>
        <v>970594</v>
      </c>
      <c r="L15" s="57">
        <f>'OFISISTEMAS SAS'!F23</f>
        <v>854700</v>
      </c>
      <c r="M15" s="57">
        <f t="shared" si="4"/>
        <v>162393</v>
      </c>
      <c r="N15" s="57">
        <f t="shared" si="5"/>
        <v>1017093</v>
      </c>
      <c r="P15" s="59">
        <f t="shared" si="6"/>
        <v>876775</v>
      </c>
      <c r="Q15" s="58">
        <f t="shared" si="7"/>
        <v>74676</v>
      </c>
      <c r="R15" s="60">
        <f t="shared" si="8"/>
        <v>8.5171224088278069E-2</v>
      </c>
      <c r="S15" s="60" t="s">
        <v>64</v>
      </c>
      <c r="T15" s="60" t="s">
        <v>64</v>
      </c>
      <c r="U15" s="60" t="s">
        <v>64</v>
      </c>
      <c r="V15" s="60" t="s">
        <v>64</v>
      </c>
      <c r="W15" s="61">
        <f t="shared" si="9"/>
        <v>815625</v>
      </c>
      <c r="X15" s="61">
        <f t="shared" si="10"/>
        <v>960000</v>
      </c>
      <c r="Y15" s="56">
        <f t="shared" si="11"/>
        <v>815625</v>
      </c>
      <c r="Z15" s="55" t="str">
        <f t="shared" si="12"/>
        <v>MENOR VALOR</v>
      </c>
      <c r="AB15" s="61">
        <f>W15</f>
        <v>815625</v>
      </c>
      <c r="AC15" s="71"/>
      <c r="AD15" s="71"/>
      <c r="AE15" s="71"/>
      <c r="AF15" s="71"/>
      <c r="AG15" s="71"/>
      <c r="AH15" s="71"/>
      <c r="AI15" s="71"/>
      <c r="AJ15" s="71"/>
      <c r="AK15" s="71"/>
      <c r="AL15" s="71"/>
    </row>
    <row r="16" spans="1:38" s="14" customFormat="1" ht="27" customHeight="1" x14ac:dyDescent="0.25">
      <c r="A16" s="85">
        <v>5</v>
      </c>
      <c r="B16" s="74" t="s">
        <v>29</v>
      </c>
      <c r="C16" s="86" t="s">
        <v>30</v>
      </c>
      <c r="D16" s="87" t="s">
        <v>22</v>
      </c>
      <c r="E16" s="17">
        <v>1</v>
      </c>
      <c r="F16" s="88">
        <f>'CREAR IMAGEN S.A.S'!F24</f>
        <v>1250000</v>
      </c>
      <c r="G16" s="88">
        <f t="shared" si="0"/>
        <v>237500</v>
      </c>
      <c r="H16" s="89">
        <f t="shared" si="1"/>
        <v>1487500</v>
      </c>
      <c r="I16" s="57">
        <f>'ROYAL TECH GROUP SAS'!F24</f>
        <v>506125</v>
      </c>
      <c r="J16" s="57">
        <f t="shared" si="2"/>
        <v>96164</v>
      </c>
      <c r="K16" s="57">
        <f t="shared" si="3"/>
        <v>602289</v>
      </c>
      <c r="L16" s="57">
        <f>'OFISISTEMAS SAS'!F24</f>
        <v>554679</v>
      </c>
      <c r="M16" s="57">
        <f t="shared" si="4"/>
        <v>105389</v>
      </c>
      <c r="N16" s="57">
        <f t="shared" si="5"/>
        <v>660068</v>
      </c>
      <c r="P16" s="59">
        <f t="shared" si="6"/>
        <v>770268</v>
      </c>
      <c r="Q16" s="58">
        <f t="shared" si="7"/>
        <v>416169</v>
      </c>
      <c r="R16" s="90">
        <f t="shared" si="8"/>
        <v>0.54029117138450511</v>
      </c>
      <c r="S16" s="91">
        <f>PERCENTILES!J13</f>
        <v>1236094</v>
      </c>
      <c r="T16" s="91">
        <f>ROUND(AVERAGE(I16,L16),0)</f>
        <v>530402</v>
      </c>
      <c r="U16" s="91">
        <f>ROUND(STDEVA(I16,L16),0)</f>
        <v>34333</v>
      </c>
      <c r="V16" s="83">
        <f>U16/T16</f>
        <v>6.4730148076364721E-2</v>
      </c>
      <c r="W16" s="61">
        <f t="shared" si="9"/>
        <v>506125</v>
      </c>
      <c r="X16" s="61">
        <f t="shared" si="10"/>
        <v>1250000</v>
      </c>
      <c r="Y16" s="56">
        <f t="shared" si="11"/>
        <v>770268</v>
      </c>
      <c r="Z16" s="55" t="str">
        <f>IF(Y16=W16,"MENOR VALOR","PROMEDIO AJUSTADO")</f>
        <v>PROMEDIO AJUSTADO</v>
      </c>
      <c r="AB16" s="66">
        <f>T16</f>
        <v>530402</v>
      </c>
      <c r="AC16" s="71"/>
      <c r="AD16" s="71"/>
      <c r="AE16" s="71"/>
      <c r="AF16" s="71"/>
      <c r="AG16" s="71"/>
      <c r="AH16" s="71"/>
      <c r="AI16" s="71"/>
      <c r="AJ16" s="71"/>
      <c r="AK16" s="71"/>
      <c r="AL16" s="71"/>
    </row>
    <row r="17" spans="1:38" s="14" customFormat="1" ht="27" customHeight="1" x14ac:dyDescent="0.25">
      <c r="A17" s="85">
        <v>6</v>
      </c>
      <c r="B17" s="74" t="s">
        <v>31</v>
      </c>
      <c r="C17" s="86" t="s">
        <v>32</v>
      </c>
      <c r="D17" s="87" t="s">
        <v>22</v>
      </c>
      <c r="E17" s="17">
        <v>1</v>
      </c>
      <c r="F17" s="88">
        <f>'CREAR IMAGEN S.A.S'!F25</f>
        <v>1970000</v>
      </c>
      <c r="G17" s="88">
        <f t="shared" si="0"/>
        <v>374300</v>
      </c>
      <c r="H17" s="89">
        <f t="shared" si="1"/>
        <v>2344300</v>
      </c>
      <c r="I17" s="57">
        <f>'ROYAL TECH GROUP SAS'!F25</f>
        <v>393187.5</v>
      </c>
      <c r="J17" s="57">
        <f t="shared" si="2"/>
        <v>74706</v>
      </c>
      <c r="K17" s="57">
        <f t="shared" si="3"/>
        <v>467893.5</v>
      </c>
      <c r="L17" s="57">
        <f>'OFISISTEMAS SAS'!F25</f>
        <v>438978</v>
      </c>
      <c r="M17" s="57">
        <f t="shared" si="4"/>
        <v>83406</v>
      </c>
      <c r="N17" s="57">
        <f t="shared" si="5"/>
        <v>522384</v>
      </c>
      <c r="P17" s="59">
        <f>ROUND(AVERAGE(F17,I17,L17),0)</f>
        <v>934055</v>
      </c>
      <c r="Q17" s="58">
        <f t="shared" si="7"/>
        <v>897447</v>
      </c>
      <c r="R17" s="90">
        <f>Q17/P17</f>
        <v>0.96080744709893962</v>
      </c>
      <c r="S17" s="91">
        <f>PERCENTILES!J14</f>
        <v>1939380</v>
      </c>
      <c r="T17" s="91">
        <f>ROUND(AVERAGE(I17,L17),0)</f>
        <v>416083</v>
      </c>
      <c r="U17" s="91">
        <f>ROUND(STDEVA(I17,L17),0)</f>
        <v>32379</v>
      </c>
      <c r="V17" s="83">
        <f>U17/T17</f>
        <v>7.7818608306515769E-2</v>
      </c>
      <c r="W17" s="61">
        <f t="shared" si="9"/>
        <v>393187.5</v>
      </c>
      <c r="X17" s="61">
        <f t="shared" si="10"/>
        <v>1970000</v>
      </c>
      <c r="Y17" s="56">
        <f t="shared" si="11"/>
        <v>934055</v>
      </c>
      <c r="Z17" s="55" t="str">
        <f>IF(Y17=W17,"MENOR VALOR","PROMEDIO AJUSTADO")</f>
        <v>PROMEDIO AJUSTADO</v>
      </c>
      <c r="AB17" s="66">
        <f>T17</f>
        <v>416083</v>
      </c>
      <c r="AC17" s="124"/>
      <c r="AD17" s="125"/>
      <c r="AE17" s="125"/>
      <c r="AF17" s="125"/>
      <c r="AG17" s="125"/>
      <c r="AH17" s="125"/>
      <c r="AI17" s="125"/>
      <c r="AJ17" s="125"/>
      <c r="AK17" s="125"/>
      <c r="AL17" s="71"/>
    </row>
    <row r="18" spans="1:38" s="14" customFormat="1" ht="27" customHeight="1" x14ac:dyDescent="0.25">
      <c r="A18" s="85">
        <v>7</v>
      </c>
      <c r="B18" s="74" t="s">
        <v>33</v>
      </c>
      <c r="C18" s="86" t="s">
        <v>34</v>
      </c>
      <c r="D18" s="87" t="s">
        <v>22</v>
      </c>
      <c r="E18" s="17">
        <v>15</v>
      </c>
      <c r="F18" s="88">
        <f>'CREAR IMAGEN S.A.S'!F26</f>
        <v>985000</v>
      </c>
      <c r="G18" s="88">
        <f t="shared" si="0"/>
        <v>187150</v>
      </c>
      <c r="H18" s="89">
        <f t="shared" si="1"/>
        <v>1172150</v>
      </c>
      <c r="I18" s="57">
        <f>'ROYAL TECH GROUP SAS'!F26</f>
        <v>875000</v>
      </c>
      <c r="J18" s="57">
        <f t="shared" si="2"/>
        <v>166250</v>
      </c>
      <c r="K18" s="57">
        <f t="shared" si="3"/>
        <v>1041250</v>
      </c>
      <c r="L18" s="57">
        <f>'OFISISTEMAS SAS'!F26</f>
        <v>987670</v>
      </c>
      <c r="M18" s="57">
        <f t="shared" si="4"/>
        <v>187657</v>
      </c>
      <c r="N18" s="57">
        <f t="shared" si="5"/>
        <v>1175327</v>
      </c>
      <c r="P18" s="59">
        <f t="shared" si="6"/>
        <v>949223</v>
      </c>
      <c r="Q18" s="58">
        <f t="shared" si="7"/>
        <v>64293</v>
      </c>
      <c r="R18" s="90">
        <f t="shared" si="8"/>
        <v>6.7732239947831022E-2</v>
      </c>
      <c r="S18" s="91" t="s">
        <v>64</v>
      </c>
      <c r="T18" s="90" t="s">
        <v>64</v>
      </c>
      <c r="U18" s="90" t="s">
        <v>64</v>
      </c>
      <c r="V18" s="90" t="s">
        <v>64</v>
      </c>
      <c r="W18" s="61">
        <f t="shared" si="9"/>
        <v>875000</v>
      </c>
      <c r="X18" s="61">
        <f t="shared" si="10"/>
        <v>987670</v>
      </c>
      <c r="Y18" s="56">
        <f t="shared" si="11"/>
        <v>875000</v>
      </c>
      <c r="Z18" s="55" t="str">
        <f t="shared" si="12"/>
        <v>MENOR VALOR</v>
      </c>
      <c r="AB18" s="61">
        <f>W18</f>
        <v>875000</v>
      </c>
      <c r="AC18" s="126"/>
      <c r="AD18" s="127"/>
      <c r="AE18" s="127"/>
      <c r="AF18" s="127"/>
      <c r="AG18" s="127"/>
      <c r="AH18" s="127"/>
      <c r="AI18" s="127"/>
      <c r="AJ18" s="127"/>
      <c r="AK18" s="127"/>
      <c r="AL18" s="71"/>
    </row>
    <row r="19" spans="1:38" s="14" customFormat="1" ht="41.1" customHeight="1" x14ac:dyDescent="0.25">
      <c r="A19" s="85">
        <v>8</v>
      </c>
      <c r="B19" s="74" t="s">
        <v>35</v>
      </c>
      <c r="C19" s="86" t="s">
        <v>36</v>
      </c>
      <c r="D19" s="87" t="s">
        <v>22</v>
      </c>
      <c r="E19" s="17">
        <v>1</v>
      </c>
      <c r="F19" s="88">
        <f>'CREAR IMAGEN S.A.S'!F27</f>
        <v>850000</v>
      </c>
      <c r="G19" s="88">
        <f t="shared" si="0"/>
        <v>161500</v>
      </c>
      <c r="H19" s="89">
        <f t="shared" si="1"/>
        <v>1011500</v>
      </c>
      <c r="I19" s="57">
        <f>'ROYAL TECH GROUP SAS'!F27</f>
        <v>384187.50000000006</v>
      </c>
      <c r="J19" s="57">
        <f t="shared" si="2"/>
        <v>72996</v>
      </c>
      <c r="K19" s="57">
        <f t="shared" si="3"/>
        <v>457183.50000000006</v>
      </c>
      <c r="L19" s="57">
        <f>'OFISISTEMAS SAS'!F27</f>
        <v>435439</v>
      </c>
      <c r="M19" s="57">
        <f t="shared" si="4"/>
        <v>82733</v>
      </c>
      <c r="N19" s="57">
        <f t="shared" si="5"/>
        <v>518172</v>
      </c>
      <c r="P19" s="59">
        <f t="shared" si="6"/>
        <v>556542</v>
      </c>
      <c r="Q19" s="58">
        <f t="shared" si="7"/>
        <v>255431</v>
      </c>
      <c r="R19" s="90">
        <f>Q19/P19</f>
        <v>0.45896086908086003</v>
      </c>
      <c r="S19" s="91">
        <f>PERCENTILES!J15</f>
        <v>841709</v>
      </c>
      <c r="T19" s="91">
        <f>ROUND(AVERAGE(I19,L19),0)</f>
        <v>409813</v>
      </c>
      <c r="U19" s="91">
        <f>ROUND(STDEVA(I19,L19),0)</f>
        <v>36240</v>
      </c>
      <c r="V19" s="83">
        <f>U19/T19</f>
        <v>8.8430576872866401E-2</v>
      </c>
      <c r="W19" s="61">
        <f t="shared" si="9"/>
        <v>384187.50000000006</v>
      </c>
      <c r="X19" s="61">
        <f t="shared" si="10"/>
        <v>850000</v>
      </c>
      <c r="Y19" s="56">
        <f t="shared" si="11"/>
        <v>556542</v>
      </c>
      <c r="Z19" s="55" t="str">
        <f>IF(Y19=W19,"MENOR VALOR","PROMEDIO AJUSTADO")</f>
        <v>PROMEDIO AJUSTADO</v>
      </c>
      <c r="AB19" s="66">
        <f>T19</f>
        <v>409813</v>
      </c>
      <c r="AC19" s="128"/>
      <c r="AD19" s="129"/>
      <c r="AE19" s="129"/>
      <c r="AF19" s="129"/>
      <c r="AG19" s="129"/>
      <c r="AH19" s="129"/>
      <c r="AI19" s="129"/>
      <c r="AJ19" s="129"/>
      <c r="AK19" s="129"/>
      <c r="AL19" s="71"/>
    </row>
    <row r="20" spans="1:38" s="14" customFormat="1" ht="54.6" customHeight="1" thickBot="1" x14ac:dyDescent="0.3">
      <c r="A20" s="39">
        <v>9</v>
      </c>
      <c r="B20" s="38" t="s">
        <v>37</v>
      </c>
      <c r="C20" s="18" t="s">
        <v>38</v>
      </c>
      <c r="D20" s="62" t="s">
        <v>22</v>
      </c>
      <c r="E20" s="17">
        <v>1</v>
      </c>
      <c r="F20" s="53">
        <f>'CREAR IMAGEN S.A.S'!F28</f>
        <v>3600000</v>
      </c>
      <c r="G20" s="53">
        <f>ROUND(F20*19%,0)</f>
        <v>684000</v>
      </c>
      <c r="H20" s="51">
        <f t="shared" si="1"/>
        <v>4284000</v>
      </c>
      <c r="I20" s="57">
        <f>'ROYAL TECH GROUP SAS'!F28</f>
        <v>4050000</v>
      </c>
      <c r="J20" s="57">
        <f t="shared" si="2"/>
        <v>769500</v>
      </c>
      <c r="K20" s="57">
        <f t="shared" si="3"/>
        <v>4819500</v>
      </c>
      <c r="L20" s="57">
        <f>'OFISISTEMAS SAS'!F28</f>
        <v>4543400</v>
      </c>
      <c r="M20" s="57">
        <f t="shared" si="4"/>
        <v>863246</v>
      </c>
      <c r="N20" s="57">
        <f t="shared" si="5"/>
        <v>5406646</v>
      </c>
      <c r="P20" s="59">
        <f>ROUND(AVERAGE(F20,I20,L20),0)</f>
        <v>4064467</v>
      </c>
      <c r="Q20" s="58">
        <f t="shared" si="7"/>
        <v>471866</v>
      </c>
      <c r="R20" s="60">
        <f>Q20/P20</f>
        <v>0.11609541915336008</v>
      </c>
      <c r="S20" s="60" t="s">
        <v>64</v>
      </c>
      <c r="T20" s="60" t="s">
        <v>64</v>
      </c>
      <c r="U20" s="60" t="s">
        <v>64</v>
      </c>
      <c r="V20" s="60" t="s">
        <v>64</v>
      </c>
      <c r="W20" s="61">
        <f t="shared" si="9"/>
        <v>3600000</v>
      </c>
      <c r="X20" s="61">
        <f t="shared" si="10"/>
        <v>4543400</v>
      </c>
      <c r="Y20" s="56">
        <f t="shared" si="11"/>
        <v>3600000</v>
      </c>
      <c r="Z20" s="55" t="str">
        <f t="shared" si="12"/>
        <v>MENOR VALOR</v>
      </c>
      <c r="AB20" s="61">
        <f>W20</f>
        <v>3600000</v>
      </c>
      <c r="AC20" s="128"/>
      <c r="AD20" s="129"/>
      <c r="AE20" s="129"/>
      <c r="AF20" s="129"/>
      <c r="AG20" s="129"/>
      <c r="AH20" s="129"/>
      <c r="AI20" s="129"/>
      <c r="AJ20" s="129"/>
      <c r="AK20" s="129"/>
      <c r="AL20" s="71"/>
    </row>
    <row r="21" spans="1:38" s="14" customFormat="1" ht="18" customHeight="1" thickBot="1" x14ac:dyDescent="0.3">
      <c r="A21" s="118" t="s">
        <v>65</v>
      </c>
      <c r="B21" s="119"/>
      <c r="C21" s="119"/>
      <c r="D21" s="119"/>
      <c r="E21" s="119"/>
      <c r="F21" s="36"/>
      <c r="G21" s="36"/>
      <c r="H21" s="35"/>
      <c r="AC21" s="122"/>
      <c r="AD21" s="123"/>
      <c r="AE21" s="123"/>
      <c r="AF21" s="123"/>
      <c r="AG21" s="123"/>
      <c r="AH21" s="123"/>
      <c r="AI21" s="123"/>
      <c r="AJ21" s="123"/>
      <c r="AK21" s="123"/>
      <c r="AL21" s="71"/>
    </row>
    <row r="22" spans="1:38" s="14" customFormat="1" ht="18" customHeight="1" x14ac:dyDescent="0.25">
      <c r="A22" s="33"/>
      <c r="B22" s="33"/>
      <c r="C22" s="33"/>
      <c r="D22" s="33"/>
      <c r="E22" s="33"/>
      <c r="F22" s="33"/>
      <c r="G22" s="33"/>
      <c r="H22" s="34"/>
      <c r="AC22" s="122"/>
      <c r="AD22" s="123"/>
      <c r="AE22" s="123"/>
      <c r="AF22" s="123"/>
      <c r="AG22" s="123"/>
      <c r="AH22" s="123"/>
      <c r="AI22" s="123"/>
      <c r="AJ22" s="123"/>
      <c r="AK22" s="123"/>
      <c r="AL22" s="71"/>
    </row>
    <row r="23" spans="1:38" s="14" customFormat="1" ht="20.25" customHeight="1" x14ac:dyDescent="0.25">
      <c r="A23"/>
      <c r="B23"/>
      <c r="C23"/>
      <c r="D23"/>
      <c r="E23"/>
      <c r="F23"/>
      <c r="G23"/>
      <c r="H23"/>
      <c r="AC23" s="71"/>
      <c r="AD23" s="71"/>
      <c r="AE23" s="71"/>
      <c r="AF23" s="71"/>
      <c r="AG23" s="71"/>
      <c r="AH23" s="71"/>
      <c r="AI23" s="71"/>
      <c r="AJ23" s="71"/>
      <c r="AK23" s="71"/>
      <c r="AL23" s="71"/>
    </row>
    <row r="24" spans="1:38" s="14" customFormat="1" ht="42.6" customHeight="1" x14ac:dyDescent="0.25">
      <c r="A24"/>
      <c r="B24"/>
      <c r="C24"/>
      <c r="D24"/>
      <c r="E24"/>
      <c r="F24"/>
      <c r="G24"/>
      <c r="H24"/>
      <c r="AC24" s="71"/>
      <c r="AD24" s="71"/>
      <c r="AE24" s="71"/>
      <c r="AF24" s="71"/>
      <c r="AG24" s="71"/>
      <c r="AH24" s="71"/>
      <c r="AI24" s="71"/>
      <c r="AJ24" s="71"/>
      <c r="AK24" s="71"/>
      <c r="AL24" s="71"/>
    </row>
    <row r="25" spans="1:38" s="14" customFormat="1" ht="26.1" customHeight="1" x14ac:dyDescent="0.25">
      <c r="A25"/>
      <c r="B25"/>
      <c r="C25"/>
      <c r="D25"/>
      <c r="E25"/>
      <c r="F25"/>
      <c r="G25"/>
      <c r="H25"/>
      <c r="AC25" s="71"/>
      <c r="AD25" s="71"/>
      <c r="AE25" s="71"/>
      <c r="AF25" s="71"/>
      <c r="AG25" s="71"/>
      <c r="AH25" s="71"/>
      <c r="AI25" s="71"/>
      <c r="AJ25" s="71"/>
      <c r="AK25" s="71"/>
      <c r="AL25" s="71"/>
    </row>
    <row r="26" spans="1:38" s="14" customFormat="1" ht="40.35" customHeight="1" x14ac:dyDescent="0.25">
      <c r="A26"/>
      <c r="B26"/>
      <c r="C26"/>
      <c r="D26"/>
      <c r="E26"/>
      <c r="F26"/>
      <c r="G26"/>
      <c r="H26"/>
      <c r="AC26" s="71"/>
      <c r="AD26" s="71"/>
      <c r="AE26" s="71"/>
      <c r="AF26" s="71"/>
      <c r="AG26" s="71"/>
      <c r="AH26" s="71"/>
      <c r="AI26" s="71"/>
      <c r="AJ26" s="71"/>
      <c r="AK26" s="71"/>
      <c r="AL26" s="71"/>
    </row>
    <row r="27" spans="1:38" s="14" customFormat="1" ht="36.6" customHeight="1" x14ac:dyDescent="0.25">
      <c r="A27"/>
      <c r="B27"/>
      <c r="C27"/>
      <c r="D27"/>
      <c r="E27"/>
      <c r="F27"/>
      <c r="G27"/>
      <c r="H27"/>
      <c r="AC27" s="71"/>
      <c r="AD27" s="71"/>
      <c r="AE27" s="71"/>
      <c r="AF27" s="71"/>
      <c r="AG27" s="71"/>
      <c r="AH27" s="71"/>
      <c r="AI27" s="71"/>
      <c r="AJ27" s="71"/>
      <c r="AK27" s="71"/>
      <c r="AL27" s="71"/>
    </row>
    <row r="28" spans="1:38" s="14" customFormat="1" ht="20.25" customHeight="1" x14ac:dyDescent="0.25">
      <c r="A28"/>
      <c r="B28"/>
      <c r="C28"/>
      <c r="D28"/>
      <c r="E28"/>
      <c r="F28"/>
      <c r="G28"/>
      <c r="H28"/>
      <c r="AC28" s="71"/>
      <c r="AD28" s="71"/>
      <c r="AE28" s="71"/>
      <c r="AF28" s="71"/>
      <c r="AG28" s="71"/>
      <c r="AH28" s="71"/>
      <c r="AI28" s="71"/>
      <c r="AJ28" s="71"/>
      <c r="AK28" s="71"/>
      <c r="AL28" s="71"/>
    </row>
    <row r="29" spans="1:38" s="14" customFormat="1" ht="44.1" customHeight="1" x14ac:dyDescent="0.25">
      <c r="A29"/>
      <c r="B29"/>
      <c r="C29"/>
      <c r="D29"/>
      <c r="E29"/>
      <c r="F29"/>
      <c r="G29"/>
      <c r="H29"/>
      <c r="AC29" s="71"/>
      <c r="AD29" s="71"/>
      <c r="AE29" s="71"/>
      <c r="AF29" s="71"/>
      <c r="AG29" s="71"/>
      <c r="AH29" s="71"/>
      <c r="AI29" s="71"/>
      <c r="AJ29" s="71"/>
      <c r="AK29" s="71"/>
      <c r="AL29" s="71"/>
    </row>
    <row r="30" spans="1:38" s="14" customFormat="1" ht="20.25" customHeight="1" x14ac:dyDescent="0.25">
      <c r="A30"/>
      <c r="B30"/>
      <c r="C30"/>
      <c r="D30"/>
      <c r="E30"/>
      <c r="F30"/>
      <c r="G30"/>
      <c r="H30"/>
      <c r="AC30" s="71"/>
      <c r="AD30" s="71"/>
      <c r="AE30" s="71"/>
      <c r="AF30" s="71"/>
      <c r="AG30" s="71"/>
      <c r="AH30" s="71"/>
      <c r="AI30" s="71"/>
      <c r="AJ30" s="71"/>
      <c r="AK30" s="71"/>
      <c r="AL30" s="71"/>
    </row>
    <row r="31" spans="1:38" s="14" customFormat="1" ht="20.25" customHeight="1" x14ac:dyDescent="0.25">
      <c r="A31"/>
      <c r="B31"/>
      <c r="C31"/>
      <c r="D31"/>
      <c r="E31"/>
      <c r="F31"/>
      <c r="G31"/>
      <c r="H31"/>
      <c r="AC31" s="71"/>
      <c r="AD31" s="71"/>
      <c r="AE31" s="71"/>
      <c r="AF31" s="71"/>
      <c r="AG31" s="71"/>
      <c r="AH31" s="71"/>
      <c r="AI31" s="71"/>
      <c r="AJ31" s="71"/>
      <c r="AK31" s="71"/>
      <c r="AL31" s="71"/>
    </row>
    <row r="32" spans="1:38" s="14" customFormat="1" ht="20.25" customHeight="1" x14ac:dyDescent="0.25">
      <c r="A32"/>
      <c r="B32"/>
      <c r="C32"/>
      <c r="D32"/>
      <c r="E32"/>
      <c r="F32"/>
      <c r="G32"/>
      <c r="H32"/>
      <c r="AC32" s="71"/>
      <c r="AD32" s="71"/>
      <c r="AE32" s="71"/>
      <c r="AF32" s="71"/>
      <c r="AG32" s="71"/>
      <c r="AH32" s="71"/>
      <c r="AI32" s="71"/>
      <c r="AJ32" s="71"/>
      <c r="AK32" s="71"/>
      <c r="AL32" s="71"/>
    </row>
    <row r="33" spans="1:38" s="14" customFormat="1" ht="29.1" customHeight="1" x14ac:dyDescent="0.25">
      <c r="A33"/>
      <c r="B33"/>
      <c r="C33"/>
      <c r="D33"/>
      <c r="E33"/>
      <c r="F33"/>
      <c r="G33"/>
      <c r="H33"/>
      <c r="AC33" s="71"/>
      <c r="AD33" s="71"/>
      <c r="AE33" s="71"/>
      <c r="AF33" s="71"/>
      <c r="AG33" s="71"/>
      <c r="AH33" s="71"/>
      <c r="AI33" s="71"/>
      <c r="AJ33" s="71"/>
      <c r="AK33" s="71"/>
      <c r="AL33" s="71"/>
    </row>
    <row r="34" spans="1:38" s="14" customFormat="1" ht="27.6" customHeight="1" x14ac:dyDescent="0.25">
      <c r="A34"/>
      <c r="B34"/>
      <c r="C34"/>
      <c r="D34"/>
      <c r="E34"/>
      <c r="F34"/>
      <c r="G34"/>
      <c r="H34"/>
      <c r="AC34" s="71"/>
      <c r="AD34" s="71"/>
      <c r="AE34" s="71"/>
      <c r="AF34" s="71"/>
      <c r="AG34" s="71"/>
      <c r="AH34" s="71"/>
      <c r="AI34" s="71"/>
      <c r="AJ34" s="71"/>
      <c r="AK34" s="71"/>
      <c r="AL34" s="71"/>
    </row>
    <row r="35" spans="1:38" s="14" customFormat="1" ht="26.1" customHeight="1" x14ac:dyDescent="0.25">
      <c r="A35"/>
      <c r="B35"/>
      <c r="C35"/>
      <c r="D35"/>
      <c r="E35"/>
      <c r="F35"/>
      <c r="G35"/>
      <c r="H35"/>
      <c r="AC35" s="71"/>
      <c r="AD35" s="71"/>
      <c r="AE35" s="71"/>
      <c r="AF35" s="71"/>
      <c r="AG35" s="71"/>
      <c r="AH35" s="71"/>
      <c r="AI35" s="71"/>
      <c r="AJ35" s="71"/>
      <c r="AK35" s="71"/>
      <c r="AL35" s="71"/>
    </row>
    <row r="36" spans="1:38" s="14" customFormat="1" ht="20.25" customHeight="1" x14ac:dyDescent="0.25">
      <c r="A36"/>
      <c r="B36"/>
      <c r="C36"/>
      <c r="D36"/>
      <c r="E36"/>
      <c r="F36"/>
      <c r="G36"/>
      <c r="H36"/>
      <c r="AC36" s="71"/>
      <c r="AD36" s="71"/>
      <c r="AE36" s="71"/>
      <c r="AF36" s="71"/>
      <c r="AG36" s="71"/>
      <c r="AH36" s="71"/>
      <c r="AI36" s="71"/>
      <c r="AJ36" s="71"/>
      <c r="AK36" s="71"/>
      <c r="AL36" s="71"/>
    </row>
    <row r="37" spans="1:38" s="14" customFormat="1" ht="20.25" customHeight="1" x14ac:dyDescent="0.25">
      <c r="A37"/>
      <c r="B37"/>
      <c r="C37"/>
      <c r="D37"/>
      <c r="E37"/>
      <c r="F37"/>
      <c r="G37"/>
      <c r="H37"/>
      <c r="AC37" s="71"/>
      <c r="AD37" s="71"/>
      <c r="AE37" s="71"/>
      <c r="AF37" s="71"/>
      <c r="AG37" s="71"/>
      <c r="AH37" s="71"/>
      <c r="AI37" s="71"/>
      <c r="AJ37" s="71"/>
      <c r="AK37" s="71"/>
      <c r="AL37" s="71"/>
    </row>
    <row r="38" spans="1:38" s="14" customFormat="1" ht="25.35" customHeight="1" x14ac:dyDescent="0.25">
      <c r="A38"/>
      <c r="B38"/>
      <c r="C38"/>
      <c r="D38"/>
      <c r="E38"/>
      <c r="F38"/>
      <c r="G38"/>
      <c r="H38"/>
      <c r="AC38" s="71"/>
      <c r="AD38" s="71"/>
      <c r="AE38" s="71"/>
      <c r="AF38" s="71"/>
      <c r="AG38" s="71"/>
      <c r="AH38" s="71"/>
      <c r="AI38" s="71"/>
      <c r="AJ38" s="71"/>
      <c r="AK38" s="71"/>
      <c r="AL38" s="71"/>
    </row>
    <row r="39" spans="1:38" s="14" customFormat="1" ht="20.25" customHeight="1" x14ac:dyDescent="0.25">
      <c r="A39"/>
      <c r="B39"/>
      <c r="C39"/>
      <c r="D39"/>
      <c r="E39"/>
      <c r="F39"/>
      <c r="G39"/>
      <c r="H39"/>
      <c r="AC39" s="71"/>
      <c r="AD39" s="71"/>
      <c r="AE39" s="71"/>
      <c r="AF39" s="71"/>
      <c r="AG39" s="71"/>
      <c r="AH39" s="71"/>
      <c r="AI39" s="71"/>
      <c r="AJ39" s="71"/>
      <c r="AK39" s="71"/>
      <c r="AL39" s="71"/>
    </row>
    <row r="40" spans="1:38" s="14" customFormat="1" ht="43.35" customHeight="1" x14ac:dyDescent="0.25">
      <c r="A40"/>
      <c r="B40"/>
      <c r="C40"/>
      <c r="D40"/>
      <c r="E40"/>
      <c r="F40"/>
      <c r="G40"/>
      <c r="H40"/>
      <c r="AC40" s="71"/>
      <c r="AD40" s="71"/>
      <c r="AE40" s="71"/>
      <c r="AF40" s="71"/>
      <c r="AG40" s="71"/>
      <c r="AH40" s="71"/>
      <c r="AI40" s="71"/>
      <c r="AJ40" s="71"/>
      <c r="AK40" s="71"/>
      <c r="AL40" s="71"/>
    </row>
    <row r="41" spans="1:38" s="14" customFormat="1" ht="20.25" customHeight="1" x14ac:dyDescent="0.25">
      <c r="A41"/>
      <c r="B41"/>
      <c r="C41"/>
      <c r="D41"/>
      <c r="E41"/>
      <c r="F41"/>
      <c r="G41"/>
      <c r="H41"/>
      <c r="AC41" s="71"/>
      <c r="AD41" s="71"/>
      <c r="AE41" s="71"/>
      <c r="AF41" s="71"/>
      <c r="AG41" s="71"/>
      <c r="AH41" s="71"/>
      <c r="AI41" s="71"/>
      <c r="AJ41" s="71"/>
      <c r="AK41" s="71"/>
      <c r="AL41" s="71"/>
    </row>
    <row r="42" spans="1:38" s="14" customFormat="1" ht="30" customHeight="1" x14ac:dyDescent="0.25">
      <c r="A42"/>
      <c r="B42"/>
      <c r="C42"/>
      <c r="D42"/>
      <c r="E42"/>
      <c r="F42"/>
      <c r="G42"/>
      <c r="H42"/>
      <c r="AC42" s="71"/>
      <c r="AD42" s="71"/>
      <c r="AE42" s="71"/>
      <c r="AF42" s="71"/>
      <c r="AG42" s="71"/>
      <c r="AH42" s="71"/>
      <c r="AI42" s="71"/>
      <c r="AJ42" s="71"/>
      <c r="AK42" s="71"/>
      <c r="AL42" s="71"/>
    </row>
    <row r="43" spans="1:38" s="14" customFormat="1" ht="30" customHeight="1" x14ac:dyDescent="0.25">
      <c r="A43"/>
      <c r="B43"/>
      <c r="C43"/>
      <c r="D43"/>
      <c r="E43"/>
      <c r="F43"/>
      <c r="G43"/>
      <c r="H43"/>
      <c r="AC43" s="71"/>
      <c r="AD43" s="71"/>
      <c r="AE43" s="71"/>
      <c r="AF43" s="71"/>
      <c r="AG43" s="71"/>
      <c r="AH43" s="71"/>
      <c r="AI43" s="71"/>
      <c r="AJ43" s="71"/>
      <c r="AK43" s="71"/>
      <c r="AL43" s="71"/>
    </row>
    <row r="44" spans="1:38" s="14" customFormat="1" ht="20.25" customHeight="1" x14ac:dyDescent="0.25">
      <c r="A44"/>
      <c r="B44"/>
      <c r="C44"/>
      <c r="D44"/>
      <c r="E44"/>
      <c r="F44"/>
      <c r="G44"/>
      <c r="H44"/>
      <c r="AC44" s="71"/>
      <c r="AD44" s="71"/>
      <c r="AE44" s="71"/>
      <c r="AF44" s="71"/>
      <c r="AG44" s="71"/>
      <c r="AH44" s="71"/>
      <c r="AI44" s="71"/>
      <c r="AJ44" s="71"/>
      <c r="AK44" s="71"/>
      <c r="AL44" s="71"/>
    </row>
    <row r="45" spans="1:38" s="14" customFormat="1" ht="20.25" customHeight="1" x14ac:dyDescent="0.25">
      <c r="A45"/>
      <c r="B45"/>
      <c r="C45"/>
      <c r="D45"/>
      <c r="E45"/>
      <c r="F45"/>
      <c r="G45"/>
      <c r="H45"/>
      <c r="AC45" s="71"/>
      <c r="AD45" s="71"/>
      <c r="AE45" s="71"/>
      <c r="AF45" s="71"/>
      <c r="AG45" s="71"/>
      <c r="AH45" s="71"/>
      <c r="AI45" s="71"/>
      <c r="AJ45" s="71"/>
      <c r="AK45" s="71"/>
      <c r="AL45" s="71"/>
    </row>
    <row r="46" spans="1:38" s="14" customFormat="1" ht="20.25" customHeight="1" x14ac:dyDescent="0.25">
      <c r="A46"/>
      <c r="B46"/>
      <c r="C46"/>
      <c r="D46"/>
      <c r="E46"/>
      <c r="F46"/>
      <c r="G46"/>
      <c r="H46"/>
      <c r="AC46" s="71"/>
      <c r="AD46" s="71"/>
      <c r="AE46" s="71"/>
      <c r="AF46" s="71"/>
      <c r="AG46" s="71"/>
      <c r="AH46" s="71"/>
      <c r="AI46" s="71"/>
      <c r="AJ46" s="71"/>
      <c r="AK46" s="71"/>
      <c r="AL46" s="71"/>
    </row>
    <row r="47" spans="1:38" s="14" customFormat="1" ht="35.1" customHeight="1" x14ac:dyDescent="0.25">
      <c r="A47"/>
      <c r="B47"/>
      <c r="C47"/>
      <c r="D47"/>
      <c r="E47"/>
      <c r="F47"/>
      <c r="G47"/>
      <c r="H47"/>
      <c r="AC47" s="71"/>
      <c r="AD47" s="71"/>
      <c r="AE47" s="71"/>
      <c r="AF47" s="71"/>
      <c r="AG47" s="71"/>
      <c r="AH47" s="71"/>
      <c r="AI47" s="71"/>
      <c r="AJ47" s="71"/>
      <c r="AK47" s="71"/>
      <c r="AL47" s="71"/>
    </row>
    <row r="48" spans="1:38" s="14" customFormat="1" ht="41.1" customHeight="1" x14ac:dyDescent="0.25">
      <c r="A48"/>
      <c r="B48"/>
      <c r="C48"/>
      <c r="D48"/>
      <c r="E48"/>
      <c r="F48"/>
      <c r="G48"/>
      <c r="H48"/>
      <c r="AC48" s="71"/>
      <c r="AD48" s="71"/>
      <c r="AE48" s="71"/>
      <c r="AF48" s="71"/>
      <c r="AG48" s="71"/>
      <c r="AH48" s="71"/>
      <c r="AI48" s="71"/>
      <c r="AJ48" s="71"/>
      <c r="AK48" s="71"/>
      <c r="AL48" s="71"/>
    </row>
    <row r="49" spans="1:38" s="14" customFormat="1" ht="16.350000000000001" customHeight="1" x14ac:dyDescent="0.25">
      <c r="A49"/>
      <c r="B49"/>
      <c r="C49"/>
      <c r="D49"/>
      <c r="E49"/>
      <c r="F49"/>
      <c r="G49"/>
      <c r="H49"/>
      <c r="AC49" s="71"/>
      <c r="AD49" s="71"/>
      <c r="AE49" s="71"/>
      <c r="AF49" s="71"/>
      <c r="AG49" s="71"/>
      <c r="AH49" s="71"/>
      <c r="AI49" s="71"/>
      <c r="AJ49" s="71"/>
      <c r="AK49" s="71"/>
      <c r="AL49" s="71"/>
    </row>
    <row r="50" spans="1:38" s="14" customFormat="1" ht="16.350000000000001" customHeight="1" x14ac:dyDescent="0.25">
      <c r="A50"/>
      <c r="B50"/>
      <c r="C50"/>
      <c r="D50"/>
      <c r="E50"/>
      <c r="F50"/>
      <c r="G50"/>
      <c r="H50"/>
      <c r="AC50" s="71"/>
      <c r="AD50" s="71"/>
      <c r="AE50" s="71"/>
      <c r="AF50" s="71"/>
      <c r="AG50" s="71"/>
      <c r="AH50" s="71"/>
      <c r="AI50" s="71"/>
      <c r="AJ50" s="71"/>
      <c r="AK50" s="71"/>
      <c r="AL50" s="71"/>
    </row>
    <row r="51" spans="1:38" s="14" customFormat="1" ht="16.350000000000001" customHeight="1" x14ac:dyDescent="0.25">
      <c r="A51"/>
      <c r="B51"/>
      <c r="C51"/>
      <c r="D51"/>
      <c r="E51"/>
      <c r="F51"/>
      <c r="G51"/>
      <c r="H51"/>
      <c r="AC51" s="71"/>
      <c r="AD51" s="71"/>
      <c r="AE51" s="71"/>
      <c r="AF51" s="71"/>
      <c r="AG51" s="71"/>
      <c r="AH51" s="71"/>
      <c r="AI51" s="71"/>
      <c r="AJ51" s="71"/>
      <c r="AK51" s="71"/>
      <c r="AL51" s="71"/>
    </row>
    <row r="52" spans="1:38" s="14" customFormat="1" ht="14.1" customHeight="1" x14ac:dyDescent="0.25">
      <c r="A52"/>
      <c r="B52"/>
      <c r="C52"/>
      <c r="D52"/>
      <c r="E52"/>
      <c r="F52"/>
      <c r="G52"/>
      <c r="H52"/>
      <c r="AC52" s="71"/>
      <c r="AD52" s="71"/>
      <c r="AE52" s="71"/>
      <c r="AF52" s="71"/>
      <c r="AG52" s="71"/>
      <c r="AH52" s="71"/>
      <c r="AI52" s="71"/>
      <c r="AJ52" s="71"/>
      <c r="AK52" s="71"/>
      <c r="AL52" s="71"/>
    </row>
    <row r="53" spans="1:38" s="14" customFormat="1" ht="29.1" customHeight="1" x14ac:dyDescent="0.25">
      <c r="A53"/>
      <c r="B53"/>
      <c r="C53"/>
      <c r="D53"/>
      <c r="E53"/>
      <c r="F53"/>
      <c r="G53"/>
      <c r="H53"/>
      <c r="AC53" s="71"/>
      <c r="AD53" s="71"/>
      <c r="AE53" s="71"/>
      <c r="AF53" s="71"/>
      <c r="AG53" s="71"/>
      <c r="AH53" s="71"/>
      <c r="AI53" s="71"/>
      <c r="AJ53" s="71"/>
      <c r="AK53" s="71"/>
      <c r="AL53" s="71"/>
    </row>
    <row r="54" spans="1:38" s="14" customFormat="1" ht="15" customHeight="1" x14ac:dyDescent="0.25">
      <c r="A54"/>
      <c r="B54"/>
      <c r="C54"/>
      <c r="D54"/>
      <c r="E54"/>
      <c r="F54"/>
      <c r="G54"/>
      <c r="H54"/>
      <c r="AC54" s="71"/>
      <c r="AD54" s="71"/>
      <c r="AE54" s="71"/>
      <c r="AF54" s="71"/>
      <c r="AG54" s="71"/>
      <c r="AH54" s="71"/>
      <c r="AI54" s="71"/>
      <c r="AJ54" s="71"/>
      <c r="AK54" s="71"/>
      <c r="AL54" s="71"/>
    </row>
    <row r="55" spans="1:38" s="14" customFormat="1" ht="17.100000000000001" customHeight="1" x14ac:dyDescent="0.25">
      <c r="A55"/>
      <c r="B55"/>
      <c r="C55"/>
      <c r="D55"/>
      <c r="E55"/>
      <c r="F55"/>
      <c r="G55"/>
      <c r="H55"/>
      <c r="AC55" s="71"/>
      <c r="AD55" s="71"/>
      <c r="AE55" s="71"/>
      <c r="AF55" s="71"/>
      <c r="AG55" s="71"/>
      <c r="AH55" s="71"/>
      <c r="AI55" s="71"/>
      <c r="AJ55" s="71"/>
      <c r="AK55" s="71"/>
      <c r="AL55" s="71"/>
    </row>
    <row r="56" spans="1:38" s="14" customFormat="1" ht="15" customHeight="1" x14ac:dyDescent="0.25">
      <c r="A56"/>
      <c r="B56"/>
      <c r="C56"/>
      <c r="D56"/>
      <c r="E56"/>
      <c r="F56"/>
      <c r="G56"/>
      <c r="H56"/>
      <c r="AC56" s="71"/>
      <c r="AD56" s="71"/>
      <c r="AE56" s="71"/>
      <c r="AF56" s="71"/>
      <c r="AG56" s="71"/>
      <c r="AH56" s="71"/>
      <c r="AI56" s="71"/>
      <c r="AJ56" s="71"/>
      <c r="AK56" s="71"/>
      <c r="AL56" s="71"/>
    </row>
    <row r="57" spans="1:38" s="14" customFormat="1" ht="26.45" customHeight="1" x14ac:dyDescent="0.25">
      <c r="A57"/>
      <c r="B57"/>
      <c r="C57"/>
      <c r="D57"/>
      <c r="E57"/>
      <c r="F57"/>
      <c r="G57"/>
      <c r="H57"/>
      <c r="AC57" s="71"/>
      <c r="AD57" s="71"/>
      <c r="AE57" s="71"/>
      <c r="AF57" s="71"/>
      <c r="AG57" s="71"/>
      <c r="AH57" s="71"/>
      <c r="AI57" s="71"/>
      <c r="AJ57" s="71"/>
      <c r="AK57" s="71"/>
      <c r="AL57" s="71"/>
    </row>
    <row r="58" spans="1:38" s="14" customFormat="1" ht="14.1" customHeight="1" x14ac:dyDescent="0.25">
      <c r="A58"/>
      <c r="B58"/>
      <c r="C58"/>
      <c r="D58"/>
      <c r="E58"/>
      <c r="F58"/>
      <c r="G58"/>
      <c r="H58"/>
      <c r="AC58" s="71"/>
      <c r="AD58" s="71"/>
      <c r="AE58" s="71"/>
      <c r="AF58" s="71"/>
      <c r="AG58" s="71"/>
      <c r="AH58" s="71"/>
      <c r="AI58" s="71"/>
      <c r="AJ58" s="71"/>
      <c r="AK58" s="71"/>
      <c r="AL58" s="71"/>
    </row>
    <row r="59" spans="1:38" s="14" customFormat="1" ht="14.45" customHeight="1" x14ac:dyDescent="0.25">
      <c r="A59"/>
      <c r="B59"/>
      <c r="C59"/>
      <c r="D59"/>
      <c r="E59"/>
      <c r="F59"/>
      <c r="G59"/>
      <c r="H59"/>
      <c r="AC59" s="71"/>
      <c r="AD59" s="71"/>
      <c r="AE59" s="71"/>
      <c r="AF59" s="71"/>
      <c r="AG59" s="71"/>
      <c r="AH59" s="71"/>
      <c r="AI59" s="71"/>
      <c r="AJ59" s="71"/>
      <c r="AK59" s="71"/>
      <c r="AL59" s="71"/>
    </row>
    <row r="60" spans="1:38" s="14" customFormat="1" ht="13.35" customHeight="1" x14ac:dyDescent="0.25">
      <c r="A60"/>
      <c r="B60"/>
      <c r="C60"/>
      <c r="D60"/>
      <c r="E60"/>
      <c r="F60"/>
      <c r="G60"/>
      <c r="H60"/>
      <c r="AC60" s="71"/>
      <c r="AD60" s="71"/>
      <c r="AE60" s="71"/>
      <c r="AF60" s="71"/>
      <c r="AG60" s="71"/>
      <c r="AH60" s="71"/>
      <c r="AI60" s="71"/>
      <c r="AJ60" s="71"/>
      <c r="AK60" s="71"/>
      <c r="AL60" s="71"/>
    </row>
    <row r="61" spans="1:38" s="14" customFormat="1" ht="14.1" customHeight="1" x14ac:dyDescent="0.25">
      <c r="A61"/>
      <c r="B61"/>
      <c r="C61"/>
      <c r="D61"/>
      <c r="E61"/>
      <c r="F61"/>
      <c r="G61"/>
      <c r="H61"/>
      <c r="AC61" s="71"/>
      <c r="AD61" s="71"/>
      <c r="AE61" s="71"/>
      <c r="AF61" s="71"/>
      <c r="AG61" s="71"/>
      <c r="AH61" s="71"/>
      <c r="AI61" s="71"/>
      <c r="AJ61" s="71"/>
      <c r="AK61" s="71"/>
      <c r="AL61" s="71"/>
    </row>
    <row r="62" spans="1:38" s="14" customFormat="1" ht="15" customHeight="1" x14ac:dyDescent="0.25">
      <c r="A62"/>
      <c r="B62"/>
      <c r="C62"/>
      <c r="D62"/>
      <c r="E62"/>
      <c r="F62"/>
      <c r="G62"/>
      <c r="H62"/>
      <c r="AC62" s="71"/>
      <c r="AD62" s="71"/>
      <c r="AE62" s="71"/>
      <c r="AF62" s="71"/>
      <c r="AG62" s="71"/>
      <c r="AH62" s="71"/>
      <c r="AI62" s="71"/>
      <c r="AJ62" s="71"/>
      <c r="AK62" s="71"/>
      <c r="AL62" s="71"/>
    </row>
    <row r="63" spans="1:38" s="14" customFormat="1" ht="15" customHeight="1" x14ac:dyDescent="0.25">
      <c r="A63"/>
      <c r="B63"/>
      <c r="C63"/>
      <c r="D63"/>
      <c r="E63"/>
      <c r="F63"/>
      <c r="G63"/>
      <c r="H63"/>
      <c r="AC63" s="71"/>
      <c r="AD63" s="71"/>
      <c r="AE63" s="71"/>
      <c r="AF63" s="71"/>
      <c r="AG63" s="71"/>
      <c r="AH63" s="71"/>
      <c r="AI63" s="71"/>
      <c r="AJ63" s="71"/>
      <c r="AK63" s="71"/>
      <c r="AL63" s="71"/>
    </row>
    <row r="64" spans="1:38" s="14" customFormat="1" ht="15" customHeight="1" x14ac:dyDescent="0.25">
      <c r="A64"/>
      <c r="B64"/>
      <c r="C64"/>
      <c r="D64"/>
      <c r="E64"/>
      <c r="F64"/>
      <c r="G64"/>
      <c r="H64"/>
      <c r="AC64" s="71"/>
      <c r="AD64" s="71"/>
      <c r="AE64" s="71"/>
      <c r="AF64" s="71"/>
      <c r="AG64" s="71"/>
      <c r="AH64" s="71"/>
      <c r="AI64" s="71"/>
      <c r="AJ64" s="71"/>
      <c r="AK64" s="71"/>
      <c r="AL64" s="71"/>
    </row>
    <row r="65" spans="1:38" s="14" customFormat="1" ht="15" customHeight="1" x14ac:dyDescent="0.25">
      <c r="A65"/>
      <c r="B65"/>
      <c r="C65"/>
      <c r="D65"/>
      <c r="E65"/>
      <c r="F65"/>
      <c r="G65"/>
      <c r="H65"/>
      <c r="AC65" s="71"/>
      <c r="AD65" s="71"/>
      <c r="AE65" s="71"/>
      <c r="AF65" s="71"/>
      <c r="AG65" s="71"/>
      <c r="AH65" s="71"/>
      <c r="AI65" s="71"/>
      <c r="AJ65" s="71"/>
      <c r="AK65" s="71"/>
      <c r="AL65" s="71"/>
    </row>
    <row r="66" spans="1:38" s="14" customFormat="1" ht="13.35" customHeight="1" x14ac:dyDescent="0.25">
      <c r="A66"/>
      <c r="B66"/>
      <c r="C66"/>
      <c r="D66"/>
      <c r="E66"/>
      <c r="F66"/>
      <c r="G66"/>
      <c r="H66"/>
      <c r="AC66" s="71"/>
      <c r="AD66" s="71"/>
      <c r="AE66" s="71"/>
      <c r="AF66" s="71"/>
      <c r="AG66" s="71"/>
      <c r="AH66" s="71"/>
      <c r="AI66" s="71"/>
      <c r="AJ66" s="71"/>
      <c r="AK66" s="71"/>
      <c r="AL66" s="71"/>
    </row>
    <row r="67" spans="1:38" s="14" customFormat="1" ht="14.1" customHeight="1" x14ac:dyDescent="0.25">
      <c r="A67"/>
      <c r="B67"/>
      <c r="C67"/>
      <c r="D67"/>
      <c r="E67"/>
      <c r="F67"/>
      <c r="G67"/>
      <c r="H67"/>
      <c r="AC67" s="71"/>
      <c r="AD67" s="71"/>
      <c r="AE67" s="71"/>
      <c r="AF67" s="71"/>
      <c r="AG67" s="71"/>
      <c r="AH67" s="71"/>
      <c r="AI67" s="71"/>
      <c r="AJ67" s="71"/>
      <c r="AK67" s="71"/>
      <c r="AL67" s="71"/>
    </row>
    <row r="68" spans="1:38" s="14" customFormat="1" ht="14.1" customHeight="1" x14ac:dyDescent="0.25">
      <c r="A68"/>
      <c r="B68"/>
      <c r="C68"/>
      <c r="D68"/>
      <c r="E68"/>
      <c r="F68"/>
      <c r="G68"/>
      <c r="H68"/>
      <c r="AC68" s="71"/>
      <c r="AD68" s="71"/>
      <c r="AE68" s="71"/>
      <c r="AF68" s="71"/>
      <c r="AG68" s="71"/>
      <c r="AH68" s="71"/>
      <c r="AI68" s="71"/>
      <c r="AJ68" s="71"/>
      <c r="AK68" s="71"/>
      <c r="AL68" s="71"/>
    </row>
    <row r="69" spans="1:38" s="14" customFormat="1" ht="14.1" customHeight="1" x14ac:dyDescent="0.25">
      <c r="A69"/>
      <c r="B69"/>
      <c r="C69"/>
      <c r="D69"/>
      <c r="E69"/>
      <c r="F69"/>
      <c r="G69"/>
      <c r="H69"/>
      <c r="AC69" s="71"/>
      <c r="AD69" s="71"/>
      <c r="AE69" s="71"/>
      <c r="AF69" s="71"/>
      <c r="AG69" s="71"/>
      <c r="AH69" s="71"/>
      <c r="AI69" s="71"/>
      <c r="AJ69" s="71"/>
      <c r="AK69" s="71"/>
      <c r="AL69" s="71"/>
    </row>
    <row r="70" spans="1:38" s="14" customFormat="1" ht="14.45" customHeight="1" x14ac:dyDescent="0.25">
      <c r="A70"/>
      <c r="B70"/>
      <c r="C70"/>
      <c r="D70"/>
      <c r="E70"/>
      <c r="F70"/>
      <c r="G70"/>
      <c r="H70"/>
      <c r="AC70" s="71"/>
      <c r="AD70" s="71"/>
      <c r="AE70" s="71"/>
      <c r="AF70" s="71"/>
      <c r="AG70" s="71"/>
      <c r="AH70" s="71"/>
      <c r="AI70" s="71"/>
      <c r="AJ70" s="71"/>
      <c r="AK70" s="71"/>
      <c r="AL70" s="71"/>
    </row>
    <row r="71" spans="1:38" s="14" customFormat="1" ht="20.25" customHeight="1" x14ac:dyDescent="0.25">
      <c r="A71"/>
      <c r="B71"/>
      <c r="C71"/>
      <c r="D71"/>
      <c r="E71"/>
      <c r="F71"/>
      <c r="G71"/>
      <c r="H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</row>
    <row r="72" spans="1:38" s="14" customFormat="1" ht="20.25" customHeight="1" x14ac:dyDescent="0.25">
      <c r="A72"/>
      <c r="B72"/>
      <c r="C72"/>
      <c r="D72"/>
      <c r="E72"/>
      <c r="F72"/>
      <c r="G72"/>
      <c r="H72"/>
      <c r="AC72" s="71"/>
      <c r="AD72" s="71"/>
      <c r="AE72" s="71"/>
      <c r="AF72" s="71"/>
      <c r="AG72" s="71"/>
      <c r="AH72" s="71"/>
      <c r="AI72" s="71"/>
      <c r="AJ72" s="71"/>
      <c r="AK72" s="71"/>
      <c r="AL72" s="71"/>
    </row>
    <row r="73" spans="1:38" s="14" customFormat="1" ht="39" customHeight="1" x14ac:dyDescent="0.25">
      <c r="A73"/>
      <c r="B73"/>
      <c r="C73"/>
      <c r="D73"/>
      <c r="E73"/>
      <c r="F73"/>
      <c r="G73"/>
      <c r="H73"/>
      <c r="AC73" s="71"/>
      <c r="AD73" s="71"/>
      <c r="AE73" s="71"/>
      <c r="AF73" s="71"/>
      <c r="AG73" s="71"/>
      <c r="AH73" s="71"/>
      <c r="AI73" s="71"/>
      <c r="AJ73" s="71"/>
      <c r="AK73" s="71"/>
      <c r="AL73" s="71"/>
    </row>
    <row r="74" spans="1:38" s="14" customFormat="1" ht="41.45" customHeight="1" x14ac:dyDescent="0.25">
      <c r="A74"/>
      <c r="B74"/>
      <c r="C74"/>
      <c r="D74"/>
      <c r="E74"/>
      <c r="F74"/>
      <c r="G74"/>
      <c r="H74"/>
      <c r="AC74" s="71"/>
      <c r="AD74" s="71"/>
      <c r="AE74" s="71"/>
      <c r="AF74" s="71"/>
      <c r="AG74" s="71"/>
      <c r="AH74" s="71"/>
      <c r="AI74" s="71"/>
      <c r="AJ74" s="71"/>
      <c r="AK74" s="71"/>
      <c r="AL74" s="71"/>
    </row>
    <row r="75" spans="1:38" s="14" customFormat="1" ht="27.6" customHeight="1" x14ac:dyDescent="0.25">
      <c r="A75"/>
      <c r="B75"/>
      <c r="C75"/>
      <c r="D75"/>
      <c r="E75"/>
      <c r="F75"/>
      <c r="G75"/>
      <c r="H75"/>
      <c r="AC75" s="71"/>
      <c r="AD75" s="71"/>
      <c r="AE75" s="71"/>
      <c r="AF75" s="71"/>
      <c r="AG75" s="71"/>
      <c r="AH75" s="71"/>
      <c r="AI75" s="71"/>
      <c r="AJ75" s="71"/>
      <c r="AK75" s="71"/>
      <c r="AL75" s="71"/>
    </row>
    <row r="76" spans="1:38" s="14" customFormat="1" ht="33.6" customHeight="1" x14ac:dyDescent="0.25">
      <c r="A76"/>
      <c r="B76"/>
      <c r="C76"/>
      <c r="D76"/>
      <c r="E76"/>
      <c r="F76"/>
      <c r="G76"/>
      <c r="H76"/>
      <c r="AC76" s="71"/>
      <c r="AD76" s="71"/>
      <c r="AE76" s="71"/>
      <c r="AF76" s="71"/>
      <c r="AG76" s="71"/>
      <c r="AH76" s="71"/>
      <c r="AI76" s="71"/>
      <c r="AJ76" s="71"/>
      <c r="AK76" s="71"/>
      <c r="AL76" s="71"/>
    </row>
    <row r="77" spans="1:38" s="14" customFormat="1" ht="20.25" customHeight="1" x14ac:dyDescent="0.25">
      <c r="A77"/>
      <c r="B77"/>
      <c r="C77"/>
      <c r="D77"/>
      <c r="E77"/>
      <c r="F77"/>
      <c r="G77"/>
      <c r="H77"/>
      <c r="AC77" s="71"/>
      <c r="AD77" s="71"/>
      <c r="AE77" s="71"/>
      <c r="AF77" s="71"/>
      <c r="AG77" s="71"/>
      <c r="AH77" s="71"/>
      <c r="AI77" s="71"/>
      <c r="AJ77" s="71"/>
      <c r="AK77" s="71"/>
      <c r="AL77" s="71"/>
    </row>
    <row r="78" spans="1:38" s="14" customFormat="1" ht="56.1" customHeight="1" x14ac:dyDescent="0.25">
      <c r="A78"/>
      <c r="B78"/>
      <c r="C78"/>
      <c r="D78"/>
      <c r="E78"/>
      <c r="F78"/>
      <c r="G78"/>
      <c r="H78"/>
      <c r="AC78" s="71"/>
      <c r="AD78" s="71"/>
      <c r="AE78" s="71"/>
      <c r="AF78" s="71"/>
      <c r="AG78" s="71"/>
      <c r="AH78" s="71"/>
      <c r="AI78" s="71"/>
      <c r="AJ78" s="71"/>
      <c r="AK78" s="71"/>
      <c r="AL78" s="71"/>
    </row>
    <row r="79" spans="1:38" s="14" customFormat="1" ht="20.25" customHeight="1" x14ac:dyDescent="0.25">
      <c r="A79"/>
      <c r="B79"/>
      <c r="C79"/>
      <c r="D79"/>
      <c r="E79"/>
      <c r="F79"/>
      <c r="G79"/>
      <c r="H79"/>
      <c r="AC79" s="71"/>
      <c r="AD79" s="71"/>
      <c r="AE79" s="71"/>
      <c r="AF79" s="71"/>
      <c r="AG79" s="71"/>
      <c r="AH79" s="71"/>
      <c r="AI79" s="71"/>
      <c r="AJ79" s="71"/>
      <c r="AK79" s="71"/>
      <c r="AL79" s="71"/>
    </row>
    <row r="80" spans="1:38" s="14" customFormat="1" ht="20.25" customHeight="1" x14ac:dyDescent="0.25">
      <c r="A80"/>
      <c r="B80"/>
      <c r="C80"/>
      <c r="D80"/>
      <c r="E80"/>
      <c r="F80"/>
      <c r="G80"/>
      <c r="H80"/>
      <c r="AC80" s="71"/>
      <c r="AD80" s="71"/>
      <c r="AE80" s="71"/>
      <c r="AF80" s="71"/>
      <c r="AG80" s="71"/>
      <c r="AH80" s="71"/>
      <c r="AI80" s="71"/>
      <c r="AJ80" s="71"/>
      <c r="AK80" s="71"/>
      <c r="AL80" s="71"/>
    </row>
    <row r="81" spans="1:38" s="14" customFormat="1" ht="20.25" customHeight="1" x14ac:dyDescent="0.25">
      <c r="A81"/>
      <c r="B81"/>
      <c r="C81"/>
      <c r="D81"/>
      <c r="E81"/>
      <c r="F81"/>
      <c r="G81"/>
      <c r="H81"/>
      <c r="AC81" s="71"/>
      <c r="AD81" s="71"/>
      <c r="AE81" s="71"/>
      <c r="AF81" s="71"/>
      <c r="AG81" s="71"/>
      <c r="AH81" s="71"/>
      <c r="AI81" s="71"/>
      <c r="AJ81" s="71"/>
      <c r="AK81" s="71"/>
      <c r="AL81" s="71"/>
    </row>
    <row r="82" spans="1:38" s="14" customFormat="1" ht="42" customHeight="1" x14ac:dyDescent="0.25">
      <c r="A82"/>
      <c r="B82"/>
      <c r="C82"/>
      <c r="D82"/>
      <c r="E82"/>
      <c r="F82"/>
      <c r="G82"/>
      <c r="H82"/>
      <c r="AC82" s="71"/>
      <c r="AD82" s="71"/>
      <c r="AE82" s="71"/>
      <c r="AF82" s="71"/>
      <c r="AG82" s="71"/>
      <c r="AH82" s="71"/>
      <c r="AI82" s="71"/>
      <c r="AJ82" s="71"/>
      <c r="AK82" s="71"/>
      <c r="AL82" s="71"/>
    </row>
    <row r="83" spans="1:38" s="14" customFormat="1" ht="42" customHeight="1" x14ac:dyDescent="0.25">
      <c r="A83"/>
      <c r="B83"/>
      <c r="C83"/>
      <c r="D83"/>
      <c r="E83"/>
      <c r="F83"/>
      <c r="G83"/>
      <c r="H83"/>
      <c r="AC83" s="71"/>
      <c r="AD83" s="71"/>
      <c r="AE83" s="71"/>
      <c r="AF83" s="71"/>
      <c r="AG83" s="71"/>
      <c r="AH83" s="71"/>
      <c r="AI83" s="71"/>
      <c r="AJ83" s="71"/>
      <c r="AK83" s="71"/>
      <c r="AL83" s="71"/>
    </row>
    <row r="84" spans="1:38" s="14" customFormat="1" ht="20.25" customHeight="1" x14ac:dyDescent="0.25">
      <c r="A84"/>
      <c r="B84"/>
      <c r="C84"/>
      <c r="D84"/>
      <c r="E84"/>
      <c r="F84"/>
      <c r="G84"/>
      <c r="H84"/>
      <c r="AC84" s="71"/>
      <c r="AD84" s="71"/>
      <c r="AE84" s="71"/>
      <c r="AF84" s="71"/>
      <c r="AG84" s="71"/>
      <c r="AH84" s="71"/>
      <c r="AI84" s="71"/>
      <c r="AJ84" s="71"/>
      <c r="AK84" s="71"/>
      <c r="AL84" s="71"/>
    </row>
    <row r="85" spans="1:38" s="14" customFormat="1" ht="20.25" customHeight="1" x14ac:dyDescent="0.25">
      <c r="A85"/>
      <c r="B85"/>
      <c r="C85"/>
      <c r="D85"/>
      <c r="E85"/>
      <c r="F85"/>
      <c r="G85"/>
      <c r="H85"/>
      <c r="AC85" s="71"/>
      <c r="AD85" s="71"/>
      <c r="AE85" s="71"/>
      <c r="AF85" s="71"/>
      <c r="AG85" s="71"/>
      <c r="AH85" s="71"/>
      <c r="AI85" s="71"/>
      <c r="AJ85" s="71"/>
      <c r="AK85" s="71"/>
      <c r="AL85" s="71"/>
    </row>
    <row r="86" spans="1:38" s="14" customFormat="1" ht="20.25" customHeight="1" x14ac:dyDescent="0.25">
      <c r="A86"/>
      <c r="B86"/>
      <c r="C86"/>
      <c r="D86"/>
      <c r="E86"/>
      <c r="F86"/>
      <c r="G86"/>
      <c r="H86"/>
      <c r="AC86" s="71"/>
      <c r="AD86" s="71"/>
      <c r="AE86" s="71"/>
      <c r="AF86" s="71"/>
      <c r="AG86" s="71"/>
      <c r="AH86" s="71"/>
      <c r="AI86" s="71"/>
      <c r="AJ86" s="71"/>
      <c r="AK86" s="71"/>
      <c r="AL86" s="71"/>
    </row>
    <row r="87" spans="1:38" s="14" customFormat="1" ht="20.25" customHeight="1" x14ac:dyDescent="0.25">
      <c r="A87"/>
      <c r="B87"/>
      <c r="C87"/>
      <c r="D87"/>
      <c r="E87"/>
      <c r="F87"/>
      <c r="G87"/>
      <c r="H87"/>
      <c r="AC87" s="71"/>
      <c r="AD87" s="71"/>
      <c r="AE87" s="71"/>
      <c r="AF87" s="71"/>
      <c r="AG87" s="71"/>
      <c r="AH87" s="71"/>
      <c r="AI87" s="71"/>
      <c r="AJ87" s="71"/>
      <c r="AK87" s="71"/>
      <c r="AL87" s="71"/>
    </row>
    <row r="88" spans="1:38" s="14" customFormat="1" ht="20.25" customHeight="1" x14ac:dyDescent="0.25">
      <c r="A88"/>
      <c r="B88"/>
      <c r="C88"/>
      <c r="D88"/>
      <c r="E88"/>
      <c r="F88"/>
      <c r="G88"/>
      <c r="H88"/>
      <c r="AC88" s="71"/>
      <c r="AD88" s="71"/>
      <c r="AE88" s="71"/>
      <c r="AF88" s="71"/>
      <c r="AG88" s="71"/>
      <c r="AH88" s="71"/>
      <c r="AI88" s="71"/>
      <c r="AJ88" s="71"/>
      <c r="AK88" s="71"/>
      <c r="AL88" s="71"/>
    </row>
    <row r="89" spans="1:38" s="14" customFormat="1" ht="20.25" customHeight="1" x14ac:dyDescent="0.25">
      <c r="A89"/>
      <c r="B89"/>
      <c r="C89"/>
      <c r="D89"/>
      <c r="E89"/>
      <c r="F89"/>
      <c r="G89"/>
      <c r="H89"/>
      <c r="AC89" s="71"/>
      <c r="AD89" s="71"/>
      <c r="AE89" s="71"/>
      <c r="AF89" s="71"/>
      <c r="AG89" s="71"/>
      <c r="AH89" s="71"/>
      <c r="AI89" s="71"/>
      <c r="AJ89" s="71"/>
      <c r="AK89" s="71"/>
      <c r="AL89" s="71"/>
    </row>
    <row r="90" spans="1:38" s="14" customFormat="1" ht="20.25" customHeight="1" x14ac:dyDescent="0.25">
      <c r="A90"/>
      <c r="B90"/>
      <c r="C90"/>
      <c r="D90"/>
      <c r="E90"/>
      <c r="F90"/>
      <c r="G90"/>
      <c r="H90"/>
      <c r="AC90" s="71"/>
      <c r="AD90" s="71"/>
      <c r="AE90" s="71"/>
      <c r="AF90" s="71"/>
      <c r="AG90" s="71"/>
      <c r="AH90" s="71"/>
      <c r="AI90" s="71"/>
      <c r="AJ90" s="71"/>
      <c r="AK90" s="71"/>
      <c r="AL90" s="71"/>
    </row>
    <row r="91" spans="1:38" s="14" customFormat="1" ht="20.25" customHeight="1" x14ac:dyDescent="0.25">
      <c r="A91"/>
      <c r="B91"/>
      <c r="C91"/>
      <c r="D91"/>
      <c r="E91"/>
      <c r="F91"/>
      <c r="G91"/>
      <c r="H91"/>
      <c r="AC91" s="71"/>
      <c r="AD91" s="71"/>
      <c r="AE91" s="71"/>
      <c r="AF91" s="71"/>
      <c r="AG91" s="71"/>
      <c r="AH91" s="71"/>
      <c r="AI91" s="71"/>
      <c r="AJ91" s="71"/>
      <c r="AK91" s="71"/>
      <c r="AL91" s="71"/>
    </row>
    <row r="92" spans="1:38" s="14" customFormat="1" ht="20.25" customHeight="1" x14ac:dyDescent="0.25">
      <c r="A92"/>
      <c r="B92"/>
      <c r="C92"/>
      <c r="D92"/>
      <c r="E92"/>
      <c r="F92"/>
      <c r="G92"/>
      <c r="H92"/>
      <c r="AC92" s="71"/>
      <c r="AD92" s="71"/>
      <c r="AE92" s="71"/>
      <c r="AF92" s="71"/>
      <c r="AG92" s="71"/>
      <c r="AH92" s="71"/>
      <c r="AI92" s="71"/>
      <c r="AJ92" s="71"/>
      <c r="AK92" s="71"/>
      <c r="AL92" s="71"/>
    </row>
    <row r="93" spans="1:38" s="14" customFormat="1" ht="20.25" customHeight="1" x14ac:dyDescent="0.25">
      <c r="A93"/>
      <c r="B93"/>
      <c r="C93"/>
      <c r="D93"/>
      <c r="E93"/>
      <c r="F93"/>
      <c r="G93"/>
      <c r="H93"/>
      <c r="AC93" s="71"/>
      <c r="AD93" s="71"/>
      <c r="AE93" s="71"/>
      <c r="AF93" s="71"/>
      <c r="AG93" s="71"/>
      <c r="AH93" s="71"/>
      <c r="AI93" s="71"/>
      <c r="AJ93" s="71"/>
      <c r="AK93" s="71"/>
      <c r="AL93" s="71"/>
    </row>
    <row r="94" spans="1:38" s="14" customFormat="1" ht="20.25" customHeight="1" x14ac:dyDescent="0.25">
      <c r="A94"/>
      <c r="B94"/>
      <c r="C94"/>
      <c r="D94"/>
      <c r="E94"/>
      <c r="F94"/>
      <c r="G94"/>
      <c r="H94"/>
      <c r="AC94" s="71"/>
      <c r="AD94" s="71"/>
      <c r="AE94" s="71"/>
      <c r="AF94" s="71"/>
      <c r="AG94" s="71"/>
      <c r="AH94" s="71"/>
      <c r="AI94" s="71"/>
      <c r="AJ94" s="71"/>
      <c r="AK94" s="71"/>
      <c r="AL94" s="71"/>
    </row>
    <row r="95" spans="1:38" s="14" customFormat="1" ht="20.25" customHeight="1" x14ac:dyDescent="0.25">
      <c r="A95"/>
      <c r="B95"/>
      <c r="C95"/>
      <c r="D95"/>
      <c r="E95"/>
      <c r="F95"/>
      <c r="G95"/>
      <c r="H95"/>
      <c r="AC95" s="71"/>
      <c r="AD95" s="71"/>
      <c r="AE95" s="71"/>
      <c r="AF95" s="71"/>
      <c r="AG95" s="71"/>
      <c r="AH95" s="71"/>
      <c r="AI95" s="71"/>
      <c r="AJ95" s="71"/>
      <c r="AK95" s="71"/>
      <c r="AL95" s="71"/>
    </row>
    <row r="96" spans="1:38" s="14" customFormat="1" ht="20.25" customHeight="1" x14ac:dyDescent="0.25">
      <c r="A96"/>
      <c r="B96"/>
      <c r="C96"/>
      <c r="D96"/>
      <c r="E96"/>
      <c r="F96"/>
      <c r="G96"/>
      <c r="H96"/>
      <c r="AC96" s="71"/>
      <c r="AD96" s="71"/>
      <c r="AE96" s="71"/>
      <c r="AF96" s="71"/>
      <c r="AG96" s="71"/>
      <c r="AH96" s="71"/>
      <c r="AI96" s="71"/>
      <c r="AJ96" s="71"/>
      <c r="AK96" s="71"/>
      <c r="AL96" s="71"/>
    </row>
    <row r="97" spans="1:38" s="14" customFormat="1" ht="20.25" customHeight="1" x14ac:dyDescent="0.25">
      <c r="A97"/>
      <c r="B97"/>
      <c r="C97"/>
      <c r="D97"/>
      <c r="E97"/>
      <c r="F97"/>
      <c r="G97"/>
      <c r="H97"/>
      <c r="AC97" s="71"/>
      <c r="AD97" s="71"/>
      <c r="AE97" s="71"/>
      <c r="AF97" s="71"/>
      <c r="AG97" s="71"/>
      <c r="AH97" s="71"/>
      <c r="AI97" s="71"/>
      <c r="AJ97" s="71"/>
      <c r="AK97" s="71"/>
      <c r="AL97" s="71"/>
    </row>
    <row r="98" spans="1:38" s="14" customFormat="1" ht="20.25" customHeight="1" x14ac:dyDescent="0.25">
      <c r="A98"/>
      <c r="B98"/>
      <c r="C98"/>
      <c r="D98"/>
      <c r="E98"/>
      <c r="F98"/>
      <c r="G98"/>
      <c r="H98"/>
      <c r="AC98" s="71"/>
      <c r="AD98" s="71"/>
      <c r="AE98" s="71"/>
      <c r="AF98" s="71"/>
      <c r="AG98" s="71"/>
      <c r="AH98" s="71"/>
      <c r="AI98" s="71"/>
      <c r="AJ98" s="71"/>
      <c r="AK98" s="71"/>
      <c r="AL98" s="71"/>
    </row>
    <row r="99" spans="1:38" s="14" customFormat="1" ht="20.25" customHeight="1" x14ac:dyDescent="0.25">
      <c r="A99"/>
      <c r="B99"/>
      <c r="C99"/>
      <c r="D99"/>
      <c r="E99"/>
      <c r="F99"/>
      <c r="G99"/>
      <c r="H99"/>
      <c r="AC99" s="71"/>
      <c r="AD99" s="71"/>
      <c r="AE99" s="71"/>
      <c r="AF99" s="71"/>
      <c r="AG99" s="71"/>
      <c r="AH99" s="71"/>
      <c r="AI99" s="71"/>
      <c r="AJ99" s="71"/>
      <c r="AK99" s="71"/>
      <c r="AL99" s="71"/>
    </row>
    <row r="100" spans="1:38" s="14" customFormat="1" ht="20.25" customHeight="1" x14ac:dyDescent="0.25">
      <c r="A100"/>
      <c r="B100"/>
      <c r="C100"/>
      <c r="D100"/>
      <c r="E100"/>
      <c r="F100"/>
      <c r="G100"/>
      <c r="H100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</row>
    <row r="101" spans="1:38" s="14" customFormat="1" ht="20.25" customHeight="1" x14ac:dyDescent="0.25">
      <c r="A101"/>
      <c r="B101"/>
      <c r="C101"/>
      <c r="D101"/>
      <c r="E101"/>
      <c r="F101"/>
      <c r="G101"/>
      <c r="H10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</row>
    <row r="102" spans="1:38" s="14" customFormat="1" ht="20.25" customHeight="1" x14ac:dyDescent="0.25">
      <c r="A102"/>
      <c r="B102"/>
      <c r="C102"/>
      <c r="D102"/>
      <c r="E102"/>
      <c r="F102"/>
      <c r="G102"/>
      <c r="H102"/>
      <c r="AC102" s="71"/>
      <c r="AD102" s="71"/>
      <c r="AE102" s="71"/>
      <c r="AF102" s="71"/>
      <c r="AG102" s="71"/>
      <c r="AH102" s="71"/>
      <c r="AI102" s="71"/>
      <c r="AJ102" s="71"/>
      <c r="AK102" s="71"/>
      <c r="AL102" s="71"/>
    </row>
    <row r="103" spans="1:38" s="14" customFormat="1" ht="20.25" customHeight="1" x14ac:dyDescent="0.25">
      <c r="A103"/>
      <c r="B103"/>
      <c r="C103"/>
      <c r="D103"/>
      <c r="E103"/>
      <c r="F103"/>
      <c r="G103"/>
      <c r="H103"/>
      <c r="AC103" s="71"/>
      <c r="AD103" s="71"/>
      <c r="AE103" s="71"/>
      <c r="AF103" s="71"/>
      <c r="AG103" s="71"/>
      <c r="AH103" s="71"/>
      <c r="AI103" s="71"/>
      <c r="AJ103" s="71"/>
      <c r="AK103" s="71"/>
      <c r="AL103" s="71"/>
    </row>
    <row r="104" spans="1:38" s="14" customFormat="1" ht="20.25" customHeight="1" x14ac:dyDescent="0.25">
      <c r="A104"/>
      <c r="B104"/>
      <c r="C104"/>
      <c r="D104"/>
      <c r="E104"/>
      <c r="F104"/>
      <c r="G104"/>
      <c r="H104"/>
      <c r="AC104" s="71"/>
      <c r="AD104" s="71"/>
      <c r="AE104" s="71"/>
      <c r="AF104" s="71"/>
      <c r="AG104" s="71"/>
      <c r="AH104" s="71"/>
      <c r="AI104" s="71"/>
      <c r="AJ104" s="71"/>
      <c r="AK104" s="71"/>
      <c r="AL104" s="71"/>
    </row>
    <row r="105" spans="1:38" s="14" customFormat="1" ht="20.25" customHeight="1" x14ac:dyDescent="0.25">
      <c r="A105"/>
      <c r="B105"/>
      <c r="C105"/>
      <c r="D105"/>
      <c r="E105"/>
      <c r="F105"/>
      <c r="G105"/>
      <c r="H105"/>
      <c r="AC105" s="71"/>
      <c r="AD105" s="71"/>
      <c r="AE105" s="71"/>
      <c r="AF105" s="71"/>
      <c r="AG105" s="71"/>
      <c r="AH105" s="71"/>
      <c r="AI105" s="71"/>
      <c r="AJ105" s="71"/>
      <c r="AK105" s="71"/>
      <c r="AL105" s="71"/>
    </row>
    <row r="106" spans="1:38" s="14" customFormat="1" ht="37.35" customHeight="1" x14ac:dyDescent="0.25">
      <c r="A106"/>
      <c r="B106"/>
      <c r="C106"/>
      <c r="D106"/>
      <c r="E106"/>
      <c r="F106"/>
      <c r="G106"/>
      <c r="H106"/>
      <c r="AC106" s="71"/>
      <c r="AD106" s="71"/>
      <c r="AE106" s="71"/>
      <c r="AF106" s="71"/>
      <c r="AG106" s="71"/>
      <c r="AH106" s="71"/>
      <c r="AI106" s="71"/>
      <c r="AJ106" s="71"/>
      <c r="AK106" s="71"/>
      <c r="AL106" s="71"/>
    </row>
    <row r="107" spans="1:38" s="14" customFormat="1" ht="45.6" customHeight="1" x14ac:dyDescent="0.25">
      <c r="A107"/>
      <c r="B107"/>
      <c r="C107"/>
      <c r="D107"/>
      <c r="E107"/>
      <c r="F107"/>
      <c r="G107"/>
      <c r="H107"/>
      <c r="AC107" s="71"/>
      <c r="AD107" s="71"/>
      <c r="AE107" s="71"/>
      <c r="AF107" s="71"/>
      <c r="AG107" s="71"/>
      <c r="AH107" s="71"/>
      <c r="AI107" s="71"/>
      <c r="AJ107" s="71"/>
      <c r="AK107" s="71"/>
      <c r="AL107" s="71"/>
    </row>
    <row r="108" spans="1:38" s="14" customFormat="1" ht="24" customHeight="1" x14ac:dyDescent="0.25">
      <c r="A108"/>
      <c r="B108"/>
      <c r="C108"/>
      <c r="D108"/>
      <c r="E108"/>
      <c r="F108"/>
      <c r="G108"/>
      <c r="H108"/>
      <c r="AC108" s="71"/>
      <c r="AD108" s="71"/>
      <c r="AE108" s="71"/>
      <c r="AF108" s="71"/>
      <c r="AG108" s="71"/>
      <c r="AH108" s="71"/>
      <c r="AI108" s="71"/>
      <c r="AJ108" s="71"/>
      <c r="AK108" s="71"/>
      <c r="AL108" s="71"/>
    </row>
    <row r="109" spans="1:38" s="14" customFormat="1" ht="24" customHeight="1" x14ac:dyDescent="0.25">
      <c r="A109"/>
      <c r="B109"/>
      <c r="C109"/>
      <c r="D109"/>
      <c r="E109"/>
      <c r="F109"/>
      <c r="G109"/>
      <c r="H109"/>
      <c r="AC109" s="71"/>
      <c r="AD109" s="71"/>
      <c r="AE109" s="71"/>
      <c r="AF109" s="71"/>
      <c r="AG109" s="71"/>
      <c r="AH109" s="71"/>
      <c r="AI109" s="71"/>
      <c r="AJ109" s="71"/>
      <c r="AK109" s="71"/>
      <c r="AL109" s="71"/>
    </row>
    <row r="110" spans="1:38" s="14" customFormat="1" ht="24" customHeight="1" x14ac:dyDescent="0.25">
      <c r="A110"/>
      <c r="B110"/>
      <c r="C110"/>
      <c r="D110"/>
      <c r="E110"/>
      <c r="F110"/>
      <c r="G110"/>
      <c r="H110"/>
      <c r="AC110" s="71"/>
      <c r="AD110" s="71"/>
      <c r="AE110" s="71"/>
      <c r="AF110" s="71"/>
      <c r="AG110" s="71"/>
      <c r="AH110" s="71"/>
      <c r="AI110" s="71"/>
      <c r="AJ110" s="71"/>
      <c r="AK110" s="71"/>
      <c r="AL110" s="71"/>
    </row>
    <row r="111" spans="1:38" s="14" customFormat="1" ht="24" customHeight="1" x14ac:dyDescent="0.25">
      <c r="A111"/>
      <c r="B111"/>
      <c r="C111"/>
      <c r="D111"/>
      <c r="E111"/>
      <c r="F111"/>
      <c r="G111"/>
      <c r="H111"/>
      <c r="AC111" s="71"/>
      <c r="AD111" s="71"/>
      <c r="AE111" s="71"/>
      <c r="AF111" s="71"/>
      <c r="AG111" s="71"/>
      <c r="AH111" s="71"/>
      <c r="AI111" s="71"/>
      <c r="AJ111" s="71"/>
      <c r="AK111" s="71"/>
      <c r="AL111" s="71"/>
    </row>
    <row r="112" spans="1:38" s="14" customFormat="1" ht="20.25" customHeight="1" x14ac:dyDescent="0.25">
      <c r="A112"/>
      <c r="B112"/>
      <c r="C112"/>
      <c r="D112"/>
      <c r="E112"/>
      <c r="F112"/>
      <c r="G112"/>
      <c r="H112"/>
      <c r="AC112" s="71"/>
      <c r="AD112" s="71"/>
      <c r="AE112" s="71"/>
      <c r="AF112" s="71"/>
      <c r="AG112" s="71"/>
      <c r="AH112" s="71"/>
      <c r="AI112" s="71"/>
      <c r="AJ112" s="71"/>
      <c r="AK112" s="71"/>
      <c r="AL112" s="71"/>
    </row>
    <row r="113" spans="1:38" s="14" customFormat="1" ht="20.25" customHeight="1" x14ac:dyDescent="0.25">
      <c r="A113"/>
      <c r="B113"/>
      <c r="C113"/>
      <c r="D113"/>
      <c r="E113"/>
      <c r="F113"/>
      <c r="G113"/>
      <c r="H113"/>
      <c r="AC113" s="71"/>
      <c r="AD113" s="71"/>
      <c r="AE113" s="71"/>
      <c r="AF113" s="71"/>
      <c r="AG113" s="71"/>
      <c r="AH113" s="71"/>
      <c r="AI113" s="71"/>
      <c r="AJ113" s="71"/>
      <c r="AK113" s="71"/>
      <c r="AL113" s="71"/>
    </row>
    <row r="114" spans="1:38" s="14" customFormat="1" ht="20.25" customHeight="1" x14ac:dyDescent="0.25">
      <c r="A114"/>
      <c r="B114"/>
      <c r="C114"/>
      <c r="D114"/>
      <c r="E114"/>
      <c r="F114"/>
      <c r="G114"/>
      <c r="H114"/>
      <c r="AC114" s="71"/>
      <c r="AD114" s="71"/>
      <c r="AE114" s="71"/>
      <c r="AF114" s="71"/>
      <c r="AG114" s="71"/>
      <c r="AH114" s="71"/>
      <c r="AI114" s="71"/>
      <c r="AJ114" s="71"/>
      <c r="AK114" s="71"/>
      <c r="AL114" s="71"/>
    </row>
    <row r="115" spans="1:38" s="14" customFormat="1" ht="21.6" customHeight="1" x14ac:dyDescent="0.25">
      <c r="A115"/>
      <c r="B115"/>
      <c r="C115"/>
      <c r="D115"/>
      <c r="E115"/>
      <c r="F115"/>
      <c r="G115"/>
      <c r="H115"/>
      <c r="I115" s="40"/>
      <c r="AC115" s="71"/>
      <c r="AD115" s="71"/>
      <c r="AE115" s="71"/>
      <c r="AF115" s="71"/>
      <c r="AG115" s="71"/>
      <c r="AH115" s="71"/>
      <c r="AI115" s="71"/>
      <c r="AJ115" s="71"/>
      <c r="AK115" s="71"/>
      <c r="AL115" s="71"/>
    </row>
    <row r="116" spans="1:38" s="2" customFormat="1" x14ac:dyDescent="0.25">
      <c r="A116"/>
      <c r="B116"/>
      <c r="C116"/>
      <c r="D116"/>
      <c r="E116"/>
      <c r="F116"/>
      <c r="G116"/>
      <c r="H116"/>
      <c r="AC116" s="70"/>
      <c r="AD116" s="70"/>
      <c r="AE116" s="70"/>
      <c r="AF116" s="70"/>
      <c r="AG116" s="70"/>
      <c r="AH116" s="70"/>
      <c r="AI116" s="70"/>
      <c r="AJ116" s="70"/>
      <c r="AK116" s="70"/>
      <c r="AL116" s="70"/>
    </row>
    <row r="117" spans="1:38" s="2" customFormat="1" x14ac:dyDescent="0.25">
      <c r="A117"/>
      <c r="B117"/>
      <c r="C117"/>
      <c r="D117"/>
      <c r="E117"/>
      <c r="F117"/>
      <c r="G117"/>
      <c r="H117"/>
      <c r="AC117" s="70"/>
      <c r="AD117" s="70"/>
      <c r="AE117" s="70"/>
      <c r="AF117" s="70"/>
      <c r="AG117" s="70"/>
      <c r="AH117" s="70"/>
      <c r="AI117" s="70"/>
      <c r="AJ117" s="70"/>
      <c r="AK117" s="70"/>
      <c r="AL117" s="70"/>
    </row>
    <row r="118" spans="1:38" s="2" customFormat="1" ht="29.45" customHeight="1" x14ac:dyDescent="0.25">
      <c r="A118"/>
      <c r="B118"/>
      <c r="C118"/>
      <c r="D118"/>
      <c r="E118"/>
      <c r="F118"/>
      <c r="G118"/>
      <c r="H118"/>
      <c r="AC118" s="70"/>
      <c r="AD118" s="70"/>
      <c r="AE118" s="70"/>
      <c r="AF118" s="70"/>
      <c r="AG118" s="70"/>
      <c r="AH118" s="70"/>
      <c r="AI118" s="70"/>
      <c r="AJ118" s="70"/>
      <c r="AK118" s="70"/>
      <c r="AL118" s="70"/>
    </row>
    <row r="119" spans="1:38" s="2" customFormat="1" x14ac:dyDescent="0.25">
      <c r="A119"/>
      <c r="B119"/>
      <c r="C119"/>
      <c r="D119"/>
      <c r="E119"/>
      <c r="F119"/>
      <c r="G119"/>
      <c r="H119"/>
      <c r="AC119" s="70"/>
      <c r="AD119" s="70"/>
      <c r="AE119" s="70"/>
      <c r="AF119" s="70"/>
      <c r="AG119" s="70"/>
      <c r="AH119" s="70"/>
      <c r="AI119" s="70"/>
      <c r="AJ119" s="70"/>
      <c r="AK119" s="70"/>
      <c r="AL119" s="70"/>
    </row>
    <row r="120" spans="1:38" s="2" customFormat="1" x14ac:dyDescent="0.25">
      <c r="A120"/>
      <c r="B120"/>
      <c r="C120"/>
      <c r="D120"/>
      <c r="E120"/>
      <c r="F120"/>
      <c r="G120"/>
      <c r="H120"/>
      <c r="AC120" s="70"/>
      <c r="AD120" s="70"/>
      <c r="AE120" s="70"/>
      <c r="AF120" s="70"/>
      <c r="AG120" s="70"/>
      <c r="AH120" s="70"/>
      <c r="AI120" s="70"/>
      <c r="AJ120" s="70"/>
      <c r="AK120" s="70"/>
      <c r="AL120" s="70"/>
    </row>
    <row r="121" spans="1:38" s="2" customFormat="1" x14ac:dyDescent="0.25">
      <c r="A121"/>
      <c r="B121"/>
      <c r="C121"/>
      <c r="D121"/>
      <c r="E121"/>
      <c r="F121"/>
      <c r="G121"/>
      <c r="H121"/>
      <c r="AC121" s="70"/>
      <c r="AD121" s="70"/>
      <c r="AE121" s="70"/>
      <c r="AF121" s="70"/>
      <c r="AG121" s="70"/>
      <c r="AH121" s="70"/>
      <c r="AI121" s="70"/>
      <c r="AJ121" s="70"/>
      <c r="AK121" s="70"/>
      <c r="AL121" s="70"/>
    </row>
    <row r="122" spans="1:38" s="2" customFormat="1" x14ac:dyDescent="0.25">
      <c r="A122"/>
      <c r="B122"/>
      <c r="C122"/>
      <c r="D122"/>
      <c r="E122"/>
      <c r="F122"/>
      <c r="G122"/>
      <c r="H122"/>
      <c r="AC122" s="70"/>
      <c r="AD122" s="70"/>
      <c r="AE122" s="70"/>
      <c r="AF122" s="70"/>
      <c r="AG122" s="70"/>
      <c r="AH122" s="70"/>
      <c r="AI122" s="70"/>
      <c r="AJ122" s="70"/>
      <c r="AK122" s="70"/>
      <c r="AL122" s="70"/>
    </row>
    <row r="123" spans="1:38" s="2" customFormat="1" x14ac:dyDescent="0.25">
      <c r="A123"/>
      <c r="B123"/>
      <c r="C123"/>
      <c r="D123"/>
      <c r="E123"/>
      <c r="F123"/>
      <c r="G123"/>
      <c r="H123"/>
      <c r="AC123" s="70"/>
      <c r="AD123" s="70"/>
      <c r="AE123" s="70"/>
      <c r="AF123" s="70"/>
      <c r="AG123" s="70"/>
      <c r="AH123" s="70"/>
      <c r="AI123" s="70"/>
      <c r="AJ123" s="70"/>
      <c r="AK123" s="70"/>
      <c r="AL123" s="70"/>
    </row>
    <row r="124" spans="1:38" s="2" customFormat="1" x14ac:dyDescent="0.25">
      <c r="A124"/>
      <c r="B124"/>
      <c r="C124"/>
      <c r="D124"/>
      <c r="E124"/>
      <c r="F124"/>
      <c r="G124"/>
      <c r="H124"/>
      <c r="AC124" s="70"/>
      <c r="AD124" s="70"/>
      <c r="AE124" s="70"/>
      <c r="AF124" s="70"/>
      <c r="AG124" s="70"/>
      <c r="AH124" s="70"/>
      <c r="AI124" s="70"/>
      <c r="AJ124" s="70"/>
      <c r="AK124" s="70"/>
      <c r="AL124" s="70"/>
    </row>
    <row r="125" spans="1:38" s="2" customFormat="1" x14ac:dyDescent="0.25">
      <c r="A125"/>
      <c r="B125"/>
      <c r="C125"/>
      <c r="D125"/>
      <c r="E125"/>
      <c r="F125"/>
      <c r="G125"/>
      <c r="H125"/>
      <c r="AC125" s="70"/>
      <c r="AD125" s="70"/>
      <c r="AE125" s="70"/>
      <c r="AF125" s="70"/>
      <c r="AG125" s="70"/>
      <c r="AH125" s="70"/>
      <c r="AI125" s="70"/>
      <c r="AJ125" s="70"/>
      <c r="AK125" s="70"/>
      <c r="AL125" s="70"/>
    </row>
    <row r="126" spans="1:38" s="2" customFormat="1" x14ac:dyDescent="0.25">
      <c r="A126"/>
      <c r="B126"/>
      <c r="C126"/>
      <c r="D126"/>
      <c r="E126"/>
      <c r="F126"/>
      <c r="G126"/>
      <c r="H126"/>
      <c r="AC126" s="70"/>
      <c r="AD126" s="70"/>
      <c r="AE126" s="70"/>
      <c r="AF126" s="70"/>
      <c r="AG126" s="70"/>
      <c r="AH126" s="70"/>
      <c r="AI126" s="70"/>
      <c r="AJ126" s="70"/>
      <c r="AK126" s="70"/>
      <c r="AL126" s="70"/>
    </row>
    <row r="127" spans="1:38" s="2" customFormat="1" x14ac:dyDescent="0.25">
      <c r="A127"/>
      <c r="B127"/>
      <c r="C127"/>
      <c r="D127"/>
      <c r="E127"/>
      <c r="F127"/>
      <c r="G127"/>
      <c r="H127"/>
      <c r="AC127" s="70"/>
      <c r="AD127" s="70"/>
      <c r="AE127" s="70"/>
      <c r="AF127" s="70"/>
      <c r="AG127" s="70"/>
      <c r="AH127" s="70"/>
      <c r="AI127" s="70"/>
      <c r="AJ127" s="70"/>
      <c r="AK127" s="70"/>
      <c r="AL127" s="70"/>
    </row>
    <row r="128" spans="1:38" s="2" customFormat="1" x14ac:dyDescent="0.25">
      <c r="A128"/>
      <c r="B128"/>
      <c r="C128"/>
      <c r="D128"/>
      <c r="E128"/>
      <c r="F128"/>
      <c r="G128"/>
      <c r="H128"/>
      <c r="AC128" s="70"/>
      <c r="AD128" s="70"/>
      <c r="AE128" s="70"/>
      <c r="AF128" s="70"/>
      <c r="AG128" s="70"/>
      <c r="AH128" s="70"/>
      <c r="AI128" s="70"/>
      <c r="AJ128" s="70"/>
      <c r="AK128" s="70"/>
      <c r="AL128" s="70"/>
    </row>
    <row r="129" spans="1:38" s="2" customFormat="1" x14ac:dyDescent="0.25">
      <c r="A129"/>
      <c r="B129"/>
      <c r="C129"/>
      <c r="D129"/>
      <c r="E129"/>
      <c r="F129"/>
      <c r="G129"/>
      <c r="H129"/>
      <c r="AC129" s="70"/>
      <c r="AD129" s="70"/>
      <c r="AE129" s="70"/>
      <c r="AF129" s="70"/>
      <c r="AG129" s="70"/>
      <c r="AH129" s="70"/>
      <c r="AI129" s="70"/>
      <c r="AJ129" s="70"/>
      <c r="AK129" s="70"/>
      <c r="AL129" s="70"/>
    </row>
    <row r="130" spans="1:38" s="2" customFormat="1" x14ac:dyDescent="0.25">
      <c r="A130"/>
      <c r="B130"/>
      <c r="C130"/>
      <c r="D130"/>
      <c r="E130"/>
      <c r="F130"/>
      <c r="G130"/>
      <c r="H130"/>
      <c r="AC130" s="70"/>
      <c r="AD130" s="70"/>
      <c r="AE130" s="70"/>
      <c r="AF130" s="70"/>
      <c r="AG130" s="70"/>
      <c r="AH130" s="70"/>
      <c r="AI130" s="70"/>
      <c r="AJ130" s="70"/>
      <c r="AK130" s="70"/>
      <c r="AL130" s="70"/>
    </row>
    <row r="131" spans="1:38" s="2" customFormat="1" x14ac:dyDescent="0.25">
      <c r="A131"/>
      <c r="B131"/>
      <c r="C131"/>
      <c r="D131"/>
      <c r="E131"/>
      <c r="F131"/>
      <c r="G131"/>
      <c r="H131"/>
      <c r="AC131" s="70"/>
      <c r="AD131" s="70"/>
      <c r="AE131" s="70"/>
      <c r="AF131" s="70"/>
      <c r="AG131" s="70"/>
      <c r="AH131" s="70"/>
      <c r="AI131" s="70"/>
      <c r="AJ131" s="70"/>
      <c r="AK131" s="70"/>
      <c r="AL131" s="70"/>
    </row>
    <row r="132" spans="1:38" s="2" customFormat="1" x14ac:dyDescent="0.25">
      <c r="A132"/>
      <c r="B132"/>
      <c r="C132"/>
      <c r="D132"/>
      <c r="E132"/>
      <c r="F132"/>
      <c r="G132"/>
      <c r="H132"/>
      <c r="AC132" s="70"/>
      <c r="AD132" s="70"/>
      <c r="AE132" s="70"/>
      <c r="AF132" s="70"/>
      <c r="AG132" s="70"/>
      <c r="AH132" s="70"/>
      <c r="AI132" s="70"/>
      <c r="AJ132" s="70"/>
      <c r="AK132" s="70"/>
      <c r="AL132" s="70"/>
    </row>
    <row r="133" spans="1:38" s="2" customFormat="1" x14ac:dyDescent="0.25">
      <c r="A133"/>
      <c r="B133"/>
      <c r="C133"/>
      <c r="D133"/>
      <c r="E133"/>
      <c r="F133"/>
      <c r="G133"/>
      <c r="H133"/>
      <c r="AC133" s="70"/>
      <c r="AD133" s="70"/>
      <c r="AE133" s="70"/>
      <c r="AF133" s="70"/>
      <c r="AG133" s="70"/>
      <c r="AH133" s="70"/>
      <c r="AI133" s="70"/>
      <c r="AJ133" s="70"/>
      <c r="AK133" s="70"/>
      <c r="AL133" s="70"/>
    </row>
    <row r="134" spans="1:38" s="2" customFormat="1" x14ac:dyDescent="0.25">
      <c r="A134"/>
      <c r="B134"/>
      <c r="C134"/>
      <c r="D134"/>
      <c r="E134"/>
      <c r="F134"/>
      <c r="G134"/>
      <c r="H134"/>
      <c r="AC134" s="70"/>
      <c r="AD134" s="70"/>
      <c r="AE134" s="70"/>
      <c r="AF134" s="70"/>
      <c r="AG134" s="70"/>
      <c r="AH134" s="70"/>
      <c r="AI134" s="70"/>
      <c r="AJ134" s="70"/>
      <c r="AK134" s="70"/>
      <c r="AL134" s="70"/>
    </row>
    <row r="135" spans="1:38" s="2" customFormat="1" x14ac:dyDescent="0.25">
      <c r="A135"/>
      <c r="B135"/>
      <c r="C135"/>
      <c r="D135"/>
      <c r="E135"/>
      <c r="F135"/>
      <c r="G135"/>
      <c r="H135"/>
      <c r="AC135" s="70"/>
      <c r="AD135" s="70"/>
      <c r="AE135" s="70"/>
      <c r="AF135" s="70"/>
      <c r="AG135" s="70"/>
      <c r="AH135" s="70"/>
      <c r="AI135" s="70"/>
      <c r="AJ135" s="70"/>
      <c r="AK135" s="70"/>
      <c r="AL135" s="70"/>
    </row>
    <row r="136" spans="1:38" s="2" customFormat="1" x14ac:dyDescent="0.25">
      <c r="A136"/>
      <c r="B136"/>
      <c r="C136"/>
      <c r="D136"/>
      <c r="E136"/>
      <c r="F136"/>
      <c r="G136"/>
      <c r="H136"/>
      <c r="AC136" s="70"/>
      <c r="AD136" s="70"/>
      <c r="AE136" s="70"/>
      <c r="AF136" s="70"/>
      <c r="AG136" s="70"/>
      <c r="AH136" s="70"/>
      <c r="AI136" s="70"/>
      <c r="AJ136" s="70"/>
      <c r="AK136" s="70"/>
      <c r="AL136" s="70"/>
    </row>
    <row r="137" spans="1:38" s="2" customFormat="1" x14ac:dyDescent="0.25">
      <c r="A137"/>
      <c r="B137"/>
      <c r="C137"/>
      <c r="D137"/>
      <c r="E137"/>
      <c r="F137"/>
      <c r="G137"/>
      <c r="H137"/>
      <c r="AC137" s="70"/>
      <c r="AD137" s="70"/>
      <c r="AE137" s="70"/>
      <c r="AF137" s="70"/>
      <c r="AG137" s="70"/>
      <c r="AH137" s="70"/>
      <c r="AI137" s="70"/>
      <c r="AJ137" s="70"/>
      <c r="AK137" s="70"/>
      <c r="AL137" s="70"/>
    </row>
    <row r="138" spans="1:38" s="2" customFormat="1" x14ac:dyDescent="0.25">
      <c r="A138"/>
      <c r="B138"/>
      <c r="C138"/>
      <c r="D138"/>
      <c r="E138"/>
      <c r="F138"/>
      <c r="G138"/>
      <c r="H138"/>
      <c r="AC138" s="70"/>
      <c r="AD138" s="70"/>
      <c r="AE138" s="70"/>
      <c r="AF138" s="70"/>
      <c r="AG138" s="70"/>
      <c r="AH138" s="70"/>
      <c r="AI138" s="70"/>
      <c r="AJ138" s="70"/>
      <c r="AK138" s="70"/>
      <c r="AL138" s="70"/>
    </row>
    <row r="139" spans="1:38" s="2" customFormat="1" x14ac:dyDescent="0.25">
      <c r="A139"/>
      <c r="B139"/>
      <c r="C139"/>
      <c r="D139"/>
      <c r="E139"/>
      <c r="F139"/>
      <c r="G139"/>
      <c r="H139"/>
      <c r="AC139" s="70"/>
      <c r="AD139" s="70"/>
      <c r="AE139" s="70"/>
      <c r="AF139" s="70"/>
      <c r="AG139" s="70"/>
      <c r="AH139" s="70"/>
      <c r="AI139" s="70"/>
      <c r="AJ139" s="70"/>
      <c r="AK139" s="70"/>
      <c r="AL139" s="70"/>
    </row>
    <row r="140" spans="1:38" s="2" customFormat="1" x14ac:dyDescent="0.25">
      <c r="A140"/>
      <c r="B140"/>
      <c r="C140"/>
      <c r="D140"/>
      <c r="E140"/>
      <c r="F140"/>
      <c r="G140"/>
      <c r="H140"/>
      <c r="AC140" s="70"/>
      <c r="AD140" s="70"/>
      <c r="AE140" s="70"/>
      <c r="AF140" s="70"/>
      <c r="AG140" s="70"/>
      <c r="AH140" s="70"/>
      <c r="AI140" s="70"/>
      <c r="AJ140" s="70"/>
      <c r="AK140" s="70"/>
      <c r="AL140" s="70"/>
    </row>
    <row r="141" spans="1:38" s="2" customFormat="1" x14ac:dyDescent="0.25">
      <c r="A141"/>
      <c r="B141"/>
      <c r="C141"/>
      <c r="D141"/>
      <c r="E141"/>
      <c r="F141"/>
      <c r="G141"/>
      <c r="H141"/>
      <c r="AC141" s="70"/>
      <c r="AD141" s="70"/>
      <c r="AE141" s="70"/>
      <c r="AF141" s="70"/>
      <c r="AG141" s="70"/>
      <c r="AH141" s="70"/>
      <c r="AI141" s="70"/>
      <c r="AJ141" s="70"/>
      <c r="AK141" s="70"/>
      <c r="AL141" s="70"/>
    </row>
    <row r="142" spans="1:38" s="2" customFormat="1" x14ac:dyDescent="0.25">
      <c r="A142"/>
      <c r="B142"/>
      <c r="C142"/>
      <c r="D142"/>
      <c r="E142"/>
      <c r="F142"/>
      <c r="G142"/>
      <c r="H142"/>
      <c r="AC142" s="70"/>
      <c r="AD142" s="70"/>
      <c r="AE142" s="70"/>
      <c r="AF142" s="70"/>
      <c r="AG142" s="70"/>
      <c r="AH142" s="70"/>
      <c r="AI142" s="70"/>
      <c r="AJ142" s="70"/>
      <c r="AK142" s="70"/>
      <c r="AL142" s="70"/>
    </row>
    <row r="143" spans="1:38" s="2" customFormat="1" x14ac:dyDescent="0.25">
      <c r="A143"/>
      <c r="B143"/>
      <c r="C143"/>
      <c r="D143"/>
      <c r="E143"/>
      <c r="F143"/>
      <c r="G143"/>
      <c r="H143"/>
      <c r="AC143" s="70"/>
      <c r="AD143" s="70"/>
      <c r="AE143" s="70"/>
      <c r="AF143" s="70"/>
      <c r="AG143" s="70"/>
      <c r="AH143" s="70"/>
      <c r="AI143" s="70"/>
      <c r="AJ143" s="70"/>
      <c r="AK143" s="70"/>
      <c r="AL143" s="70"/>
    </row>
    <row r="144" spans="1:38" s="2" customFormat="1" x14ac:dyDescent="0.25">
      <c r="A144"/>
      <c r="B144"/>
      <c r="C144"/>
      <c r="D144"/>
      <c r="E144"/>
      <c r="F144"/>
      <c r="G144"/>
      <c r="H144"/>
      <c r="AC144" s="70"/>
      <c r="AD144" s="70"/>
      <c r="AE144" s="70"/>
      <c r="AF144" s="70"/>
      <c r="AG144" s="70"/>
      <c r="AH144" s="70"/>
      <c r="AI144" s="70"/>
      <c r="AJ144" s="70"/>
      <c r="AK144" s="70"/>
      <c r="AL144" s="70"/>
    </row>
    <row r="145" spans="1:38" s="2" customFormat="1" x14ac:dyDescent="0.25">
      <c r="A145"/>
      <c r="B145"/>
      <c r="C145"/>
      <c r="D145"/>
      <c r="E145"/>
      <c r="F145"/>
      <c r="G145"/>
      <c r="H145"/>
      <c r="AC145" s="70"/>
      <c r="AD145" s="70"/>
      <c r="AE145" s="70"/>
      <c r="AF145" s="70"/>
      <c r="AG145" s="70"/>
      <c r="AH145" s="70"/>
      <c r="AI145" s="70"/>
      <c r="AJ145" s="70"/>
      <c r="AK145" s="70"/>
      <c r="AL145" s="70"/>
    </row>
    <row r="146" spans="1:38" s="2" customFormat="1" x14ac:dyDescent="0.25">
      <c r="A146"/>
      <c r="B146"/>
      <c r="C146"/>
      <c r="D146"/>
      <c r="E146"/>
      <c r="F146"/>
      <c r="G146"/>
      <c r="H146"/>
      <c r="AC146" s="70"/>
      <c r="AD146" s="70"/>
      <c r="AE146" s="70"/>
      <c r="AF146" s="70"/>
      <c r="AG146" s="70"/>
      <c r="AH146" s="70"/>
      <c r="AI146" s="70"/>
      <c r="AJ146" s="70"/>
      <c r="AK146" s="70"/>
      <c r="AL146" s="70"/>
    </row>
    <row r="147" spans="1:38" s="2" customFormat="1" x14ac:dyDescent="0.25">
      <c r="A147"/>
      <c r="B147"/>
      <c r="C147"/>
      <c r="D147"/>
      <c r="E147"/>
      <c r="F147"/>
      <c r="G147"/>
      <c r="H147"/>
      <c r="AC147" s="70"/>
      <c r="AD147" s="70"/>
      <c r="AE147" s="70"/>
      <c r="AF147" s="70"/>
      <c r="AG147" s="70"/>
      <c r="AH147" s="70"/>
      <c r="AI147" s="70"/>
      <c r="AJ147" s="70"/>
      <c r="AK147" s="70"/>
      <c r="AL147" s="70"/>
    </row>
    <row r="148" spans="1:38" s="2" customFormat="1" x14ac:dyDescent="0.25">
      <c r="A148"/>
      <c r="B148"/>
      <c r="C148"/>
      <c r="D148"/>
      <c r="E148"/>
      <c r="F148"/>
      <c r="G148"/>
      <c r="H148"/>
      <c r="AC148" s="70"/>
      <c r="AD148" s="70"/>
      <c r="AE148" s="70"/>
      <c r="AF148" s="70"/>
      <c r="AG148" s="70"/>
      <c r="AH148" s="70"/>
      <c r="AI148" s="70"/>
      <c r="AJ148" s="70"/>
      <c r="AK148" s="70"/>
      <c r="AL148" s="70"/>
    </row>
    <row r="149" spans="1:38" s="2" customFormat="1" x14ac:dyDescent="0.25">
      <c r="A149"/>
      <c r="B149"/>
      <c r="C149"/>
      <c r="D149"/>
      <c r="E149"/>
      <c r="F149"/>
      <c r="G149"/>
      <c r="H149"/>
      <c r="AC149" s="70"/>
      <c r="AD149" s="70"/>
      <c r="AE149" s="70"/>
      <c r="AF149" s="70"/>
      <c r="AG149" s="70"/>
      <c r="AH149" s="70"/>
      <c r="AI149" s="70"/>
      <c r="AJ149" s="70"/>
      <c r="AK149" s="70"/>
      <c r="AL149" s="70"/>
    </row>
    <row r="150" spans="1:38" s="2" customFormat="1" x14ac:dyDescent="0.25">
      <c r="A150"/>
      <c r="B150"/>
      <c r="C150"/>
      <c r="D150"/>
      <c r="E150"/>
      <c r="F150"/>
      <c r="G150"/>
      <c r="H150"/>
      <c r="AC150" s="70"/>
      <c r="AD150" s="70"/>
      <c r="AE150" s="70"/>
      <c r="AF150" s="70"/>
      <c r="AG150" s="70"/>
      <c r="AH150" s="70"/>
      <c r="AI150" s="70"/>
      <c r="AJ150" s="70"/>
      <c r="AK150" s="70"/>
      <c r="AL150" s="70"/>
    </row>
    <row r="151" spans="1:38" s="2" customFormat="1" x14ac:dyDescent="0.25">
      <c r="A151"/>
      <c r="B151"/>
      <c r="C151"/>
      <c r="D151"/>
      <c r="E151"/>
      <c r="F151"/>
      <c r="G151"/>
      <c r="H151"/>
      <c r="AC151" s="70"/>
      <c r="AD151" s="70"/>
      <c r="AE151" s="70"/>
      <c r="AF151" s="70"/>
      <c r="AG151" s="70"/>
      <c r="AH151" s="70"/>
      <c r="AI151" s="70"/>
      <c r="AJ151" s="70"/>
      <c r="AK151" s="70"/>
      <c r="AL151" s="70"/>
    </row>
    <row r="152" spans="1:38" s="2" customFormat="1" x14ac:dyDescent="0.25">
      <c r="A152"/>
      <c r="B152"/>
      <c r="C152"/>
      <c r="D152"/>
      <c r="E152"/>
      <c r="F152"/>
      <c r="G152"/>
      <c r="H152"/>
      <c r="AC152" s="70"/>
      <c r="AD152" s="70"/>
      <c r="AE152" s="70"/>
      <c r="AF152" s="70"/>
      <c r="AG152" s="70"/>
      <c r="AH152" s="70"/>
      <c r="AI152" s="70"/>
      <c r="AJ152" s="70"/>
      <c r="AK152" s="70"/>
      <c r="AL152" s="70"/>
    </row>
    <row r="153" spans="1:38" s="2" customFormat="1" x14ac:dyDescent="0.25">
      <c r="A153"/>
      <c r="B153"/>
      <c r="C153"/>
      <c r="D153"/>
      <c r="E153"/>
      <c r="F153"/>
      <c r="G153"/>
      <c r="H153"/>
      <c r="AC153" s="70"/>
      <c r="AD153" s="70"/>
      <c r="AE153" s="70"/>
      <c r="AF153" s="70"/>
      <c r="AG153" s="70"/>
      <c r="AH153" s="70"/>
      <c r="AI153" s="70"/>
      <c r="AJ153" s="70"/>
      <c r="AK153" s="70"/>
      <c r="AL153" s="70"/>
    </row>
    <row r="154" spans="1:38" s="2" customFormat="1" x14ac:dyDescent="0.25">
      <c r="A154"/>
      <c r="B154"/>
      <c r="C154"/>
      <c r="D154"/>
      <c r="E154"/>
      <c r="F154"/>
      <c r="G154"/>
      <c r="H154"/>
      <c r="AC154" s="70"/>
      <c r="AD154" s="70"/>
      <c r="AE154" s="70"/>
      <c r="AF154" s="70"/>
      <c r="AG154" s="70"/>
      <c r="AH154" s="70"/>
      <c r="AI154" s="70"/>
      <c r="AJ154" s="70"/>
      <c r="AK154" s="70"/>
      <c r="AL154" s="70"/>
    </row>
    <row r="155" spans="1:38" s="2" customFormat="1" x14ac:dyDescent="0.25">
      <c r="A155"/>
      <c r="B155"/>
      <c r="C155"/>
      <c r="D155"/>
      <c r="E155"/>
      <c r="F155"/>
      <c r="G155"/>
      <c r="H155"/>
      <c r="AC155" s="70"/>
      <c r="AD155" s="70"/>
      <c r="AE155" s="70"/>
      <c r="AF155" s="70"/>
      <c r="AG155" s="70"/>
      <c r="AH155" s="70"/>
      <c r="AI155" s="70"/>
      <c r="AJ155" s="70"/>
      <c r="AK155" s="70"/>
      <c r="AL155" s="70"/>
    </row>
    <row r="156" spans="1:38" s="2" customFormat="1" x14ac:dyDescent="0.25">
      <c r="A156"/>
      <c r="B156"/>
      <c r="C156"/>
      <c r="D156"/>
      <c r="E156"/>
      <c r="F156"/>
      <c r="G156"/>
      <c r="H156"/>
      <c r="AC156" s="70"/>
      <c r="AD156" s="70"/>
      <c r="AE156" s="70"/>
      <c r="AF156" s="70"/>
      <c r="AG156" s="70"/>
      <c r="AH156" s="70"/>
      <c r="AI156" s="70"/>
      <c r="AJ156" s="70"/>
      <c r="AK156" s="70"/>
      <c r="AL156" s="70"/>
    </row>
    <row r="157" spans="1:38" s="2" customFormat="1" x14ac:dyDescent="0.25">
      <c r="A157"/>
      <c r="B157"/>
      <c r="C157"/>
      <c r="D157"/>
      <c r="E157"/>
      <c r="F157"/>
      <c r="G157"/>
      <c r="H157"/>
      <c r="AC157" s="70"/>
      <c r="AD157" s="70"/>
      <c r="AE157" s="70"/>
      <c r="AF157" s="70"/>
      <c r="AG157" s="70"/>
      <c r="AH157" s="70"/>
      <c r="AI157" s="70"/>
      <c r="AJ157" s="70"/>
      <c r="AK157" s="70"/>
      <c r="AL157" s="70"/>
    </row>
    <row r="158" spans="1:38" s="2" customFormat="1" x14ac:dyDescent="0.25">
      <c r="A158"/>
      <c r="B158"/>
      <c r="C158"/>
      <c r="D158"/>
      <c r="E158"/>
      <c r="F158"/>
      <c r="G158"/>
      <c r="H158"/>
      <c r="AC158" s="70"/>
      <c r="AD158" s="70"/>
      <c r="AE158" s="70"/>
      <c r="AF158" s="70"/>
      <c r="AG158" s="70"/>
      <c r="AH158" s="70"/>
      <c r="AI158" s="70"/>
      <c r="AJ158" s="70"/>
      <c r="AK158" s="70"/>
      <c r="AL158" s="70"/>
    </row>
    <row r="159" spans="1:38" s="2" customFormat="1" x14ac:dyDescent="0.25">
      <c r="A159"/>
      <c r="B159"/>
      <c r="C159"/>
      <c r="D159"/>
      <c r="E159"/>
      <c r="F159"/>
      <c r="G159"/>
      <c r="H159"/>
      <c r="AC159" s="70"/>
      <c r="AD159" s="70"/>
      <c r="AE159" s="70"/>
      <c r="AF159" s="70"/>
      <c r="AG159" s="70"/>
      <c r="AH159" s="70"/>
      <c r="AI159" s="70"/>
      <c r="AJ159" s="70"/>
      <c r="AK159" s="70"/>
      <c r="AL159" s="70"/>
    </row>
    <row r="160" spans="1:38" s="2" customFormat="1" x14ac:dyDescent="0.25">
      <c r="A160"/>
      <c r="B160"/>
      <c r="C160"/>
      <c r="D160"/>
      <c r="E160"/>
      <c r="F160"/>
      <c r="G160"/>
      <c r="H160"/>
      <c r="AC160" s="70"/>
      <c r="AD160" s="70"/>
      <c r="AE160" s="70"/>
      <c r="AF160" s="70"/>
      <c r="AG160" s="70"/>
      <c r="AH160" s="70"/>
      <c r="AI160" s="70"/>
      <c r="AJ160" s="70"/>
      <c r="AK160" s="70"/>
      <c r="AL160" s="70"/>
    </row>
    <row r="161" spans="1:38" s="2" customFormat="1" x14ac:dyDescent="0.25">
      <c r="A161"/>
      <c r="B161"/>
      <c r="C161"/>
      <c r="D161"/>
      <c r="E161"/>
      <c r="F161"/>
      <c r="G161"/>
      <c r="H161"/>
      <c r="AC161" s="70"/>
      <c r="AD161" s="70"/>
      <c r="AE161" s="70"/>
      <c r="AF161" s="70"/>
      <c r="AG161" s="70"/>
      <c r="AH161" s="70"/>
      <c r="AI161" s="70"/>
      <c r="AJ161" s="70"/>
      <c r="AK161" s="70"/>
      <c r="AL161" s="70"/>
    </row>
    <row r="162" spans="1:38" s="2" customFormat="1" x14ac:dyDescent="0.25">
      <c r="A162"/>
      <c r="B162"/>
      <c r="C162"/>
      <c r="D162"/>
      <c r="E162"/>
      <c r="F162"/>
      <c r="G162"/>
      <c r="H162"/>
      <c r="AC162" s="70"/>
      <c r="AD162" s="70"/>
      <c r="AE162" s="70"/>
      <c r="AF162" s="70"/>
      <c r="AG162" s="70"/>
      <c r="AH162" s="70"/>
      <c r="AI162" s="70"/>
      <c r="AJ162" s="70"/>
      <c r="AK162" s="70"/>
      <c r="AL162" s="70"/>
    </row>
    <row r="163" spans="1:38" s="2" customFormat="1" x14ac:dyDescent="0.25">
      <c r="A163"/>
      <c r="B163"/>
      <c r="C163"/>
      <c r="D163"/>
      <c r="E163"/>
      <c r="F163"/>
      <c r="G163"/>
      <c r="H163"/>
      <c r="AC163" s="70"/>
      <c r="AD163" s="70"/>
      <c r="AE163" s="70"/>
      <c r="AF163" s="70"/>
      <c r="AG163" s="70"/>
      <c r="AH163" s="70"/>
      <c r="AI163" s="70"/>
      <c r="AJ163" s="70"/>
      <c r="AK163" s="70"/>
      <c r="AL163" s="70"/>
    </row>
    <row r="164" spans="1:38" s="2" customFormat="1" x14ac:dyDescent="0.25">
      <c r="A164"/>
      <c r="B164"/>
      <c r="C164"/>
      <c r="D164"/>
      <c r="E164"/>
      <c r="F164"/>
      <c r="G164"/>
      <c r="H164"/>
      <c r="AC164" s="70"/>
      <c r="AD164" s="70"/>
      <c r="AE164" s="70"/>
      <c r="AF164" s="70"/>
      <c r="AG164" s="70"/>
      <c r="AH164" s="70"/>
      <c r="AI164" s="70"/>
      <c r="AJ164" s="70"/>
      <c r="AK164" s="70"/>
      <c r="AL164" s="70"/>
    </row>
    <row r="165" spans="1:38" s="2" customFormat="1" x14ac:dyDescent="0.25">
      <c r="A165"/>
      <c r="B165"/>
      <c r="C165"/>
      <c r="D165"/>
      <c r="E165"/>
      <c r="F165"/>
      <c r="G165"/>
      <c r="H165"/>
      <c r="AC165" s="70"/>
      <c r="AD165" s="70"/>
      <c r="AE165" s="70"/>
      <c r="AF165" s="70"/>
      <c r="AG165" s="70"/>
      <c r="AH165" s="70"/>
      <c r="AI165" s="70"/>
      <c r="AJ165" s="70"/>
      <c r="AK165" s="70"/>
      <c r="AL165" s="70"/>
    </row>
    <row r="166" spans="1:38" s="2" customFormat="1" x14ac:dyDescent="0.25">
      <c r="A166"/>
      <c r="B166"/>
      <c r="C166"/>
      <c r="D166"/>
      <c r="E166"/>
      <c r="F166"/>
      <c r="G166"/>
      <c r="H166"/>
      <c r="AC166" s="70"/>
      <c r="AD166" s="70"/>
      <c r="AE166" s="70"/>
      <c r="AF166" s="70"/>
      <c r="AG166" s="70"/>
      <c r="AH166" s="70"/>
      <c r="AI166" s="70"/>
      <c r="AJ166" s="70"/>
      <c r="AK166" s="70"/>
      <c r="AL166" s="70"/>
    </row>
    <row r="167" spans="1:38" s="2" customFormat="1" x14ac:dyDescent="0.25">
      <c r="A167"/>
      <c r="B167"/>
      <c r="C167"/>
      <c r="D167"/>
      <c r="E167"/>
      <c r="F167"/>
      <c r="G167"/>
      <c r="H167"/>
      <c r="AC167" s="70"/>
      <c r="AD167" s="70"/>
      <c r="AE167" s="70"/>
      <c r="AF167" s="70"/>
      <c r="AG167" s="70"/>
      <c r="AH167" s="70"/>
      <c r="AI167" s="70"/>
      <c r="AJ167" s="70"/>
      <c r="AK167" s="70"/>
      <c r="AL167" s="70"/>
    </row>
    <row r="168" spans="1:38" s="2" customFormat="1" x14ac:dyDescent="0.25">
      <c r="A168"/>
      <c r="B168"/>
      <c r="C168"/>
      <c r="D168"/>
      <c r="E168"/>
      <c r="F168"/>
      <c r="G168"/>
      <c r="H168"/>
      <c r="AC168" s="70"/>
      <c r="AD168" s="70"/>
      <c r="AE168" s="70"/>
      <c r="AF168" s="70"/>
      <c r="AG168" s="70"/>
      <c r="AH168" s="70"/>
      <c r="AI168" s="70"/>
      <c r="AJ168" s="70"/>
      <c r="AK168" s="70"/>
      <c r="AL168" s="70"/>
    </row>
    <row r="169" spans="1:38" s="2" customFormat="1" x14ac:dyDescent="0.25">
      <c r="A169"/>
      <c r="B169"/>
      <c r="C169"/>
      <c r="D169"/>
      <c r="E169"/>
      <c r="F169"/>
      <c r="G169"/>
      <c r="H169"/>
      <c r="AC169" s="70"/>
      <c r="AD169" s="70"/>
      <c r="AE169" s="70"/>
      <c r="AF169" s="70"/>
      <c r="AG169" s="70"/>
      <c r="AH169" s="70"/>
      <c r="AI169" s="70"/>
      <c r="AJ169" s="70"/>
      <c r="AK169" s="70"/>
      <c r="AL169" s="70"/>
    </row>
    <row r="170" spans="1:38" s="2" customFormat="1" x14ac:dyDescent="0.25">
      <c r="A170"/>
      <c r="B170"/>
      <c r="C170"/>
      <c r="D170"/>
      <c r="E170"/>
      <c r="F170"/>
      <c r="G170"/>
      <c r="H170"/>
      <c r="AC170" s="70"/>
      <c r="AD170" s="70"/>
      <c r="AE170" s="70"/>
      <c r="AF170" s="70"/>
      <c r="AG170" s="70"/>
      <c r="AH170" s="70"/>
      <c r="AI170" s="70"/>
      <c r="AJ170" s="70"/>
      <c r="AK170" s="70"/>
      <c r="AL170" s="70"/>
    </row>
    <row r="171" spans="1:38" s="2" customFormat="1" x14ac:dyDescent="0.25">
      <c r="A171"/>
      <c r="B171"/>
      <c r="C171"/>
      <c r="D171"/>
      <c r="E171"/>
      <c r="F171"/>
      <c r="G171"/>
      <c r="H171"/>
      <c r="AC171" s="70"/>
      <c r="AD171" s="70"/>
      <c r="AE171" s="70"/>
      <c r="AF171" s="70"/>
      <c r="AG171" s="70"/>
      <c r="AH171" s="70"/>
      <c r="AI171" s="70"/>
      <c r="AJ171" s="70"/>
      <c r="AK171" s="70"/>
      <c r="AL171" s="70"/>
    </row>
    <row r="172" spans="1:38" s="2" customFormat="1" x14ac:dyDescent="0.25">
      <c r="A172"/>
      <c r="B172"/>
      <c r="C172"/>
      <c r="D172"/>
      <c r="E172"/>
      <c r="F172"/>
      <c r="G172"/>
      <c r="H172"/>
      <c r="AC172" s="70"/>
      <c r="AD172" s="70"/>
      <c r="AE172" s="70"/>
      <c r="AF172" s="70"/>
      <c r="AG172" s="70"/>
      <c r="AH172" s="70"/>
      <c r="AI172" s="70"/>
      <c r="AJ172" s="70"/>
      <c r="AK172" s="70"/>
      <c r="AL172" s="70"/>
    </row>
    <row r="173" spans="1:38" s="2" customFormat="1" x14ac:dyDescent="0.25">
      <c r="A173"/>
      <c r="B173"/>
      <c r="C173"/>
      <c r="D173"/>
      <c r="E173"/>
      <c r="F173"/>
      <c r="G173"/>
      <c r="H173"/>
      <c r="AC173" s="70"/>
      <c r="AD173" s="70"/>
      <c r="AE173" s="70"/>
      <c r="AF173" s="70"/>
      <c r="AG173" s="70"/>
      <c r="AH173" s="70"/>
      <c r="AI173" s="70"/>
      <c r="AJ173" s="70"/>
      <c r="AK173" s="70"/>
      <c r="AL173" s="70"/>
    </row>
    <row r="174" spans="1:38" s="2" customFormat="1" x14ac:dyDescent="0.25">
      <c r="A174"/>
      <c r="B174"/>
      <c r="C174"/>
      <c r="D174"/>
      <c r="E174"/>
      <c r="F174"/>
      <c r="G174"/>
      <c r="H174"/>
      <c r="AC174" s="70"/>
      <c r="AD174" s="70"/>
      <c r="AE174" s="70"/>
      <c r="AF174" s="70"/>
      <c r="AG174" s="70"/>
      <c r="AH174" s="70"/>
      <c r="AI174" s="70"/>
      <c r="AJ174" s="70"/>
      <c r="AK174" s="70"/>
      <c r="AL174" s="70"/>
    </row>
    <row r="175" spans="1:38" s="2" customFormat="1" x14ac:dyDescent="0.25">
      <c r="A175"/>
      <c r="B175"/>
      <c r="C175"/>
      <c r="D175"/>
      <c r="E175"/>
      <c r="F175"/>
      <c r="G175"/>
      <c r="H175"/>
      <c r="AC175" s="70"/>
      <c r="AD175" s="70"/>
      <c r="AE175" s="70"/>
      <c r="AF175" s="70"/>
      <c r="AG175" s="70"/>
      <c r="AH175" s="70"/>
      <c r="AI175" s="70"/>
      <c r="AJ175" s="70"/>
      <c r="AK175" s="70"/>
      <c r="AL175" s="70"/>
    </row>
    <row r="176" spans="1:38" s="2" customFormat="1" x14ac:dyDescent="0.25">
      <c r="A176"/>
      <c r="B176"/>
      <c r="C176"/>
      <c r="D176"/>
      <c r="E176"/>
      <c r="F176"/>
      <c r="G176"/>
      <c r="H176"/>
      <c r="AC176" s="70"/>
      <c r="AD176" s="70"/>
      <c r="AE176" s="70"/>
      <c r="AF176" s="70"/>
      <c r="AG176" s="70"/>
      <c r="AH176" s="70"/>
      <c r="AI176" s="70"/>
      <c r="AJ176" s="70"/>
      <c r="AK176" s="70"/>
      <c r="AL176" s="70"/>
    </row>
    <row r="177" spans="1:38" s="2" customFormat="1" x14ac:dyDescent="0.25">
      <c r="A177"/>
      <c r="B177"/>
      <c r="C177"/>
      <c r="D177"/>
      <c r="E177"/>
      <c r="F177"/>
      <c r="G177"/>
      <c r="H177"/>
      <c r="AC177" s="70"/>
      <c r="AD177" s="70"/>
      <c r="AE177" s="70"/>
      <c r="AF177" s="70"/>
      <c r="AG177" s="70"/>
      <c r="AH177" s="70"/>
      <c r="AI177" s="70"/>
      <c r="AJ177" s="70"/>
      <c r="AK177" s="70"/>
      <c r="AL177" s="70"/>
    </row>
    <row r="178" spans="1:38" s="2" customFormat="1" x14ac:dyDescent="0.25">
      <c r="A178"/>
      <c r="B178"/>
      <c r="C178"/>
      <c r="D178"/>
      <c r="E178"/>
      <c r="F178"/>
      <c r="G178"/>
      <c r="H178"/>
      <c r="AC178" s="70"/>
      <c r="AD178" s="70"/>
      <c r="AE178" s="70"/>
      <c r="AF178" s="70"/>
      <c r="AG178" s="70"/>
      <c r="AH178" s="70"/>
      <c r="AI178" s="70"/>
      <c r="AJ178" s="70"/>
      <c r="AK178" s="70"/>
      <c r="AL178" s="70"/>
    </row>
    <row r="179" spans="1:38" s="2" customFormat="1" x14ac:dyDescent="0.25">
      <c r="A179"/>
      <c r="B179"/>
      <c r="C179"/>
      <c r="D179"/>
      <c r="E179"/>
      <c r="F179"/>
      <c r="G179"/>
      <c r="H179"/>
      <c r="AC179" s="70"/>
      <c r="AD179" s="70"/>
      <c r="AE179" s="70"/>
      <c r="AF179" s="70"/>
      <c r="AG179" s="70"/>
      <c r="AH179" s="70"/>
      <c r="AI179" s="70"/>
      <c r="AJ179" s="70"/>
      <c r="AK179" s="70"/>
      <c r="AL179" s="70"/>
    </row>
    <row r="180" spans="1:38" s="2" customFormat="1" x14ac:dyDescent="0.25">
      <c r="A180"/>
      <c r="B180"/>
      <c r="C180"/>
      <c r="D180"/>
      <c r="E180"/>
      <c r="F180"/>
      <c r="G180"/>
      <c r="H180"/>
      <c r="AC180" s="70"/>
      <c r="AD180" s="70"/>
      <c r="AE180" s="70"/>
      <c r="AF180" s="70"/>
      <c r="AG180" s="70"/>
      <c r="AH180" s="70"/>
      <c r="AI180" s="70"/>
      <c r="AJ180" s="70"/>
      <c r="AK180" s="70"/>
      <c r="AL180" s="70"/>
    </row>
    <row r="181" spans="1:38" s="2" customFormat="1" x14ac:dyDescent="0.25">
      <c r="A181"/>
      <c r="B181"/>
      <c r="C181"/>
      <c r="D181"/>
      <c r="E181"/>
      <c r="F181"/>
      <c r="G181"/>
      <c r="H181"/>
      <c r="AC181" s="70"/>
      <c r="AD181" s="70"/>
      <c r="AE181" s="70"/>
      <c r="AF181" s="70"/>
      <c r="AG181" s="70"/>
      <c r="AH181" s="70"/>
      <c r="AI181" s="70"/>
      <c r="AJ181" s="70"/>
      <c r="AK181" s="70"/>
      <c r="AL181" s="70"/>
    </row>
    <row r="182" spans="1:38" s="2" customFormat="1" x14ac:dyDescent="0.25">
      <c r="A182"/>
      <c r="B182"/>
      <c r="C182"/>
      <c r="D182"/>
      <c r="E182"/>
      <c r="F182"/>
      <c r="G182"/>
      <c r="H182"/>
      <c r="AC182" s="70"/>
      <c r="AD182" s="70"/>
      <c r="AE182" s="70"/>
      <c r="AF182" s="70"/>
      <c r="AG182" s="70"/>
      <c r="AH182" s="70"/>
      <c r="AI182" s="70"/>
      <c r="AJ182" s="70"/>
      <c r="AK182" s="70"/>
      <c r="AL182" s="70"/>
    </row>
    <row r="183" spans="1:38" s="2" customFormat="1" x14ac:dyDescent="0.25">
      <c r="A183"/>
      <c r="B183"/>
      <c r="C183"/>
      <c r="D183"/>
      <c r="E183"/>
      <c r="F183"/>
      <c r="G183"/>
      <c r="H183"/>
      <c r="AC183" s="70"/>
      <c r="AD183" s="70"/>
      <c r="AE183" s="70"/>
      <c r="AF183" s="70"/>
      <c r="AG183" s="70"/>
      <c r="AH183" s="70"/>
      <c r="AI183" s="70"/>
      <c r="AJ183" s="70"/>
      <c r="AK183" s="70"/>
      <c r="AL183" s="70"/>
    </row>
    <row r="184" spans="1:38" s="2" customFormat="1" x14ac:dyDescent="0.25">
      <c r="A184"/>
      <c r="B184"/>
      <c r="C184"/>
      <c r="D184"/>
      <c r="E184"/>
      <c r="F184"/>
      <c r="G184"/>
      <c r="H184"/>
      <c r="AC184" s="70"/>
      <c r="AD184" s="70"/>
      <c r="AE184" s="70"/>
      <c r="AF184" s="70"/>
      <c r="AG184" s="70"/>
      <c r="AH184" s="70"/>
      <c r="AI184" s="70"/>
      <c r="AJ184" s="70"/>
      <c r="AK184" s="70"/>
      <c r="AL184" s="70"/>
    </row>
    <row r="185" spans="1:38" s="2" customFormat="1" x14ac:dyDescent="0.25">
      <c r="A185"/>
      <c r="B185"/>
      <c r="C185"/>
      <c r="D185"/>
      <c r="E185"/>
      <c r="F185"/>
      <c r="G185"/>
      <c r="H185"/>
      <c r="AC185" s="70"/>
      <c r="AD185" s="70"/>
      <c r="AE185" s="70"/>
      <c r="AF185" s="70"/>
      <c r="AG185" s="70"/>
      <c r="AH185" s="70"/>
      <c r="AI185" s="70"/>
      <c r="AJ185" s="70"/>
      <c r="AK185" s="70"/>
      <c r="AL185" s="70"/>
    </row>
    <row r="186" spans="1:38" s="2" customFormat="1" x14ac:dyDescent="0.25">
      <c r="A186"/>
      <c r="B186"/>
      <c r="C186"/>
      <c r="D186"/>
      <c r="E186"/>
      <c r="F186"/>
      <c r="G186"/>
      <c r="H186"/>
      <c r="AC186" s="70"/>
      <c r="AD186" s="70"/>
      <c r="AE186" s="70"/>
      <c r="AF186" s="70"/>
      <c r="AG186" s="70"/>
      <c r="AH186" s="70"/>
      <c r="AI186" s="70"/>
      <c r="AJ186" s="70"/>
      <c r="AK186" s="70"/>
      <c r="AL186" s="70"/>
    </row>
    <row r="187" spans="1:38" s="2" customFormat="1" x14ac:dyDescent="0.25">
      <c r="A187"/>
      <c r="B187"/>
      <c r="C187"/>
      <c r="D187"/>
      <c r="E187"/>
      <c r="F187"/>
      <c r="G187"/>
      <c r="H187"/>
      <c r="AC187" s="70"/>
      <c r="AD187" s="70"/>
      <c r="AE187" s="70"/>
      <c r="AF187" s="70"/>
      <c r="AG187" s="70"/>
      <c r="AH187" s="70"/>
      <c r="AI187" s="70"/>
      <c r="AJ187" s="70"/>
      <c r="AK187" s="70"/>
      <c r="AL187" s="70"/>
    </row>
    <row r="188" spans="1:38" s="2" customFormat="1" x14ac:dyDescent="0.25">
      <c r="A188"/>
      <c r="B188"/>
      <c r="C188"/>
      <c r="D188"/>
      <c r="E188"/>
      <c r="F188"/>
      <c r="G188"/>
      <c r="H188"/>
      <c r="AC188" s="70"/>
      <c r="AD188" s="70"/>
      <c r="AE188" s="70"/>
      <c r="AF188" s="70"/>
      <c r="AG188" s="70"/>
      <c r="AH188" s="70"/>
      <c r="AI188" s="70"/>
      <c r="AJ188" s="70"/>
      <c r="AK188" s="70"/>
      <c r="AL188" s="70"/>
    </row>
    <row r="189" spans="1:38" s="2" customFormat="1" x14ac:dyDescent="0.25">
      <c r="A189"/>
      <c r="B189"/>
      <c r="C189"/>
      <c r="D189"/>
      <c r="E189"/>
      <c r="F189"/>
      <c r="G189"/>
      <c r="H189"/>
      <c r="AC189" s="70"/>
      <c r="AD189" s="70"/>
      <c r="AE189" s="70"/>
      <c r="AF189" s="70"/>
      <c r="AG189" s="70"/>
      <c r="AH189" s="70"/>
      <c r="AI189" s="70"/>
      <c r="AJ189" s="70"/>
      <c r="AK189" s="70"/>
      <c r="AL189" s="70"/>
    </row>
    <row r="190" spans="1:38" s="28" customFormat="1" ht="29.1" customHeight="1" x14ac:dyDescent="0.25">
      <c r="A190"/>
      <c r="B190"/>
      <c r="C190"/>
      <c r="D190"/>
      <c r="E190"/>
      <c r="F190"/>
      <c r="G190"/>
      <c r="H190"/>
      <c r="AC190" s="72"/>
      <c r="AD190" s="72"/>
      <c r="AE190" s="72"/>
      <c r="AF190" s="72"/>
      <c r="AG190" s="72"/>
      <c r="AH190" s="72"/>
      <c r="AI190" s="72"/>
      <c r="AJ190" s="72"/>
      <c r="AK190" s="72"/>
      <c r="AL190" s="72"/>
    </row>
    <row r="191" spans="1:38" s="28" customFormat="1" ht="39.75" customHeight="1" x14ac:dyDescent="0.25">
      <c r="A191"/>
      <c r="B191"/>
      <c r="C191"/>
      <c r="D191"/>
      <c r="E191"/>
      <c r="F191"/>
      <c r="G191"/>
      <c r="H191"/>
      <c r="I191" s="103"/>
      <c r="J191" s="103"/>
      <c r="AC191" s="72"/>
      <c r="AD191" s="72"/>
      <c r="AE191" s="72"/>
      <c r="AF191" s="72"/>
      <c r="AG191" s="72"/>
      <c r="AH191" s="72"/>
      <c r="AI191" s="72"/>
      <c r="AJ191" s="72"/>
      <c r="AK191" s="72"/>
      <c r="AL191" s="72"/>
    </row>
    <row r="192" spans="1:38" s="28" customFormat="1" ht="29.1" customHeight="1" x14ac:dyDescent="0.25">
      <c r="A192"/>
      <c r="B192"/>
      <c r="C192"/>
      <c r="D192"/>
      <c r="E192"/>
      <c r="F192"/>
      <c r="G192"/>
      <c r="H192"/>
      <c r="I192" s="103"/>
      <c r="J192" s="103"/>
      <c r="AC192" s="72"/>
      <c r="AD192" s="72"/>
      <c r="AE192" s="72"/>
      <c r="AF192" s="72"/>
      <c r="AG192" s="72"/>
      <c r="AH192" s="72"/>
      <c r="AI192" s="72"/>
      <c r="AJ192" s="72"/>
      <c r="AK192" s="72"/>
      <c r="AL192" s="72"/>
    </row>
    <row r="193" spans="1:38" s="28" customFormat="1" ht="29.1" customHeight="1" x14ac:dyDescent="0.25">
      <c r="A193"/>
      <c r="B193"/>
      <c r="C193"/>
      <c r="D193"/>
      <c r="E193"/>
      <c r="F193"/>
      <c r="G193"/>
      <c r="H193"/>
      <c r="I193" s="103"/>
      <c r="J193" s="103"/>
      <c r="AC193" s="72"/>
      <c r="AD193" s="72"/>
      <c r="AE193" s="72"/>
      <c r="AF193" s="72"/>
      <c r="AG193" s="72"/>
      <c r="AH193" s="72"/>
      <c r="AI193" s="72"/>
      <c r="AJ193" s="72"/>
      <c r="AK193" s="72"/>
      <c r="AL193" s="72"/>
    </row>
    <row r="194" spans="1:38" s="28" customFormat="1" ht="29.1" customHeight="1" x14ac:dyDescent="0.25">
      <c r="A194"/>
      <c r="B194"/>
      <c r="C194"/>
      <c r="D194"/>
      <c r="E194"/>
      <c r="F194"/>
      <c r="G194"/>
      <c r="H194"/>
      <c r="I194" s="103"/>
      <c r="J194" s="103"/>
      <c r="AC194" s="72"/>
      <c r="AD194" s="72"/>
      <c r="AE194" s="72"/>
      <c r="AF194" s="72"/>
      <c r="AG194" s="72"/>
      <c r="AH194" s="72"/>
      <c r="AI194" s="72"/>
      <c r="AJ194" s="72"/>
      <c r="AK194" s="72"/>
      <c r="AL194" s="72"/>
    </row>
    <row r="195" spans="1:38" s="28" customFormat="1" ht="42" customHeight="1" x14ac:dyDescent="0.25">
      <c r="A195"/>
      <c r="B195"/>
      <c r="C195"/>
      <c r="D195"/>
      <c r="E195"/>
      <c r="F195"/>
      <c r="G195"/>
      <c r="H195"/>
      <c r="I195" s="103"/>
      <c r="J195" s="103"/>
      <c r="AC195" s="72"/>
      <c r="AD195" s="72"/>
      <c r="AE195" s="72"/>
      <c r="AF195" s="72"/>
      <c r="AG195" s="72"/>
      <c r="AH195" s="72"/>
      <c r="AI195" s="72"/>
      <c r="AJ195" s="72"/>
      <c r="AK195" s="72"/>
      <c r="AL195" s="72"/>
    </row>
    <row r="196" spans="1:38" s="28" customFormat="1" ht="29.1" customHeight="1" x14ac:dyDescent="0.25">
      <c r="A196"/>
      <c r="B196"/>
      <c r="C196"/>
      <c r="D196"/>
      <c r="E196"/>
      <c r="F196"/>
      <c r="G196"/>
      <c r="H196"/>
      <c r="I196" s="103"/>
      <c r="J196" s="103"/>
      <c r="AC196" s="72"/>
      <c r="AD196" s="72"/>
      <c r="AE196" s="72"/>
      <c r="AF196" s="72"/>
      <c r="AG196" s="72"/>
      <c r="AH196" s="72"/>
      <c r="AI196" s="72"/>
      <c r="AJ196" s="72"/>
      <c r="AK196" s="72"/>
      <c r="AL196" s="72"/>
    </row>
    <row r="197" spans="1:38" s="28" customFormat="1" ht="29.1" customHeight="1" x14ac:dyDescent="0.25">
      <c r="A197"/>
      <c r="B197"/>
      <c r="C197"/>
      <c r="D197"/>
      <c r="E197"/>
      <c r="F197"/>
      <c r="G197"/>
      <c r="H197"/>
      <c r="AC197" s="72"/>
      <c r="AD197" s="72"/>
      <c r="AE197" s="72"/>
      <c r="AF197" s="72"/>
      <c r="AG197" s="72"/>
      <c r="AH197" s="72"/>
      <c r="AI197" s="72"/>
      <c r="AJ197" s="72"/>
      <c r="AK197" s="72"/>
      <c r="AL197" s="72"/>
    </row>
    <row r="198" spans="1:38" s="2" customFormat="1" x14ac:dyDescent="0.25">
      <c r="A198"/>
      <c r="B198"/>
      <c r="C198"/>
      <c r="D198"/>
      <c r="E198"/>
      <c r="F198"/>
      <c r="G198"/>
      <c r="H198"/>
      <c r="AC198" s="70"/>
      <c r="AD198" s="70"/>
      <c r="AE198" s="70"/>
      <c r="AF198" s="70"/>
      <c r="AG198" s="70"/>
      <c r="AH198" s="70"/>
      <c r="AI198" s="70"/>
      <c r="AJ198" s="70"/>
      <c r="AK198" s="70"/>
      <c r="AL198" s="70"/>
    </row>
    <row r="199" spans="1:38" s="2" customFormat="1" x14ac:dyDescent="0.25">
      <c r="A199"/>
      <c r="B199"/>
      <c r="C199"/>
      <c r="D199"/>
      <c r="E199"/>
      <c r="F199"/>
      <c r="G199"/>
      <c r="H199"/>
      <c r="AC199" s="70"/>
      <c r="AD199" s="70"/>
      <c r="AE199" s="70"/>
      <c r="AF199" s="70"/>
      <c r="AG199" s="70"/>
      <c r="AH199" s="70"/>
      <c r="AI199" s="70"/>
      <c r="AJ199" s="70"/>
      <c r="AK199" s="70"/>
      <c r="AL199" s="70"/>
    </row>
    <row r="200" spans="1:38" s="2" customFormat="1" x14ac:dyDescent="0.25">
      <c r="A200"/>
      <c r="B200"/>
      <c r="C200"/>
      <c r="D200"/>
      <c r="E200"/>
      <c r="F200"/>
      <c r="G200"/>
      <c r="H200"/>
      <c r="AC200" s="70"/>
      <c r="AD200" s="70"/>
      <c r="AE200" s="70"/>
      <c r="AF200" s="70"/>
      <c r="AG200" s="70"/>
      <c r="AH200" s="70"/>
      <c r="AI200" s="70"/>
      <c r="AJ200" s="70"/>
      <c r="AK200" s="70"/>
      <c r="AL200" s="70"/>
    </row>
    <row r="201" spans="1:38" s="2" customFormat="1" x14ac:dyDescent="0.25">
      <c r="A201"/>
      <c r="B201"/>
      <c r="C201"/>
      <c r="D201"/>
      <c r="E201"/>
      <c r="F201"/>
      <c r="G201"/>
      <c r="H201"/>
      <c r="AC201" s="70"/>
      <c r="AD201" s="70"/>
      <c r="AE201" s="70"/>
      <c r="AF201" s="70"/>
      <c r="AG201" s="70"/>
      <c r="AH201" s="70"/>
      <c r="AI201" s="70"/>
      <c r="AJ201" s="70"/>
      <c r="AK201" s="70"/>
      <c r="AL201" s="70"/>
    </row>
    <row r="202" spans="1:38" s="2" customFormat="1" x14ac:dyDescent="0.25">
      <c r="A202"/>
      <c r="B202"/>
      <c r="C202"/>
      <c r="D202"/>
      <c r="E202"/>
      <c r="F202"/>
      <c r="G202"/>
      <c r="H202"/>
      <c r="AC202" s="70"/>
      <c r="AD202" s="70"/>
      <c r="AE202" s="70"/>
      <c r="AF202" s="70"/>
      <c r="AG202" s="70"/>
      <c r="AH202" s="70"/>
      <c r="AI202" s="70"/>
      <c r="AJ202" s="70"/>
      <c r="AK202" s="70"/>
      <c r="AL202" s="70"/>
    </row>
    <row r="203" spans="1:38" s="2" customFormat="1" x14ac:dyDescent="0.25">
      <c r="A203"/>
      <c r="B203"/>
      <c r="C203"/>
      <c r="D203"/>
      <c r="E203"/>
      <c r="F203"/>
      <c r="G203"/>
      <c r="H203"/>
      <c r="AC203" s="70"/>
      <c r="AD203" s="70"/>
      <c r="AE203" s="70"/>
      <c r="AF203" s="70"/>
      <c r="AG203" s="70"/>
      <c r="AH203" s="70"/>
      <c r="AI203" s="70"/>
      <c r="AJ203" s="70"/>
      <c r="AK203" s="70"/>
      <c r="AL203" s="70"/>
    </row>
    <row r="204" spans="1:38" s="2" customFormat="1" x14ac:dyDescent="0.25">
      <c r="A204"/>
      <c r="B204"/>
      <c r="C204"/>
      <c r="D204"/>
      <c r="E204"/>
      <c r="F204"/>
      <c r="G204"/>
      <c r="H204"/>
      <c r="AC204" s="70"/>
      <c r="AD204" s="70"/>
      <c r="AE204" s="70"/>
      <c r="AF204" s="70"/>
      <c r="AG204" s="70"/>
      <c r="AH204" s="70"/>
      <c r="AI204" s="70"/>
      <c r="AJ204" s="70"/>
      <c r="AK204" s="70"/>
      <c r="AL204" s="70"/>
    </row>
  </sheetData>
  <mergeCells count="22">
    <mergeCell ref="AC12:AK12"/>
    <mergeCell ref="AC21:AK21"/>
    <mergeCell ref="AC22:AK22"/>
    <mergeCell ref="AC17:AK17"/>
    <mergeCell ref="AC18:AK18"/>
    <mergeCell ref="AC19:AK19"/>
    <mergeCell ref="AC20:AK20"/>
    <mergeCell ref="A1:H4"/>
    <mergeCell ref="A6:H6"/>
    <mergeCell ref="A8:H8"/>
    <mergeCell ref="I10:K10"/>
    <mergeCell ref="L10:N10"/>
    <mergeCell ref="A9:H9"/>
    <mergeCell ref="A21:E21"/>
    <mergeCell ref="A10:E10"/>
    <mergeCell ref="F10:H10"/>
    <mergeCell ref="I196:J196"/>
    <mergeCell ref="I191:J191"/>
    <mergeCell ref="I192:J192"/>
    <mergeCell ref="I193:J193"/>
    <mergeCell ref="I194:J194"/>
    <mergeCell ref="I195:J195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2366F-797D-4736-B553-01BA6DD71A9C}">
  <dimension ref="A1:J15"/>
  <sheetViews>
    <sheetView topLeftCell="A7" workbookViewId="0">
      <selection activeCell="J12" sqref="J12"/>
    </sheetView>
  </sheetViews>
  <sheetFormatPr baseColWidth="10" defaultColWidth="11.42578125" defaultRowHeight="15" x14ac:dyDescent="0.25"/>
  <cols>
    <col min="6" max="8" width="12.7109375" bestFit="1" customWidth="1"/>
    <col min="9" max="9" width="2" customWidth="1"/>
    <col min="10" max="10" width="17.7109375" customWidth="1"/>
  </cols>
  <sheetData>
    <row r="1" spans="1:10" x14ac:dyDescent="0.25">
      <c r="A1" s="105"/>
      <c r="B1" s="105"/>
      <c r="C1" s="105"/>
      <c r="D1" s="105"/>
      <c r="E1" s="105"/>
      <c r="F1" s="105"/>
    </row>
    <row r="2" spans="1:10" x14ac:dyDescent="0.25">
      <c r="A2" s="105"/>
      <c r="B2" s="105"/>
      <c r="C2" s="105"/>
      <c r="D2" s="105"/>
      <c r="E2" s="105"/>
      <c r="F2" s="105"/>
    </row>
    <row r="3" spans="1:10" x14ac:dyDescent="0.25">
      <c r="A3" s="105"/>
      <c r="B3" s="105"/>
      <c r="C3" s="105"/>
      <c r="D3" s="105"/>
      <c r="E3" s="105"/>
      <c r="F3" s="105"/>
    </row>
    <row r="4" spans="1:10" x14ac:dyDescent="0.25">
      <c r="A4" s="105"/>
      <c r="B4" s="105"/>
      <c r="C4" s="105"/>
      <c r="D4" s="105"/>
      <c r="E4" s="105"/>
      <c r="F4" s="105"/>
    </row>
    <row r="5" spans="1:10" ht="15.75" thickBot="1" x14ac:dyDescent="0.3">
      <c r="A5" s="1"/>
      <c r="B5" s="2"/>
      <c r="C5" s="2"/>
      <c r="D5" s="2"/>
      <c r="E5" s="2"/>
      <c r="F5" s="3"/>
      <c r="G5" s="2"/>
      <c r="H5" s="2"/>
    </row>
    <row r="6" spans="1:10" ht="15.75" thickBot="1" x14ac:dyDescent="0.3">
      <c r="A6" s="106" t="s">
        <v>0</v>
      </c>
      <c r="B6" s="107"/>
      <c r="C6" s="107"/>
      <c r="D6" s="107"/>
      <c r="E6" s="107"/>
      <c r="F6" s="107"/>
      <c r="G6" s="2"/>
      <c r="H6" s="2"/>
    </row>
    <row r="7" spans="1:10" x14ac:dyDescent="0.25">
      <c r="A7" s="4"/>
      <c r="B7" s="5"/>
      <c r="C7" s="5"/>
      <c r="D7" s="5"/>
      <c r="E7" s="7"/>
      <c r="F7" s="6"/>
      <c r="G7" s="2"/>
      <c r="H7" s="2"/>
    </row>
    <row r="8" spans="1:10" ht="30" customHeight="1" x14ac:dyDescent="0.25">
      <c r="A8" s="130" t="s">
        <v>1</v>
      </c>
      <c r="B8" s="131"/>
      <c r="C8" s="131"/>
      <c r="D8" s="131"/>
      <c r="E8" s="131"/>
      <c r="F8" s="131"/>
      <c r="G8" s="131"/>
      <c r="H8" s="131"/>
    </row>
    <row r="9" spans="1:10" ht="39" customHeight="1" thickBot="1" x14ac:dyDescent="0.3">
      <c r="A9" s="132" t="s">
        <v>10</v>
      </c>
      <c r="B9" s="133"/>
      <c r="C9" s="133"/>
      <c r="D9" s="133"/>
      <c r="E9" s="133"/>
      <c r="F9" s="133"/>
      <c r="G9" s="133"/>
      <c r="H9" s="133"/>
    </row>
    <row r="10" spans="1:10" ht="39" customHeight="1" thickBot="1" x14ac:dyDescent="0.3">
      <c r="A10" s="115" t="s">
        <v>11</v>
      </c>
      <c r="B10" s="116"/>
      <c r="C10" s="116"/>
      <c r="D10" s="116"/>
      <c r="E10" s="116"/>
      <c r="F10" s="29" t="s">
        <v>50</v>
      </c>
      <c r="G10" s="46" t="s">
        <v>51</v>
      </c>
      <c r="H10" s="47" t="s">
        <v>3</v>
      </c>
    </row>
    <row r="11" spans="1:10" ht="64.5" thickBot="1" x14ac:dyDescent="0.3">
      <c r="A11" s="31" t="s">
        <v>12</v>
      </c>
      <c r="B11" s="30" t="s">
        <v>13</v>
      </c>
      <c r="C11" s="30" t="s">
        <v>14</v>
      </c>
      <c r="D11" s="32" t="s">
        <v>15</v>
      </c>
      <c r="E11" s="32" t="s">
        <v>16</v>
      </c>
      <c r="F11" s="30" t="s">
        <v>17</v>
      </c>
      <c r="G11" s="50" t="s">
        <v>17</v>
      </c>
      <c r="H11" s="50" t="s">
        <v>17</v>
      </c>
      <c r="J11" s="30" t="s">
        <v>66</v>
      </c>
    </row>
    <row r="12" spans="1:10" ht="115.5" thickBot="1" x14ac:dyDescent="0.3">
      <c r="A12" s="26">
        <v>1</v>
      </c>
      <c r="B12" s="38" t="s">
        <v>20</v>
      </c>
      <c r="C12" s="19" t="s">
        <v>21</v>
      </c>
      <c r="D12" s="20" t="s">
        <v>22</v>
      </c>
      <c r="E12" s="22">
        <v>1</v>
      </c>
      <c r="F12" s="52">
        <f>'ESTUDIO DE MERCADO'!F12</f>
        <v>3800000</v>
      </c>
      <c r="G12" s="52">
        <f>'ESTUDIO DE MERCADO'!I12</f>
        <v>2249437.5</v>
      </c>
      <c r="H12" s="51">
        <f>'ESTUDIO DE MERCADO'!L12</f>
        <v>2432000</v>
      </c>
      <c r="I12" s="65"/>
      <c r="J12" s="66">
        <f>ROUND(_xlfn.PERCENTILE.INC(F12:H12,0.99),0)</f>
        <v>3772640</v>
      </c>
    </row>
    <row r="13" spans="1:10" ht="102" x14ac:dyDescent="0.25">
      <c r="A13" s="27">
        <v>5</v>
      </c>
      <c r="B13" s="38" t="s">
        <v>29</v>
      </c>
      <c r="C13" s="18" t="s">
        <v>30</v>
      </c>
      <c r="D13" s="20" t="s">
        <v>22</v>
      </c>
      <c r="E13" s="17">
        <v>1</v>
      </c>
      <c r="F13" s="54">
        <f>'CREAR IMAGEN S.A.S'!F24</f>
        <v>1250000</v>
      </c>
      <c r="G13" s="64">
        <f>'ROYAL TECH GROUP SAS'!F24</f>
        <v>506125</v>
      </c>
      <c r="H13" s="64">
        <f>'OFISISTEMAS SAS'!F24</f>
        <v>554679</v>
      </c>
      <c r="J13" s="67">
        <f>ROUND(_xlfn.PERCENTILE.INC(F13:H13,0.99),0)</f>
        <v>1236094</v>
      </c>
    </row>
    <row r="14" spans="1:10" ht="114.75" x14ac:dyDescent="0.25">
      <c r="A14" s="27">
        <v>6</v>
      </c>
      <c r="B14" s="38" t="s">
        <v>31</v>
      </c>
      <c r="C14" s="18" t="s">
        <v>32</v>
      </c>
      <c r="D14" s="21" t="s">
        <v>22</v>
      </c>
      <c r="E14" s="17">
        <v>1</v>
      </c>
      <c r="F14" s="54">
        <f>'CREAR IMAGEN S.A.S'!F25</f>
        <v>1970000</v>
      </c>
      <c r="G14" s="64">
        <f>'ROYAL TECH GROUP SAS'!F25</f>
        <v>393187.5</v>
      </c>
      <c r="H14" s="64">
        <f>'OFISISTEMAS SAS'!F25</f>
        <v>438978</v>
      </c>
      <c r="J14" s="67">
        <f t="shared" ref="J14:J15" si="0">ROUND(_xlfn.PERCENTILE.INC(F14:H14,0.99),0)</f>
        <v>1939380</v>
      </c>
    </row>
    <row r="15" spans="1:10" ht="102" x14ac:dyDescent="0.25">
      <c r="A15" s="27">
        <v>8</v>
      </c>
      <c r="B15" s="38" t="s">
        <v>35</v>
      </c>
      <c r="C15" s="18" t="s">
        <v>36</v>
      </c>
      <c r="D15" s="21" t="s">
        <v>22</v>
      </c>
      <c r="E15" s="17">
        <v>1</v>
      </c>
      <c r="F15" s="54">
        <f>'CREAR IMAGEN S.A.S'!F27</f>
        <v>850000</v>
      </c>
      <c r="G15" s="64">
        <f>'ROYAL TECH GROUP SAS'!F27</f>
        <v>384187.50000000006</v>
      </c>
      <c r="H15" s="64">
        <f>'OFISISTEMAS SAS'!F27</f>
        <v>435439</v>
      </c>
      <c r="J15" s="67">
        <f t="shared" si="0"/>
        <v>841709</v>
      </c>
    </row>
  </sheetData>
  <mergeCells count="5">
    <mergeCell ref="A8:H8"/>
    <mergeCell ref="A9:H9"/>
    <mergeCell ref="A1:F4"/>
    <mergeCell ref="A6:F6"/>
    <mergeCell ref="A10:E1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538C5-5BB9-454F-9549-275B1EC9D77A}">
  <dimension ref="A1:J230"/>
  <sheetViews>
    <sheetView showGridLines="0" topLeftCell="A8" zoomScale="115" zoomScaleNormal="115" workbookViewId="0">
      <selection activeCell="C11" sqref="C11:C15"/>
    </sheetView>
  </sheetViews>
  <sheetFormatPr baseColWidth="10" defaultColWidth="11.42578125" defaultRowHeight="15" x14ac:dyDescent="0.25"/>
  <cols>
    <col min="1" max="1" width="5.85546875" customWidth="1"/>
    <col min="2" max="2" width="21.28515625" bestFit="1" customWidth="1"/>
    <col min="3" max="3" width="51.42578125" customWidth="1"/>
    <col min="4" max="4" width="13.42578125" customWidth="1"/>
    <col min="5" max="5" width="10.28515625" customWidth="1"/>
    <col min="6" max="6" width="16.42578125" customWidth="1"/>
    <col min="7" max="7" width="11.7109375" customWidth="1"/>
    <col min="8" max="8" width="16.42578125" customWidth="1"/>
  </cols>
  <sheetData>
    <row r="1" spans="1:9" x14ac:dyDescent="0.25">
      <c r="A1" s="105"/>
      <c r="B1" s="105"/>
      <c r="C1" s="105"/>
      <c r="D1" s="105"/>
      <c r="E1" s="105"/>
      <c r="F1" s="105"/>
      <c r="G1" s="105"/>
      <c r="H1" s="105"/>
    </row>
    <row r="2" spans="1:9" x14ac:dyDescent="0.25">
      <c r="A2" s="105"/>
      <c r="B2" s="105"/>
      <c r="C2" s="105"/>
      <c r="D2" s="105"/>
      <c r="E2" s="105"/>
      <c r="F2" s="105"/>
      <c r="G2" s="105"/>
      <c r="H2" s="105"/>
    </row>
    <row r="3" spans="1:9" x14ac:dyDescent="0.25">
      <c r="A3" s="105"/>
      <c r="B3" s="105"/>
      <c r="C3" s="105"/>
      <c r="D3" s="105"/>
      <c r="E3" s="105"/>
      <c r="F3" s="105"/>
      <c r="G3" s="105"/>
      <c r="H3" s="105"/>
    </row>
    <row r="4" spans="1:9" x14ac:dyDescent="0.25">
      <c r="A4" s="105"/>
      <c r="B4" s="105"/>
      <c r="C4" s="105"/>
      <c r="D4" s="105"/>
      <c r="E4" s="105"/>
      <c r="F4" s="105"/>
      <c r="G4" s="105"/>
      <c r="H4" s="105"/>
    </row>
    <row r="5" spans="1:9" s="2" customFormat="1" ht="13.5" thickBot="1" x14ac:dyDescent="0.3">
      <c r="A5" s="1"/>
      <c r="F5" s="3"/>
      <c r="G5" s="3"/>
    </row>
    <row r="6" spans="1:9" s="2" customFormat="1" ht="17.25" customHeight="1" thickBot="1" x14ac:dyDescent="0.3">
      <c r="A6" s="106" t="s">
        <v>0</v>
      </c>
      <c r="B6" s="107"/>
      <c r="C6" s="107"/>
      <c r="D6" s="107"/>
      <c r="E6" s="107"/>
      <c r="F6" s="107"/>
      <c r="G6" s="107"/>
      <c r="H6" s="108"/>
    </row>
    <row r="7" spans="1:9" s="2" customFormat="1" ht="13.5" thickBot="1" x14ac:dyDescent="0.3">
      <c r="A7" s="4"/>
      <c r="B7" s="5"/>
      <c r="C7" s="5"/>
      <c r="D7" s="5"/>
      <c r="E7" s="7"/>
      <c r="F7" s="6"/>
      <c r="G7" s="6"/>
      <c r="H7" s="7"/>
    </row>
    <row r="8" spans="1:9" s="2" customFormat="1" ht="34.5" customHeight="1" thickBot="1" x14ac:dyDescent="0.3">
      <c r="A8" s="106" t="s">
        <v>1</v>
      </c>
      <c r="B8" s="107"/>
      <c r="C8" s="107"/>
      <c r="D8" s="107"/>
      <c r="E8" s="107"/>
      <c r="F8" s="107"/>
      <c r="G8" s="107"/>
      <c r="H8" s="107"/>
      <c r="I8" s="37"/>
    </row>
    <row r="9" spans="1:9" s="2" customFormat="1" ht="12.75" x14ac:dyDescent="0.25">
      <c r="A9" s="8"/>
      <c r="B9" s="9"/>
      <c r="C9" s="9"/>
      <c r="D9" s="9"/>
      <c r="F9" s="10"/>
      <c r="G9" s="10"/>
    </row>
    <row r="10" spans="1:9" s="2" customFormat="1" ht="12.75" x14ac:dyDescent="0.25">
      <c r="A10" s="8"/>
      <c r="B10" s="9"/>
      <c r="C10" s="9"/>
      <c r="D10" s="9"/>
      <c r="F10" s="10"/>
      <c r="G10" s="10"/>
    </row>
    <row r="11" spans="1:9" s="2" customFormat="1" ht="12.75" x14ac:dyDescent="0.25">
      <c r="A11" s="109" t="s">
        <v>2</v>
      </c>
      <c r="B11" s="109"/>
      <c r="C11" s="94" t="s">
        <v>68</v>
      </c>
      <c r="F11" s="3"/>
      <c r="G11" s="3"/>
    </row>
    <row r="12" spans="1:9" s="2" customFormat="1" ht="12.75" x14ac:dyDescent="0.25">
      <c r="A12" s="109" t="s">
        <v>4</v>
      </c>
      <c r="B12" s="109"/>
      <c r="C12" s="94" t="s">
        <v>69</v>
      </c>
      <c r="F12" s="3"/>
      <c r="G12" s="3"/>
    </row>
    <row r="13" spans="1:9" s="9" customFormat="1" ht="12.75" x14ac:dyDescent="0.25">
      <c r="A13" s="110" t="s">
        <v>6</v>
      </c>
      <c r="B13" s="110"/>
      <c r="C13" s="94" t="s">
        <v>70</v>
      </c>
      <c r="F13" s="10"/>
      <c r="G13" s="10"/>
    </row>
    <row r="14" spans="1:9" s="2" customFormat="1" ht="13.5" customHeight="1" x14ac:dyDescent="0.25">
      <c r="A14" s="111" t="s">
        <v>8</v>
      </c>
      <c r="B14" s="111"/>
      <c r="C14" s="94">
        <v>1140834004</v>
      </c>
      <c r="D14" s="12"/>
      <c r="F14" s="12"/>
      <c r="G14" s="12"/>
    </row>
    <row r="15" spans="1:9" s="2" customFormat="1" ht="13.5" customHeight="1" x14ac:dyDescent="0.25">
      <c r="A15" s="111" t="s">
        <v>9</v>
      </c>
      <c r="B15" s="111"/>
      <c r="C15" s="95">
        <v>46119</v>
      </c>
      <c r="D15" s="12"/>
      <c r="F15" s="12"/>
      <c r="G15" s="12"/>
    </row>
    <row r="16" spans="1:9" s="2" customFormat="1" ht="13.5" thickBot="1" x14ac:dyDescent="0.3">
      <c r="A16" s="13"/>
      <c r="B16" s="13"/>
      <c r="C16" s="11"/>
      <c r="D16" s="12"/>
      <c r="F16" s="12"/>
      <c r="G16" s="12"/>
    </row>
    <row r="17" spans="1:8" s="2" customFormat="1" ht="17.45" customHeight="1" thickBot="1" x14ac:dyDescent="0.3">
      <c r="A17" s="112" t="s">
        <v>10</v>
      </c>
      <c r="B17" s="113"/>
      <c r="C17" s="113"/>
      <c r="D17" s="113"/>
      <c r="E17" s="113"/>
      <c r="F17" s="113"/>
      <c r="G17" s="113"/>
      <c r="H17" s="114"/>
    </row>
    <row r="18" spans="1:8" s="2" customFormat="1" ht="48" customHeight="1" thickBot="1" x14ac:dyDescent="0.3">
      <c r="A18" s="115" t="s">
        <v>11</v>
      </c>
      <c r="B18" s="116"/>
      <c r="C18" s="116"/>
      <c r="D18" s="116"/>
      <c r="E18" s="116"/>
      <c r="F18" s="116"/>
      <c r="G18" s="116"/>
      <c r="H18" s="117"/>
    </row>
    <row r="19" spans="1:8" s="2" customFormat="1" ht="51.75" thickBot="1" x14ac:dyDescent="0.3">
      <c r="A19" s="31" t="s">
        <v>12</v>
      </c>
      <c r="B19" s="30" t="s">
        <v>13</v>
      </c>
      <c r="C19" s="30" t="s">
        <v>14</v>
      </c>
      <c r="D19" s="32" t="s">
        <v>15</v>
      </c>
      <c r="E19" s="32" t="s">
        <v>16</v>
      </c>
      <c r="F19" s="30" t="s">
        <v>17</v>
      </c>
      <c r="G19" s="41" t="s">
        <v>18</v>
      </c>
      <c r="H19" s="30" t="s">
        <v>19</v>
      </c>
    </row>
    <row r="20" spans="1:8" s="14" customFormat="1" ht="45" customHeight="1" x14ac:dyDescent="0.25">
      <c r="A20" s="26">
        <v>1</v>
      </c>
      <c r="B20" s="38" t="s">
        <v>20</v>
      </c>
      <c r="C20" s="19" t="s">
        <v>21</v>
      </c>
      <c r="D20" s="20" t="s">
        <v>22</v>
      </c>
      <c r="E20" s="22">
        <v>1</v>
      </c>
      <c r="F20" s="43">
        <v>2249437.5</v>
      </c>
      <c r="G20" s="43">
        <v>0</v>
      </c>
      <c r="H20" s="49">
        <f t="shared" ref="H20:H28" si="0">E20*F20</f>
        <v>2249437.5</v>
      </c>
    </row>
    <row r="21" spans="1:8" s="14" customFormat="1" ht="39" thickBot="1" x14ac:dyDescent="0.3">
      <c r="A21" s="27">
        <v>2</v>
      </c>
      <c r="B21" s="38" t="s">
        <v>23</v>
      </c>
      <c r="C21" s="18" t="s">
        <v>24</v>
      </c>
      <c r="D21" s="21" t="s">
        <v>22</v>
      </c>
      <c r="E21" s="17">
        <v>1</v>
      </c>
      <c r="F21" s="44">
        <v>16031250</v>
      </c>
      <c r="G21" s="45">
        <v>0</v>
      </c>
      <c r="H21" s="49">
        <f t="shared" si="0"/>
        <v>16031250</v>
      </c>
    </row>
    <row r="22" spans="1:8" s="14" customFormat="1" ht="38.25" x14ac:dyDescent="0.25">
      <c r="A22" s="27">
        <v>3</v>
      </c>
      <c r="B22" s="38" t="s">
        <v>25</v>
      </c>
      <c r="C22" s="18" t="s">
        <v>26</v>
      </c>
      <c r="D22" s="20" t="s">
        <v>22</v>
      </c>
      <c r="E22" s="17">
        <v>6</v>
      </c>
      <c r="F22" s="44">
        <v>5231250</v>
      </c>
      <c r="G22" s="45">
        <v>0</v>
      </c>
      <c r="H22" s="49">
        <f t="shared" si="0"/>
        <v>31387500</v>
      </c>
    </row>
    <row r="23" spans="1:8" s="14" customFormat="1" ht="57.6" customHeight="1" thickBot="1" x14ac:dyDescent="0.3">
      <c r="A23" s="27">
        <v>4</v>
      </c>
      <c r="B23" s="38" t="s">
        <v>27</v>
      </c>
      <c r="C23" s="18" t="s">
        <v>28</v>
      </c>
      <c r="D23" s="21" t="s">
        <v>22</v>
      </c>
      <c r="E23" s="17">
        <v>1</v>
      </c>
      <c r="F23" s="44">
        <v>815625</v>
      </c>
      <c r="G23" s="45">
        <v>0</v>
      </c>
      <c r="H23" s="49">
        <f t="shared" si="0"/>
        <v>815625</v>
      </c>
    </row>
    <row r="24" spans="1:8" s="14" customFormat="1" ht="27" customHeight="1" x14ac:dyDescent="0.25">
      <c r="A24" s="27">
        <v>5</v>
      </c>
      <c r="B24" s="38" t="s">
        <v>29</v>
      </c>
      <c r="C24" s="18" t="s">
        <v>30</v>
      </c>
      <c r="D24" s="20" t="s">
        <v>22</v>
      </c>
      <c r="E24" s="17">
        <v>1</v>
      </c>
      <c r="F24" s="44">
        <v>506125</v>
      </c>
      <c r="G24" s="45">
        <v>0</v>
      </c>
      <c r="H24" s="49">
        <f t="shared" si="0"/>
        <v>506125</v>
      </c>
    </row>
    <row r="25" spans="1:8" s="14" customFormat="1" ht="27" customHeight="1" thickBot="1" x14ac:dyDescent="0.3">
      <c r="A25" s="27">
        <v>6</v>
      </c>
      <c r="B25" s="38" t="s">
        <v>31</v>
      </c>
      <c r="C25" s="18" t="s">
        <v>32</v>
      </c>
      <c r="D25" s="21" t="s">
        <v>22</v>
      </c>
      <c r="E25" s="17">
        <v>1</v>
      </c>
      <c r="F25" s="44">
        <v>393187.5</v>
      </c>
      <c r="G25" s="45">
        <v>0</v>
      </c>
      <c r="H25" s="49">
        <f t="shared" si="0"/>
        <v>393187.5</v>
      </c>
    </row>
    <row r="26" spans="1:8" s="14" customFormat="1" ht="27" customHeight="1" x14ac:dyDescent="0.25">
      <c r="A26" s="27">
        <v>7</v>
      </c>
      <c r="B26" s="38" t="s">
        <v>33</v>
      </c>
      <c r="C26" s="18" t="s">
        <v>34</v>
      </c>
      <c r="D26" s="20" t="s">
        <v>22</v>
      </c>
      <c r="E26" s="17">
        <v>15</v>
      </c>
      <c r="F26" s="44">
        <v>875000</v>
      </c>
      <c r="G26" s="45">
        <v>0</v>
      </c>
      <c r="H26" s="49">
        <f t="shared" si="0"/>
        <v>13125000</v>
      </c>
    </row>
    <row r="27" spans="1:8" s="14" customFormat="1" ht="41.1" customHeight="1" thickBot="1" x14ac:dyDescent="0.3">
      <c r="A27" s="27">
        <v>8</v>
      </c>
      <c r="B27" s="38" t="s">
        <v>35</v>
      </c>
      <c r="C27" s="18" t="s">
        <v>36</v>
      </c>
      <c r="D27" s="21" t="s">
        <v>22</v>
      </c>
      <c r="E27" s="17">
        <v>1</v>
      </c>
      <c r="F27" s="44">
        <v>384187.50000000006</v>
      </c>
      <c r="G27" s="45">
        <v>0</v>
      </c>
      <c r="H27" s="49">
        <f t="shared" si="0"/>
        <v>384187.50000000006</v>
      </c>
    </row>
    <row r="28" spans="1:8" s="14" customFormat="1" ht="54.6" customHeight="1" thickBot="1" x14ac:dyDescent="0.3">
      <c r="A28" s="39">
        <v>9</v>
      </c>
      <c r="B28" s="38" t="s">
        <v>37</v>
      </c>
      <c r="C28" s="18" t="s">
        <v>38</v>
      </c>
      <c r="D28" s="20" t="s">
        <v>22</v>
      </c>
      <c r="E28" s="17">
        <v>1</v>
      </c>
      <c r="F28" s="44">
        <v>4050000</v>
      </c>
      <c r="G28" s="45">
        <v>0</v>
      </c>
      <c r="H28" s="49">
        <f t="shared" si="0"/>
        <v>4050000</v>
      </c>
    </row>
    <row r="29" spans="1:8" s="14" customFormat="1" ht="18" customHeight="1" thickBot="1" x14ac:dyDescent="0.3">
      <c r="A29" s="118" t="s">
        <v>39</v>
      </c>
      <c r="B29" s="119"/>
      <c r="C29" s="119"/>
      <c r="D29" s="119"/>
      <c r="E29" s="119"/>
      <c r="F29" s="36"/>
      <c r="G29" s="36"/>
      <c r="H29" s="48">
        <f>SUM(H20:H28)</f>
        <v>68942312.5</v>
      </c>
    </row>
    <row r="30" spans="1:8" s="14" customFormat="1" ht="18" customHeight="1" thickBot="1" x14ac:dyDescent="0.3">
      <c r="A30" s="33"/>
      <c r="B30" s="33"/>
      <c r="C30" s="33"/>
      <c r="D30" s="33"/>
      <c r="E30" s="33"/>
      <c r="F30" s="33"/>
      <c r="G30" s="33"/>
      <c r="H30" s="34"/>
    </row>
    <row r="31" spans="1:8" s="14" customFormat="1" ht="12.75" x14ac:dyDescent="0.25">
      <c r="A31" s="1"/>
      <c r="B31" s="2"/>
      <c r="C31" s="2"/>
      <c r="D31" s="2"/>
      <c r="E31" s="2"/>
      <c r="F31" s="15"/>
      <c r="G31" s="15"/>
      <c r="H31" s="2"/>
    </row>
    <row r="32" spans="1:8" s="14" customFormat="1" ht="23.25" customHeight="1" x14ac:dyDescent="0.25">
      <c r="A32" s="104" t="s">
        <v>40</v>
      </c>
      <c r="B32" s="104"/>
      <c r="C32" s="104"/>
      <c r="D32" s="104"/>
      <c r="E32" s="104"/>
      <c r="F32" s="104"/>
      <c r="G32" s="104"/>
      <c r="H32" s="104"/>
    </row>
    <row r="33" spans="1:8" s="14" customFormat="1" ht="12.75" x14ac:dyDescent="0.25">
      <c r="A33" s="104" t="s">
        <v>41</v>
      </c>
      <c r="B33" s="104"/>
      <c r="C33" s="104"/>
      <c r="D33" s="104"/>
      <c r="E33" s="104"/>
      <c r="F33" s="104"/>
      <c r="G33" s="104"/>
      <c r="H33" s="104"/>
    </row>
    <row r="34" spans="1:8" s="14" customFormat="1" ht="19.350000000000001" customHeight="1" x14ac:dyDescent="0.25">
      <c r="A34" s="104" t="s">
        <v>42</v>
      </c>
      <c r="B34" s="104"/>
      <c r="C34" s="104"/>
      <c r="D34" s="104"/>
      <c r="E34" s="104"/>
      <c r="F34" s="104"/>
      <c r="G34" s="104"/>
      <c r="H34" s="104"/>
    </row>
    <row r="35" spans="1:8" s="14" customFormat="1" ht="12.75" x14ac:dyDescent="0.25">
      <c r="A35" s="104" t="s">
        <v>43</v>
      </c>
      <c r="B35" s="104"/>
      <c r="C35" s="104"/>
      <c r="D35" s="104"/>
      <c r="E35" s="104"/>
      <c r="F35" s="104"/>
      <c r="G35" s="104"/>
      <c r="H35" s="104"/>
    </row>
    <row r="36" spans="1:8" s="14" customFormat="1" ht="12.75" x14ac:dyDescent="0.25">
      <c r="A36" s="104" t="s">
        <v>44</v>
      </c>
      <c r="B36" s="104"/>
      <c r="C36" s="104"/>
      <c r="D36" s="104"/>
      <c r="E36" s="104"/>
      <c r="F36" s="104"/>
      <c r="G36" s="104"/>
      <c r="H36" s="104"/>
    </row>
    <row r="37" spans="1:8" s="14" customFormat="1" ht="12.75" x14ac:dyDescent="0.25">
      <c r="A37" s="104" t="s">
        <v>45</v>
      </c>
      <c r="B37" s="104"/>
      <c r="C37" s="104"/>
      <c r="D37" s="104"/>
      <c r="E37" s="104"/>
      <c r="F37" s="104"/>
      <c r="G37" s="104"/>
      <c r="H37" s="104"/>
    </row>
    <row r="38" spans="1:8" s="14" customFormat="1" ht="12.75" x14ac:dyDescent="0.25">
      <c r="A38" s="104" t="s">
        <v>46</v>
      </c>
      <c r="B38" s="104"/>
      <c r="C38" s="104"/>
      <c r="D38" s="104"/>
      <c r="E38" s="104"/>
      <c r="F38" s="104"/>
      <c r="G38" s="104"/>
      <c r="H38" s="104"/>
    </row>
    <row r="39" spans="1:8" s="14" customFormat="1" ht="32.25" customHeight="1" x14ac:dyDescent="0.25">
      <c r="A39" s="42"/>
      <c r="B39" s="42"/>
      <c r="C39" s="42"/>
      <c r="D39" s="42"/>
      <c r="E39" s="42"/>
      <c r="F39" s="42"/>
      <c r="G39" s="42"/>
      <c r="H39" s="42"/>
    </row>
    <row r="40" spans="1:8" s="14" customFormat="1" ht="17.100000000000001" customHeight="1" x14ac:dyDescent="0.25">
      <c r="A40" s="1"/>
      <c r="B40" s="2"/>
      <c r="C40" s="2"/>
      <c r="D40" s="2"/>
      <c r="E40" s="2"/>
      <c r="F40" s="15"/>
      <c r="G40" s="15"/>
      <c r="H40" s="2"/>
    </row>
    <row r="41" spans="1:8" s="14" customFormat="1" ht="17.100000000000001" customHeight="1" x14ac:dyDescent="0.25">
      <c r="A41" s="23" t="s">
        <v>47</v>
      </c>
      <c r="B41" s="2"/>
      <c r="C41" s="2"/>
      <c r="D41" s="2"/>
      <c r="E41" s="2"/>
      <c r="F41" s="15"/>
      <c r="G41" s="15"/>
      <c r="H41" s="2"/>
    </row>
    <row r="42" spans="1:8" s="14" customFormat="1" ht="41.1" customHeight="1" x14ac:dyDescent="0.25">
      <c r="A42" s="23"/>
      <c r="B42" s="2"/>
      <c r="C42" s="2"/>
      <c r="D42" s="2"/>
      <c r="E42" s="2"/>
      <c r="F42" s="15"/>
      <c r="G42" s="15"/>
      <c r="H42" s="2"/>
    </row>
    <row r="43" spans="1:8" s="14" customFormat="1" ht="21" customHeight="1" x14ac:dyDescent="0.25">
      <c r="A43" s="24"/>
      <c r="B43" s="2"/>
      <c r="C43" s="2"/>
      <c r="D43" s="2"/>
      <c r="E43" s="2"/>
      <c r="F43" s="15"/>
      <c r="G43" s="15"/>
      <c r="H43" s="2"/>
    </row>
    <row r="44" spans="1:8" s="14" customFormat="1" ht="26.1" customHeight="1" x14ac:dyDescent="0.25">
      <c r="A44" s="25"/>
      <c r="B44" s="16"/>
      <c r="C44" s="16"/>
      <c r="D44" s="2"/>
      <c r="E44" s="2"/>
      <c r="F44" s="15"/>
      <c r="G44" s="15"/>
      <c r="H44" s="2"/>
    </row>
    <row r="45" spans="1:8" s="14" customFormat="1" ht="26.1" customHeight="1" x14ac:dyDescent="0.25">
      <c r="A45" s="24" t="s">
        <v>8</v>
      </c>
      <c r="B45" s="2"/>
      <c r="C45" s="2"/>
      <c r="D45" s="2"/>
      <c r="E45" s="2"/>
      <c r="F45" s="15"/>
      <c r="G45" s="15"/>
      <c r="H45" s="2"/>
    </row>
    <row r="46" spans="1:8" s="14" customFormat="1" ht="26.1" customHeight="1" x14ac:dyDescent="0.25">
      <c r="A46" s="1"/>
      <c r="B46" s="2"/>
      <c r="C46" s="2"/>
      <c r="D46" s="2"/>
      <c r="E46" s="2"/>
      <c r="F46" s="15"/>
      <c r="G46" s="15"/>
      <c r="H46" s="2"/>
    </row>
    <row r="47" spans="1:8" s="14" customFormat="1" ht="15.6" customHeight="1" x14ac:dyDescent="0.25">
      <c r="A47"/>
      <c r="B47"/>
      <c r="C47"/>
      <c r="D47"/>
      <c r="E47"/>
      <c r="F47"/>
      <c r="G47"/>
      <c r="H47"/>
    </row>
    <row r="48" spans="1:8" s="14" customFormat="1" ht="20.25" customHeight="1" x14ac:dyDescent="0.25">
      <c r="A48"/>
      <c r="B48"/>
      <c r="C48"/>
      <c r="D48"/>
      <c r="E48"/>
      <c r="F48"/>
      <c r="G48"/>
      <c r="H48"/>
    </row>
    <row r="49" spans="1:8" s="14" customFormat="1" ht="20.25" customHeight="1" x14ac:dyDescent="0.25">
      <c r="A49"/>
      <c r="B49"/>
      <c r="C49"/>
      <c r="D49"/>
      <c r="E49"/>
      <c r="F49"/>
      <c r="G49"/>
      <c r="H49"/>
    </row>
    <row r="50" spans="1:8" s="14" customFormat="1" ht="42.6" customHeight="1" x14ac:dyDescent="0.25">
      <c r="A50"/>
      <c r="B50"/>
      <c r="C50"/>
      <c r="D50"/>
      <c r="E50"/>
      <c r="F50"/>
      <c r="G50"/>
      <c r="H50"/>
    </row>
    <row r="51" spans="1:8" s="14" customFormat="1" ht="26.1" customHeight="1" x14ac:dyDescent="0.25">
      <c r="A51"/>
      <c r="B51"/>
      <c r="C51"/>
      <c r="D51"/>
      <c r="E51"/>
      <c r="F51"/>
      <c r="G51"/>
      <c r="H51"/>
    </row>
    <row r="52" spans="1:8" s="14" customFormat="1" ht="40.35" customHeight="1" x14ac:dyDescent="0.25">
      <c r="A52"/>
      <c r="B52"/>
      <c r="C52"/>
      <c r="D52"/>
      <c r="E52"/>
      <c r="F52"/>
      <c r="G52"/>
      <c r="H52"/>
    </row>
    <row r="53" spans="1:8" s="14" customFormat="1" ht="36.6" customHeight="1" x14ac:dyDescent="0.25">
      <c r="A53"/>
      <c r="B53"/>
      <c r="C53"/>
      <c r="D53"/>
      <c r="E53"/>
      <c r="F53"/>
      <c r="G53"/>
      <c r="H53"/>
    </row>
    <row r="54" spans="1:8" s="14" customFormat="1" ht="20.25" customHeight="1" x14ac:dyDescent="0.25">
      <c r="A54"/>
      <c r="B54"/>
      <c r="C54"/>
      <c r="D54"/>
      <c r="E54"/>
      <c r="F54"/>
      <c r="G54"/>
      <c r="H54"/>
    </row>
    <row r="55" spans="1:8" s="14" customFormat="1" ht="44.1" customHeight="1" x14ac:dyDescent="0.25">
      <c r="A55"/>
      <c r="B55"/>
      <c r="C55"/>
      <c r="D55"/>
      <c r="E55"/>
      <c r="F55"/>
      <c r="G55"/>
      <c r="H55"/>
    </row>
    <row r="56" spans="1:8" s="14" customFormat="1" ht="20.25" customHeight="1" x14ac:dyDescent="0.25">
      <c r="A56"/>
      <c r="B56"/>
      <c r="C56"/>
      <c r="D56"/>
      <c r="E56"/>
      <c r="F56"/>
      <c r="G56"/>
      <c r="H56"/>
    </row>
    <row r="57" spans="1:8" s="14" customFormat="1" ht="20.25" customHeight="1" x14ac:dyDescent="0.25">
      <c r="A57"/>
      <c r="B57"/>
      <c r="C57"/>
      <c r="D57"/>
      <c r="E57"/>
      <c r="F57"/>
      <c r="G57"/>
      <c r="H57"/>
    </row>
    <row r="58" spans="1:8" s="14" customFormat="1" ht="20.25" customHeight="1" x14ac:dyDescent="0.25">
      <c r="A58"/>
      <c r="B58"/>
      <c r="C58"/>
      <c r="D58"/>
      <c r="E58"/>
      <c r="F58"/>
      <c r="G58"/>
      <c r="H58"/>
    </row>
    <row r="59" spans="1:8" s="14" customFormat="1" ht="29.1" customHeight="1" x14ac:dyDescent="0.25">
      <c r="A59"/>
      <c r="B59"/>
      <c r="C59"/>
      <c r="D59"/>
      <c r="E59"/>
      <c r="F59"/>
      <c r="G59"/>
      <c r="H59"/>
    </row>
    <row r="60" spans="1:8" s="14" customFormat="1" ht="27.6" customHeight="1" x14ac:dyDescent="0.25">
      <c r="A60"/>
      <c r="B60"/>
      <c r="C60"/>
      <c r="D60"/>
      <c r="E60"/>
      <c r="F60"/>
      <c r="G60"/>
      <c r="H60"/>
    </row>
    <row r="61" spans="1:8" s="14" customFormat="1" ht="26.1" customHeight="1" x14ac:dyDescent="0.25">
      <c r="A61"/>
      <c r="B61"/>
      <c r="C61"/>
      <c r="D61"/>
      <c r="E61"/>
      <c r="F61"/>
      <c r="G61"/>
      <c r="H61"/>
    </row>
    <row r="62" spans="1:8" s="14" customFormat="1" ht="20.25" customHeight="1" x14ac:dyDescent="0.25">
      <c r="A62"/>
      <c r="B62"/>
      <c r="C62"/>
      <c r="D62"/>
      <c r="E62"/>
      <c r="F62"/>
      <c r="G62"/>
      <c r="H62"/>
    </row>
    <row r="63" spans="1:8" s="14" customFormat="1" ht="20.25" customHeight="1" x14ac:dyDescent="0.25">
      <c r="A63"/>
      <c r="B63"/>
      <c r="C63"/>
      <c r="D63"/>
      <c r="E63"/>
      <c r="F63"/>
      <c r="G63"/>
      <c r="H63"/>
    </row>
    <row r="64" spans="1:8" s="14" customFormat="1" ht="25.35" customHeight="1" x14ac:dyDescent="0.25">
      <c r="A64"/>
      <c r="B64"/>
      <c r="C64"/>
      <c r="D64"/>
      <c r="E64"/>
      <c r="F64"/>
      <c r="G64"/>
      <c r="H64"/>
    </row>
    <row r="65" spans="1:8" s="14" customFormat="1" ht="20.25" customHeight="1" x14ac:dyDescent="0.25">
      <c r="A65"/>
      <c r="B65"/>
      <c r="C65"/>
      <c r="D65"/>
      <c r="E65"/>
      <c r="F65"/>
      <c r="G65"/>
      <c r="H65"/>
    </row>
    <row r="66" spans="1:8" s="14" customFormat="1" ht="43.35" customHeight="1" x14ac:dyDescent="0.25">
      <c r="A66"/>
      <c r="B66"/>
      <c r="C66"/>
      <c r="D66"/>
      <c r="E66"/>
      <c r="F66"/>
      <c r="G66"/>
      <c r="H66"/>
    </row>
    <row r="67" spans="1:8" s="14" customFormat="1" ht="20.25" customHeight="1" x14ac:dyDescent="0.25">
      <c r="A67"/>
      <c r="B67"/>
      <c r="C67"/>
      <c r="D67"/>
      <c r="E67"/>
      <c r="F67"/>
      <c r="G67"/>
      <c r="H67"/>
    </row>
    <row r="68" spans="1:8" s="14" customFormat="1" ht="30" customHeight="1" x14ac:dyDescent="0.25">
      <c r="A68"/>
      <c r="B68"/>
      <c r="C68"/>
      <c r="D68"/>
      <c r="E68"/>
      <c r="F68"/>
      <c r="G68"/>
      <c r="H68"/>
    </row>
    <row r="69" spans="1:8" s="14" customFormat="1" ht="30" customHeight="1" x14ac:dyDescent="0.25">
      <c r="A69"/>
      <c r="B69"/>
      <c r="C69"/>
      <c r="D69"/>
      <c r="E69"/>
      <c r="F69"/>
      <c r="G69"/>
      <c r="H69"/>
    </row>
    <row r="70" spans="1:8" s="14" customFormat="1" ht="20.25" customHeight="1" x14ac:dyDescent="0.25">
      <c r="A70"/>
      <c r="B70"/>
      <c r="C70"/>
      <c r="D70"/>
      <c r="E70"/>
      <c r="F70"/>
      <c r="G70"/>
      <c r="H70"/>
    </row>
    <row r="71" spans="1:8" s="14" customFormat="1" ht="20.25" customHeight="1" x14ac:dyDescent="0.25">
      <c r="A71"/>
      <c r="B71"/>
      <c r="C71"/>
      <c r="D71"/>
      <c r="E71"/>
      <c r="F71"/>
      <c r="G71"/>
      <c r="H71"/>
    </row>
    <row r="72" spans="1:8" s="14" customFormat="1" ht="20.25" customHeight="1" x14ac:dyDescent="0.25">
      <c r="A72"/>
      <c r="B72"/>
      <c r="C72"/>
      <c r="D72"/>
      <c r="E72"/>
      <c r="F72"/>
      <c r="G72"/>
      <c r="H72"/>
    </row>
    <row r="73" spans="1:8" s="14" customFormat="1" ht="35.1" customHeight="1" x14ac:dyDescent="0.25">
      <c r="A73"/>
      <c r="B73"/>
      <c r="C73"/>
      <c r="D73"/>
      <c r="E73"/>
      <c r="F73"/>
      <c r="G73"/>
      <c r="H73"/>
    </row>
    <row r="74" spans="1:8" s="14" customFormat="1" ht="41.1" customHeight="1" x14ac:dyDescent="0.25">
      <c r="A74"/>
      <c r="B74"/>
      <c r="C74"/>
      <c r="D74"/>
      <c r="E74"/>
      <c r="F74"/>
      <c r="G74"/>
      <c r="H74"/>
    </row>
    <row r="75" spans="1:8" s="14" customFormat="1" ht="16.350000000000001" customHeight="1" x14ac:dyDescent="0.25">
      <c r="A75"/>
      <c r="B75"/>
      <c r="C75"/>
      <c r="D75"/>
      <c r="E75"/>
      <c r="F75"/>
      <c r="G75"/>
      <c r="H75"/>
    </row>
    <row r="76" spans="1:8" s="14" customFormat="1" ht="16.350000000000001" customHeight="1" x14ac:dyDescent="0.25">
      <c r="A76"/>
      <c r="B76"/>
      <c r="C76"/>
      <c r="D76"/>
      <c r="E76"/>
      <c r="F76"/>
      <c r="G76"/>
      <c r="H76"/>
    </row>
    <row r="77" spans="1:8" s="14" customFormat="1" ht="16.350000000000001" customHeight="1" x14ac:dyDescent="0.25">
      <c r="A77"/>
      <c r="B77"/>
      <c r="C77"/>
      <c r="D77"/>
      <c r="E77"/>
      <c r="F77"/>
      <c r="G77"/>
      <c r="H77"/>
    </row>
    <row r="78" spans="1:8" s="14" customFormat="1" ht="14.1" customHeight="1" x14ac:dyDescent="0.25">
      <c r="A78"/>
      <c r="B78"/>
      <c r="C78"/>
      <c r="D78"/>
      <c r="E78"/>
      <c r="F78"/>
      <c r="G78"/>
      <c r="H78"/>
    </row>
    <row r="79" spans="1:8" s="14" customFormat="1" ht="29.1" customHeight="1" x14ac:dyDescent="0.25">
      <c r="A79"/>
      <c r="B79"/>
      <c r="C79"/>
      <c r="D79"/>
      <c r="E79"/>
      <c r="F79"/>
      <c r="G79"/>
      <c r="H79"/>
    </row>
    <row r="80" spans="1:8" s="14" customFormat="1" ht="15" customHeight="1" x14ac:dyDescent="0.25">
      <c r="A80"/>
      <c r="B80"/>
      <c r="C80"/>
      <c r="D80"/>
      <c r="E80"/>
      <c r="F80"/>
      <c r="G80"/>
      <c r="H80"/>
    </row>
    <row r="81" spans="1:8" s="14" customFormat="1" ht="17.100000000000001" customHeight="1" x14ac:dyDescent="0.25">
      <c r="A81"/>
      <c r="B81"/>
      <c r="C81"/>
      <c r="D81"/>
      <c r="E81"/>
      <c r="F81"/>
      <c r="G81"/>
      <c r="H81"/>
    </row>
    <row r="82" spans="1:8" s="14" customFormat="1" ht="15" customHeight="1" x14ac:dyDescent="0.25">
      <c r="A82"/>
      <c r="B82"/>
      <c r="C82"/>
      <c r="D82"/>
      <c r="E82"/>
      <c r="F82"/>
      <c r="G82"/>
      <c r="H82"/>
    </row>
    <row r="83" spans="1:8" s="14" customFormat="1" ht="26.45" customHeight="1" x14ac:dyDescent="0.25">
      <c r="A83"/>
      <c r="B83"/>
      <c r="C83"/>
      <c r="D83"/>
      <c r="E83"/>
      <c r="F83"/>
      <c r="G83"/>
      <c r="H83"/>
    </row>
    <row r="84" spans="1:8" s="14" customFormat="1" ht="14.1" customHeight="1" x14ac:dyDescent="0.25">
      <c r="A84"/>
      <c r="B84"/>
      <c r="C84"/>
      <c r="D84"/>
      <c r="E84"/>
      <c r="F84"/>
      <c r="G84"/>
      <c r="H84"/>
    </row>
    <row r="85" spans="1:8" s="14" customFormat="1" ht="14.45" customHeight="1" x14ac:dyDescent="0.25">
      <c r="A85"/>
      <c r="B85"/>
      <c r="C85"/>
      <c r="D85"/>
      <c r="E85"/>
      <c r="F85"/>
      <c r="G85"/>
      <c r="H85"/>
    </row>
    <row r="86" spans="1:8" s="14" customFormat="1" ht="13.35" customHeight="1" x14ac:dyDescent="0.25">
      <c r="A86"/>
      <c r="B86"/>
      <c r="C86"/>
      <c r="D86"/>
      <c r="E86"/>
      <c r="F86"/>
      <c r="G86"/>
      <c r="H86"/>
    </row>
    <row r="87" spans="1:8" s="14" customFormat="1" ht="14.1" customHeight="1" x14ac:dyDescent="0.25">
      <c r="A87"/>
      <c r="B87"/>
      <c r="C87"/>
      <c r="D87"/>
      <c r="E87"/>
      <c r="F87"/>
      <c r="G87"/>
      <c r="H87"/>
    </row>
    <row r="88" spans="1:8" s="14" customFormat="1" ht="15" customHeight="1" x14ac:dyDescent="0.25">
      <c r="A88"/>
      <c r="B88"/>
      <c r="C88"/>
      <c r="D88"/>
      <c r="E88"/>
      <c r="F88"/>
      <c r="G88"/>
      <c r="H88"/>
    </row>
    <row r="89" spans="1:8" s="14" customFormat="1" ht="15" customHeight="1" x14ac:dyDescent="0.25">
      <c r="A89"/>
      <c r="B89"/>
      <c r="C89"/>
      <c r="D89"/>
      <c r="E89"/>
      <c r="F89"/>
      <c r="G89"/>
      <c r="H89"/>
    </row>
    <row r="90" spans="1:8" s="14" customFormat="1" ht="15" customHeight="1" x14ac:dyDescent="0.25">
      <c r="A90"/>
      <c r="B90"/>
      <c r="C90"/>
      <c r="D90"/>
      <c r="E90"/>
      <c r="F90"/>
      <c r="G90"/>
      <c r="H90"/>
    </row>
    <row r="91" spans="1:8" s="14" customFormat="1" ht="15" customHeight="1" x14ac:dyDescent="0.25">
      <c r="A91"/>
      <c r="B91"/>
      <c r="C91"/>
      <c r="D91"/>
      <c r="E91"/>
      <c r="F91"/>
      <c r="G91"/>
      <c r="H91"/>
    </row>
    <row r="92" spans="1:8" s="14" customFormat="1" ht="13.35" customHeight="1" x14ac:dyDescent="0.25">
      <c r="A92"/>
      <c r="B92"/>
      <c r="C92"/>
      <c r="D92"/>
      <c r="E92"/>
      <c r="F92"/>
      <c r="G92"/>
      <c r="H92"/>
    </row>
    <row r="93" spans="1:8" s="14" customFormat="1" ht="14.1" customHeight="1" x14ac:dyDescent="0.25">
      <c r="A93"/>
      <c r="B93"/>
      <c r="C93"/>
      <c r="D93"/>
      <c r="E93"/>
      <c r="F93"/>
      <c r="G93"/>
      <c r="H93"/>
    </row>
    <row r="94" spans="1:8" s="14" customFormat="1" ht="14.1" customHeight="1" x14ac:dyDescent="0.25">
      <c r="A94"/>
      <c r="B94"/>
      <c r="C94"/>
      <c r="D94"/>
      <c r="E94"/>
      <c r="F94"/>
      <c r="G94"/>
      <c r="H94"/>
    </row>
    <row r="95" spans="1:8" s="14" customFormat="1" ht="14.1" customHeight="1" x14ac:dyDescent="0.25">
      <c r="A95"/>
      <c r="B95"/>
      <c r="C95"/>
      <c r="D95"/>
      <c r="E95"/>
      <c r="F95"/>
      <c r="G95"/>
      <c r="H95"/>
    </row>
    <row r="96" spans="1:8" s="14" customFormat="1" ht="14.45" customHeight="1" x14ac:dyDescent="0.25">
      <c r="A96"/>
      <c r="B96"/>
      <c r="C96"/>
      <c r="D96"/>
      <c r="E96"/>
      <c r="F96"/>
      <c r="G96"/>
      <c r="H96"/>
    </row>
    <row r="97" spans="1:8" s="14" customFormat="1" ht="20.25" customHeight="1" x14ac:dyDescent="0.25">
      <c r="A97"/>
      <c r="B97"/>
      <c r="C97"/>
      <c r="D97"/>
      <c r="E97"/>
      <c r="F97"/>
      <c r="G97"/>
      <c r="H97"/>
    </row>
    <row r="98" spans="1:8" s="14" customFormat="1" ht="20.25" customHeight="1" x14ac:dyDescent="0.25">
      <c r="A98"/>
      <c r="B98"/>
      <c r="C98"/>
      <c r="D98"/>
      <c r="E98"/>
      <c r="F98"/>
      <c r="G98"/>
      <c r="H98"/>
    </row>
    <row r="99" spans="1:8" s="14" customFormat="1" ht="39" customHeight="1" x14ac:dyDescent="0.25">
      <c r="A99"/>
      <c r="B99"/>
      <c r="C99"/>
      <c r="D99"/>
      <c r="E99"/>
      <c r="F99"/>
      <c r="G99"/>
      <c r="H99"/>
    </row>
    <row r="100" spans="1:8" s="14" customFormat="1" ht="41.45" customHeight="1" x14ac:dyDescent="0.25">
      <c r="A100"/>
      <c r="B100"/>
      <c r="C100"/>
      <c r="D100"/>
      <c r="E100"/>
      <c r="F100"/>
      <c r="G100"/>
      <c r="H100"/>
    </row>
    <row r="101" spans="1:8" s="14" customFormat="1" ht="27.6" customHeight="1" x14ac:dyDescent="0.25">
      <c r="A101"/>
      <c r="B101"/>
      <c r="C101"/>
      <c r="D101"/>
      <c r="E101"/>
      <c r="F101"/>
      <c r="G101"/>
      <c r="H101"/>
    </row>
    <row r="102" spans="1:8" s="14" customFormat="1" ht="33.6" customHeight="1" x14ac:dyDescent="0.25">
      <c r="A102"/>
      <c r="B102"/>
      <c r="C102"/>
      <c r="D102"/>
      <c r="E102"/>
      <c r="F102"/>
      <c r="G102"/>
      <c r="H102"/>
    </row>
    <row r="103" spans="1:8" s="14" customFormat="1" ht="20.25" customHeight="1" x14ac:dyDescent="0.25">
      <c r="A103"/>
      <c r="B103"/>
      <c r="C103"/>
      <c r="D103"/>
      <c r="E103"/>
      <c r="F103"/>
      <c r="G103"/>
      <c r="H103"/>
    </row>
    <row r="104" spans="1:8" s="14" customFormat="1" ht="56.1" customHeight="1" x14ac:dyDescent="0.25">
      <c r="A104"/>
      <c r="B104"/>
      <c r="C104"/>
      <c r="D104"/>
      <c r="E104"/>
      <c r="F104"/>
      <c r="G104"/>
      <c r="H104"/>
    </row>
    <row r="105" spans="1:8" s="14" customFormat="1" ht="20.25" customHeight="1" x14ac:dyDescent="0.25">
      <c r="A105"/>
      <c r="B105"/>
      <c r="C105"/>
      <c r="D105"/>
      <c r="E105"/>
      <c r="F105"/>
      <c r="G105"/>
      <c r="H105"/>
    </row>
    <row r="106" spans="1:8" s="14" customFormat="1" ht="20.25" customHeight="1" x14ac:dyDescent="0.25">
      <c r="A106"/>
      <c r="B106"/>
      <c r="C106"/>
      <c r="D106"/>
      <c r="E106"/>
      <c r="F106"/>
      <c r="G106"/>
      <c r="H106"/>
    </row>
    <row r="107" spans="1:8" s="14" customFormat="1" ht="20.25" customHeight="1" x14ac:dyDescent="0.25">
      <c r="A107"/>
      <c r="B107"/>
      <c r="C107"/>
      <c r="D107"/>
      <c r="E107"/>
      <c r="F107"/>
      <c r="G107"/>
      <c r="H107"/>
    </row>
    <row r="108" spans="1:8" s="14" customFormat="1" ht="42" customHeight="1" x14ac:dyDescent="0.25">
      <c r="A108"/>
      <c r="B108"/>
      <c r="C108"/>
      <c r="D108"/>
      <c r="E108"/>
      <c r="F108"/>
      <c r="G108"/>
      <c r="H108"/>
    </row>
    <row r="109" spans="1:8" s="14" customFormat="1" ht="42" customHeight="1" x14ac:dyDescent="0.25">
      <c r="A109"/>
      <c r="B109"/>
      <c r="C109"/>
      <c r="D109"/>
      <c r="E109"/>
      <c r="F109"/>
      <c r="G109"/>
      <c r="H109"/>
    </row>
    <row r="110" spans="1:8" s="14" customFormat="1" ht="20.25" customHeight="1" x14ac:dyDescent="0.25">
      <c r="A110"/>
      <c r="B110"/>
      <c r="C110"/>
      <c r="D110"/>
      <c r="E110"/>
      <c r="F110"/>
      <c r="G110"/>
      <c r="H110"/>
    </row>
    <row r="111" spans="1:8" s="14" customFormat="1" ht="20.25" customHeight="1" x14ac:dyDescent="0.25">
      <c r="A111"/>
      <c r="B111"/>
      <c r="C111"/>
      <c r="D111"/>
      <c r="E111"/>
      <c r="F111"/>
      <c r="G111"/>
      <c r="H111"/>
    </row>
    <row r="112" spans="1:8" s="14" customFormat="1" ht="20.25" customHeight="1" x14ac:dyDescent="0.25">
      <c r="A112"/>
      <c r="B112"/>
      <c r="C112"/>
      <c r="D112"/>
      <c r="E112"/>
      <c r="F112"/>
      <c r="G112"/>
      <c r="H112"/>
    </row>
    <row r="113" spans="1:8" s="14" customFormat="1" ht="20.25" customHeight="1" x14ac:dyDescent="0.25">
      <c r="A113"/>
      <c r="B113"/>
      <c r="C113"/>
      <c r="D113"/>
      <c r="E113"/>
      <c r="F113"/>
      <c r="G113"/>
      <c r="H113"/>
    </row>
    <row r="114" spans="1:8" s="14" customFormat="1" ht="20.25" customHeight="1" x14ac:dyDescent="0.25">
      <c r="A114"/>
      <c r="B114"/>
      <c r="C114"/>
      <c r="D114"/>
      <c r="E114"/>
      <c r="F114"/>
      <c r="G114"/>
      <c r="H114"/>
    </row>
    <row r="115" spans="1:8" s="14" customFormat="1" ht="20.25" customHeight="1" x14ac:dyDescent="0.25">
      <c r="A115"/>
      <c r="B115"/>
      <c r="C115"/>
      <c r="D115"/>
      <c r="E115"/>
      <c r="F115"/>
      <c r="G115"/>
      <c r="H115"/>
    </row>
    <row r="116" spans="1:8" s="14" customFormat="1" ht="20.25" customHeight="1" x14ac:dyDescent="0.25">
      <c r="A116"/>
      <c r="B116"/>
      <c r="C116"/>
      <c r="D116"/>
      <c r="E116"/>
      <c r="F116"/>
      <c r="G116"/>
      <c r="H116"/>
    </row>
    <row r="117" spans="1:8" s="14" customFormat="1" ht="20.25" customHeight="1" x14ac:dyDescent="0.25">
      <c r="A117"/>
      <c r="B117"/>
      <c r="C117"/>
      <c r="D117"/>
      <c r="E117"/>
      <c r="F117"/>
      <c r="G117"/>
      <c r="H117"/>
    </row>
    <row r="118" spans="1:8" s="14" customFormat="1" ht="20.25" customHeight="1" x14ac:dyDescent="0.25">
      <c r="A118"/>
      <c r="B118"/>
      <c r="C118"/>
      <c r="D118"/>
      <c r="E118"/>
      <c r="F118"/>
      <c r="G118"/>
      <c r="H118"/>
    </row>
    <row r="119" spans="1:8" s="14" customFormat="1" ht="20.25" customHeight="1" x14ac:dyDescent="0.25">
      <c r="A119"/>
      <c r="B119"/>
      <c r="C119"/>
      <c r="D119"/>
      <c r="E119"/>
      <c r="F119"/>
      <c r="G119"/>
      <c r="H119"/>
    </row>
    <row r="120" spans="1:8" s="14" customFormat="1" ht="20.25" customHeight="1" x14ac:dyDescent="0.25">
      <c r="A120"/>
      <c r="B120"/>
      <c r="C120"/>
      <c r="D120"/>
      <c r="E120"/>
      <c r="F120"/>
      <c r="G120"/>
      <c r="H120"/>
    </row>
    <row r="121" spans="1:8" s="14" customFormat="1" ht="20.25" customHeight="1" x14ac:dyDescent="0.25">
      <c r="A121"/>
      <c r="B121"/>
      <c r="C121"/>
      <c r="D121"/>
      <c r="E121"/>
      <c r="F121"/>
      <c r="G121"/>
      <c r="H121"/>
    </row>
    <row r="122" spans="1:8" s="14" customFormat="1" ht="20.25" customHeight="1" x14ac:dyDescent="0.25">
      <c r="A122"/>
      <c r="B122"/>
      <c r="C122"/>
      <c r="D122"/>
      <c r="E122"/>
      <c r="F122"/>
      <c r="G122"/>
      <c r="H122"/>
    </row>
    <row r="123" spans="1:8" s="14" customFormat="1" ht="20.25" customHeight="1" x14ac:dyDescent="0.25">
      <c r="A123"/>
      <c r="B123"/>
      <c r="C123"/>
      <c r="D123"/>
      <c r="E123"/>
      <c r="F123"/>
      <c r="G123"/>
      <c r="H123"/>
    </row>
    <row r="124" spans="1:8" s="14" customFormat="1" ht="20.25" customHeight="1" x14ac:dyDescent="0.25">
      <c r="A124"/>
      <c r="B124"/>
      <c r="C124"/>
      <c r="D124"/>
      <c r="E124"/>
      <c r="F124"/>
      <c r="G124"/>
      <c r="H124"/>
    </row>
    <row r="125" spans="1:8" s="14" customFormat="1" ht="20.25" customHeight="1" x14ac:dyDescent="0.25">
      <c r="A125"/>
      <c r="B125"/>
      <c r="C125"/>
      <c r="D125"/>
      <c r="E125"/>
      <c r="F125"/>
      <c r="G125"/>
      <c r="H125"/>
    </row>
    <row r="126" spans="1:8" s="14" customFormat="1" ht="20.25" customHeight="1" x14ac:dyDescent="0.25">
      <c r="A126"/>
      <c r="B126"/>
      <c r="C126"/>
      <c r="D126"/>
      <c r="E126"/>
      <c r="F126"/>
      <c r="G126"/>
      <c r="H126"/>
    </row>
    <row r="127" spans="1:8" s="14" customFormat="1" ht="20.25" customHeight="1" x14ac:dyDescent="0.25">
      <c r="A127"/>
      <c r="B127"/>
      <c r="C127"/>
      <c r="D127"/>
      <c r="E127"/>
      <c r="F127"/>
      <c r="G127"/>
      <c r="H127"/>
    </row>
    <row r="128" spans="1:8" s="14" customFormat="1" ht="20.25" customHeight="1" x14ac:dyDescent="0.25">
      <c r="A128"/>
      <c r="B128"/>
      <c r="C128"/>
      <c r="D128"/>
      <c r="E128"/>
      <c r="F128"/>
      <c r="G128"/>
      <c r="H128"/>
    </row>
    <row r="129" spans="1:9" s="14" customFormat="1" ht="20.25" customHeight="1" x14ac:dyDescent="0.25">
      <c r="A129"/>
      <c r="B129"/>
      <c r="C129"/>
      <c r="D129"/>
      <c r="E129"/>
      <c r="F129"/>
      <c r="G129"/>
      <c r="H129"/>
    </row>
    <row r="130" spans="1:9" s="14" customFormat="1" ht="20.25" customHeight="1" x14ac:dyDescent="0.25">
      <c r="A130"/>
      <c r="B130"/>
      <c r="C130"/>
      <c r="D130"/>
      <c r="E130"/>
      <c r="F130"/>
      <c r="G130"/>
      <c r="H130"/>
    </row>
    <row r="131" spans="1:9" s="14" customFormat="1" ht="20.25" customHeight="1" x14ac:dyDescent="0.25">
      <c r="A131"/>
      <c r="B131"/>
      <c r="C131"/>
      <c r="D131"/>
      <c r="E131"/>
      <c r="F131"/>
      <c r="G131"/>
      <c r="H131"/>
    </row>
    <row r="132" spans="1:9" s="14" customFormat="1" ht="37.35" customHeight="1" x14ac:dyDescent="0.25">
      <c r="A132"/>
      <c r="B132"/>
      <c r="C132"/>
      <c r="D132"/>
      <c r="E132"/>
      <c r="F132"/>
      <c r="G132"/>
      <c r="H132"/>
    </row>
    <row r="133" spans="1:9" s="14" customFormat="1" ht="45.6" customHeight="1" x14ac:dyDescent="0.25">
      <c r="A133"/>
      <c r="B133"/>
      <c r="C133"/>
      <c r="D133"/>
      <c r="E133"/>
      <c r="F133"/>
      <c r="G133"/>
      <c r="H133"/>
    </row>
    <row r="134" spans="1:9" s="14" customFormat="1" ht="24" customHeight="1" x14ac:dyDescent="0.25">
      <c r="A134"/>
      <c r="B134"/>
      <c r="C134"/>
      <c r="D134"/>
      <c r="E134"/>
      <c r="F134"/>
      <c r="G134"/>
      <c r="H134"/>
    </row>
    <row r="135" spans="1:9" s="14" customFormat="1" ht="24" customHeight="1" x14ac:dyDescent="0.25">
      <c r="A135"/>
      <c r="B135"/>
      <c r="C135"/>
      <c r="D135"/>
      <c r="E135"/>
      <c r="F135"/>
      <c r="G135"/>
      <c r="H135"/>
    </row>
    <row r="136" spans="1:9" s="14" customFormat="1" ht="24" customHeight="1" x14ac:dyDescent="0.25">
      <c r="A136"/>
      <c r="B136"/>
      <c r="C136"/>
      <c r="D136"/>
      <c r="E136"/>
      <c r="F136"/>
      <c r="G136"/>
      <c r="H136"/>
    </row>
    <row r="137" spans="1:9" s="14" customFormat="1" ht="24" customHeight="1" x14ac:dyDescent="0.25">
      <c r="A137"/>
      <c r="B137"/>
      <c r="C137"/>
      <c r="D137"/>
      <c r="E137"/>
      <c r="F137"/>
      <c r="G137"/>
      <c r="H137"/>
    </row>
    <row r="138" spans="1:9" s="14" customFormat="1" ht="20.25" customHeight="1" x14ac:dyDescent="0.25">
      <c r="A138"/>
      <c r="B138"/>
      <c r="C138"/>
      <c r="D138"/>
      <c r="E138"/>
      <c r="F138"/>
      <c r="G138"/>
      <c r="H138"/>
    </row>
    <row r="139" spans="1:9" s="14" customFormat="1" ht="20.25" customHeight="1" x14ac:dyDescent="0.25">
      <c r="A139"/>
      <c r="B139"/>
      <c r="C139"/>
      <c r="D139"/>
      <c r="E139"/>
      <c r="F139"/>
      <c r="G139"/>
      <c r="H139"/>
    </row>
    <row r="140" spans="1:9" s="14" customFormat="1" ht="20.25" customHeight="1" x14ac:dyDescent="0.25">
      <c r="A140"/>
      <c r="B140"/>
      <c r="C140"/>
      <c r="D140"/>
      <c r="E140"/>
      <c r="F140"/>
      <c r="G140"/>
      <c r="H140"/>
    </row>
    <row r="141" spans="1:9" s="14" customFormat="1" ht="21.6" customHeight="1" x14ac:dyDescent="0.25">
      <c r="A141"/>
      <c r="B141"/>
      <c r="C141"/>
      <c r="D141"/>
      <c r="E141"/>
      <c r="F141"/>
      <c r="G141"/>
      <c r="H141"/>
      <c r="I141" s="40"/>
    </row>
    <row r="142" spans="1:9" s="2" customFormat="1" x14ac:dyDescent="0.25">
      <c r="A142"/>
      <c r="B142"/>
      <c r="C142"/>
      <c r="D142"/>
      <c r="E142"/>
      <c r="F142"/>
      <c r="G142"/>
      <c r="H142"/>
    </row>
    <row r="143" spans="1:9" s="2" customFormat="1" x14ac:dyDescent="0.25">
      <c r="A143"/>
      <c r="B143"/>
      <c r="C143"/>
      <c r="D143"/>
      <c r="E143"/>
      <c r="F143"/>
      <c r="G143"/>
      <c r="H143"/>
    </row>
    <row r="144" spans="1:9" s="2" customFormat="1" ht="29.45" customHeight="1" x14ac:dyDescent="0.25">
      <c r="A144"/>
      <c r="B144"/>
      <c r="C144"/>
      <c r="D144"/>
      <c r="E144"/>
      <c r="F144"/>
      <c r="G144"/>
      <c r="H144"/>
    </row>
    <row r="145" spans="1:8" s="2" customFormat="1" x14ac:dyDescent="0.25">
      <c r="A145"/>
      <c r="B145"/>
      <c r="C145"/>
      <c r="D145"/>
      <c r="E145"/>
      <c r="F145"/>
      <c r="G145"/>
      <c r="H145"/>
    </row>
    <row r="146" spans="1:8" s="2" customFormat="1" x14ac:dyDescent="0.25">
      <c r="A146"/>
      <c r="B146"/>
      <c r="C146"/>
      <c r="D146"/>
      <c r="E146"/>
      <c r="F146"/>
      <c r="G146"/>
      <c r="H146"/>
    </row>
    <row r="147" spans="1:8" s="2" customFormat="1" x14ac:dyDescent="0.25">
      <c r="A147"/>
      <c r="B147"/>
      <c r="C147"/>
      <c r="D147"/>
      <c r="E147"/>
      <c r="F147"/>
      <c r="G147"/>
      <c r="H147"/>
    </row>
    <row r="148" spans="1:8" s="2" customFormat="1" x14ac:dyDescent="0.25">
      <c r="A148"/>
      <c r="B148"/>
      <c r="C148"/>
      <c r="D148"/>
      <c r="E148"/>
      <c r="F148"/>
      <c r="G148"/>
      <c r="H148"/>
    </row>
    <row r="149" spans="1:8" s="2" customFormat="1" x14ac:dyDescent="0.25">
      <c r="A149"/>
      <c r="B149"/>
      <c r="C149"/>
      <c r="D149"/>
      <c r="E149"/>
      <c r="F149"/>
      <c r="G149"/>
      <c r="H149"/>
    </row>
    <row r="150" spans="1:8" s="2" customFormat="1" x14ac:dyDescent="0.25">
      <c r="A150"/>
      <c r="B150"/>
      <c r="C150"/>
      <c r="D150"/>
      <c r="E150"/>
      <c r="F150"/>
      <c r="G150"/>
      <c r="H150"/>
    </row>
    <row r="151" spans="1:8" s="2" customFormat="1" x14ac:dyDescent="0.25">
      <c r="A151"/>
      <c r="B151"/>
      <c r="C151"/>
      <c r="D151"/>
      <c r="E151"/>
      <c r="F151"/>
      <c r="G151"/>
      <c r="H151"/>
    </row>
    <row r="152" spans="1:8" s="2" customFormat="1" x14ac:dyDescent="0.25">
      <c r="A152"/>
      <c r="B152"/>
      <c r="C152"/>
      <c r="D152"/>
      <c r="E152"/>
      <c r="F152"/>
      <c r="G152"/>
      <c r="H152"/>
    </row>
    <row r="153" spans="1:8" s="2" customFormat="1" x14ac:dyDescent="0.25">
      <c r="A153"/>
      <c r="B153"/>
      <c r="C153"/>
      <c r="D153"/>
      <c r="E153"/>
      <c r="F153"/>
      <c r="G153"/>
      <c r="H153"/>
    </row>
    <row r="154" spans="1:8" s="2" customFormat="1" x14ac:dyDescent="0.25">
      <c r="A154"/>
      <c r="B154"/>
      <c r="C154"/>
      <c r="D154"/>
      <c r="E154"/>
      <c r="F154"/>
      <c r="G154"/>
      <c r="H154"/>
    </row>
    <row r="155" spans="1:8" s="2" customFormat="1" x14ac:dyDescent="0.25">
      <c r="A155"/>
      <c r="B155"/>
      <c r="C155"/>
      <c r="D155"/>
      <c r="E155"/>
      <c r="F155"/>
      <c r="G155"/>
      <c r="H155"/>
    </row>
    <row r="156" spans="1:8" s="2" customFormat="1" x14ac:dyDescent="0.25">
      <c r="A156"/>
      <c r="B156"/>
      <c r="C156"/>
      <c r="D156"/>
      <c r="E156"/>
      <c r="F156"/>
      <c r="G156"/>
      <c r="H156"/>
    </row>
    <row r="157" spans="1:8" s="2" customFormat="1" x14ac:dyDescent="0.25">
      <c r="A157"/>
      <c r="B157"/>
      <c r="C157"/>
      <c r="D157"/>
      <c r="E157"/>
      <c r="F157"/>
      <c r="G157"/>
      <c r="H157"/>
    </row>
    <row r="158" spans="1:8" s="2" customFormat="1" x14ac:dyDescent="0.25">
      <c r="A158"/>
      <c r="B158"/>
      <c r="C158"/>
      <c r="D158"/>
      <c r="E158"/>
      <c r="F158"/>
      <c r="G158"/>
      <c r="H158"/>
    </row>
    <row r="159" spans="1:8" s="2" customFormat="1" x14ac:dyDescent="0.25">
      <c r="A159"/>
      <c r="B159"/>
      <c r="C159"/>
      <c r="D159"/>
      <c r="E159"/>
      <c r="F159"/>
      <c r="G159"/>
      <c r="H159"/>
    </row>
    <row r="160" spans="1:8" s="2" customFormat="1" x14ac:dyDescent="0.25">
      <c r="A160"/>
      <c r="B160"/>
      <c r="C160"/>
      <c r="D160"/>
      <c r="E160"/>
      <c r="F160"/>
      <c r="G160"/>
      <c r="H160"/>
    </row>
    <row r="161" spans="1:8" s="2" customFormat="1" x14ac:dyDescent="0.25">
      <c r="A161"/>
      <c r="B161"/>
      <c r="C161"/>
      <c r="D161"/>
      <c r="E161"/>
      <c r="F161"/>
      <c r="G161"/>
      <c r="H161"/>
    </row>
    <row r="162" spans="1:8" s="2" customFormat="1" x14ac:dyDescent="0.25">
      <c r="A162"/>
      <c r="B162"/>
      <c r="C162"/>
      <c r="D162"/>
      <c r="E162"/>
      <c r="F162"/>
      <c r="G162"/>
      <c r="H162"/>
    </row>
    <row r="163" spans="1:8" s="2" customFormat="1" x14ac:dyDescent="0.25">
      <c r="A163"/>
      <c r="B163"/>
      <c r="C163"/>
      <c r="D163"/>
      <c r="E163"/>
      <c r="F163"/>
      <c r="G163"/>
      <c r="H163"/>
    </row>
    <row r="164" spans="1:8" s="2" customFormat="1" x14ac:dyDescent="0.25">
      <c r="A164"/>
      <c r="B164"/>
      <c r="C164"/>
      <c r="D164"/>
      <c r="E164"/>
      <c r="F164"/>
      <c r="G164"/>
      <c r="H164"/>
    </row>
    <row r="165" spans="1:8" s="2" customFormat="1" x14ac:dyDescent="0.25">
      <c r="A165"/>
      <c r="B165"/>
      <c r="C165"/>
      <c r="D165"/>
      <c r="E165"/>
      <c r="F165"/>
      <c r="G165"/>
      <c r="H165"/>
    </row>
    <row r="166" spans="1:8" s="2" customFormat="1" x14ac:dyDescent="0.25">
      <c r="A166"/>
      <c r="B166"/>
      <c r="C166"/>
      <c r="D166"/>
      <c r="E166"/>
      <c r="F166"/>
      <c r="G166"/>
      <c r="H166"/>
    </row>
    <row r="167" spans="1:8" s="2" customFormat="1" x14ac:dyDescent="0.25">
      <c r="A167"/>
      <c r="B167"/>
      <c r="C167"/>
      <c r="D167"/>
      <c r="E167"/>
      <c r="F167"/>
      <c r="G167"/>
      <c r="H167"/>
    </row>
    <row r="168" spans="1:8" s="2" customFormat="1" x14ac:dyDescent="0.25">
      <c r="A168"/>
      <c r="B168"/>
      <c r="C168"/>
      <c r="D168"/>
      <c r="E168"/>
      <c r="F168"/>
      <c r="G168"/>
      <c r="H168"/>
    </row>
    <row r="169" spans="1:8" s="2" customFormat="1" x14ac:dyDescent="0.25">
      <c r="A169"/>
      <c r="B169"/>
      <c r="C169"/>
      <c r="D169"/>
      <c r="E169"/>
      <c r="F169"/>
      <c r="G169"/>
      <c r="H169"/>
    </row>
    <row r="170" spans="1:8" s="2" customFormat="1" x14ac:dyDescent="0.25">
      <c r="A170"/>
      <c r="B170"/>
      <c r="C170"/>
      <c r="D170"/>
      <c r="E170"/>
      <c r="F170"/>
      <c r="G170"/>
      <c r="H170"/>
    </row>
    <row r="171" spans="1:8" s="2" customFormat="1" x14ac:dyDescent="0.25">
      <c r="A171"/>
      <c r="B171"/>
      <c r="C171"/>
      <c r="D171"/>
      <c r="E171"/>
      <c r="F171"/>
      <c r="G171"/>
      <c r="H171"/>
    </row>
    <row r="172" spans="1:8" s="2" customFormat="1" x14ac:dyDescent="0.25">
      <c r="A172"/>
      <c r="B172"/>
      <c r="C172"/>
      <c r="D172"/>
      <c r="E172"/>
      <c r="F172"/>
      <c r="G172"/>
      <c r="H172"/>
    </row>
    <row r="173" spans="1:8" s="2" customFormat="1" x14ac:dyDescent="0.25">
      <c r="A173"/>
      <c r="B173"/>
      <c r="C173"/>
      <c r="D173"/>
      <c r="E173"/>
      <c r="F173"/>
      <c r="G173"/>
      <c r="H173"/>
    </row>
    <row r="174" spans="1:8" s="2" customFormat="1" x14ac:dyDescent="0.25">
      <c r="A174"/>
      <c r="B174"/>
      <c r="C174"/>
      <c r="D174"/>
      <c r="E174"/>
      <c r="F174"/>
      <c r="G174"/>
      <c r="H174"/>
    </row>
    <row r="175" spans="1:8" s="2" customFormat="1" x14ac:dyDescent="0.25">
      <c r="A175"/>
      <c r="B175"/>
      <c r="C175"/>
      <c r="D175"/>
      <c r="E175"/>
      <c r="F175"/>
      <c r="G175"/>
      <c r="H175"/>
    </row>
    <row r="176" spans="1:8" s="2" customFormat="1" x14ac:dyDescent="0.25">
      <c r="A176"/>
      <c r="B176"/>
      <c r="C176"/>
      <c r="D176"/>
      <c r="E176"/>
      <c r="F176"/>
      <c r="G176"/>
      <c r="H176"/>
    </row>
    <row r="177" spans="1:8" s="2" customFormat="1" x14ac:dyDescent="0.25">
      <c r="A177"/>
      <c r="B177"/>
      <c r="C177"/>
      <c r="D177"/>
      <c r="E177"/>
      <c r="F177"/>
      <c r="G177"/>
      <c r="H177"/>
    </row>
    <row r="178" spans="1:8" s="2" customFormat="1" x14ac:dyDescent="0.25">
      <c r="A178"/>
      <c r="B178"/>
      <c r="C178"/>
      <c r="D178"/>
      <c r="E178"/>
      <c r="F178"/>
      <c r="G178"/>
      <c r="H178"/>
    </row>
    <row r="179" spans="1:8" s="2" customFormat="1" x14ac:dyDescent="0.25">
      <c r="A179"/>
      <c r="B179"/>
      <c r="C179"/>
      <c r="D179"/>
      <c r="E179"/>
      <c r="F179"/>
      <c r="G179"/>
      <c r="H179"/>
    </row>
    <row r="180" spans="1:8" s="2" customFormat="1" x14ac:dyDescent="0.25">
      <c r="A180"/>
      <c r="B180"/>
      <c r="C180"/>
      <c r="D180"/>
      <c r="E180"/>
      <c r="F180"/>
      <c r="G180"/>
      <c r="H180"/>
    </row>
    <row r="181" spans="1:8" s="2" customFormat="1" x14ac:dyDescent="0.25">
      <c r="A181"/>
      <c r="B181"/>
      <c r="C181"/>
      <c r="D181"/>
      <c r="E181"/>
      <c r="F181"/>
      <c r="G181"/>
      <c r="H181"/>
    </row>
    <row r="182" spans="1:8" s="2" customFormat="1" x14ac:dyDescent="0.25">
      <c r="A182"/>
      <c r="B182"/>
      <c r="C182"/>
      <c r="D182"/>
      <c r="E182"/>
      <c r="F182"/>
      <c r="G182"/>
      <c r="H182"/>
    </row>
    <row r="183" spans="1:8" s="2" customFormat="1" x14ac:dyDescent="0.25">
      <c r="A183"/>
      <c r="B183"/>
      <c r="C183"/>
      <c r="D183"/>
      <c r="E183"/>
      <c r="F183"/>
      <c r="G183"/>
      <c r="H183"/>
    </row>
    <row r="184" spans="1:8" s="2" customFormat="1" x14ac:dyDescent="0.25">
      <c r="A184"/>
      <c r="B184"/>
      <c r="C184"/>
      <c r="D184"/>
      <c r="E184"/>
      <c r="F184"/>
      <c r="G184"/>
      <c r="H184"/>
    </row>
    <row r="185" spans="1:8" s="2" customFormat="1" x14ac:dyDescent="0.25">
      <c r="A185"/>
      <c r="B185"/>
      <c r="C185"/>
      <c r="D185"/>
      <c r="E185"/>
      <c r="F185"/>
      <c r="G185"/>
      <c r="H185"/>
    </row>
    <row r="186" spans="1:8" s="2" customFormat="1" x14ac:dyDescent="0.25">
      <c r="A186"/>
      <c r="B186"/>
      <c r="C186"/>
      <c r="D186"/>
      <c r="E186"/>
      <c r="F186"/>
      <c r="G186"/>
      <c r="H186"/>
    </row>
    <row r="187" spans="1:8" s="2" customFormat="1" x14ac:dyDescent="0.25">
      <c r="A187"/>
      <c r="B187"/>
      <c r="C187"/>
      <c r="D187"/>
      <c r="E187"/>
      <c r="F187"/>
      <c r="G187"/>
      <c r="H187"/>
    </row>
    <row r="188" spans="1:8" s="2" customFormat="1" x14ac:dyDescent="0.25">
      <c r="A188"/>
      <c r="B188"/>
      <c r="C188"/>
      <c r="D188"/>
      <c r="E188"/>
      <c r="F188"/>
      <c r="G188"/>
      <c r="H188"/>
    </row>
    <row r="189" spans="1:8" s="2" customFormat="1" x14ac:dyDescent="0.25">
      <c r="A189"/>
      <c r="B189"/>
      <c r="C189"/>
      <c r="D189"/>
      <c r="E189"/>
      <c r="F189"/>
      <c r="G189"/>
      <c r="H189"/>
    </row>
    <row r="190" spans="1:8" s="2" customFormat="1" x14ac:dyDescent="0.25">
      <c r="A190"/>
      <c r="B190"/>
      <c r="C190"/>
      <c r="D190"/>
      <c r="E190"/>
      <c r="F190"/>
      <c r="G190"/>
      <c r="H190"/>
    </row>
    <row r="191" spans="1:8" s="2" customFormat="1" x14ac:dyDescent="0.25">
      <c r="A191"/>
      <c r="B191"/>
      <c r="C191"/>
      <c r="D191"/>
      <c r="E191"/>
      <c r="F191"/>
      <c r="G191"/>
      <c r="H191"/>
    </row>
    <row r="192" spans="1:8" s="2" customFormat="1" x14ac:dyDescent="0.25">
      <c r="A192"/>
      <c r="B192"/>
      <c r="C192"/>
      <c r="D192"/>
      <c r="E192"/>
      <c r="F192"/>
      <c r="G192"/>
      <c r="H192"/>
    </row>
    <row r="193" spans="1:8" s="2" customFormat="1" x14ac:dyDescent="0.25">
      <c r="A193"/>
      <c r="B193"/>
      <c r="C193"/>
      <c r="D193"/>
      <c r="E193"/>
      <c r="F193"/>
      <c r="G193"/>
      <c r="H193"/>
    </row>
    <row r="194" spans="1:8" s="2" customFormat="1" x14ac:dyDescent="0.25">
      <c r="A194"/>
      <c r="B194"/>
      <c r="C194"/>
      <c r="D194"/>
      <c r="E194"/>
      <c r="F194"/>
      <c r="G194"/>
      <c r="H194"/>
    </row>
    <row r="195" spans="1:8" s="2" customFormat="1" x14ac:dyDescent="0.25">
      <c r="A195"/>
      <c r="B195"/>
      <c r="C195"/>
      <c r="D195"/>
      <c r="E195"/>
      <c r="F195"/>
      <c r="G195"/>
      <c r="H195"/>
    </row>
    <row r="196" spans="1:8" s="2" customFormat="1" x14ac:dyDescent="0.25">
      <c r="A196"/>
      <c r="B196"/>
      <c r="C196"/>
      <c r="D196"/>
      <c r="E196"/>
      <c r="F196"/>
      <c r="G196"/>
      <c r="H196"/>
    </row>
    <row r="197" spans="1:8" s="2" customFormat="1" x14ac:dyDescent="0.25">
      <c r="A197"/>
      <c r="B197"/>
      <c r="C197"/>
      <c r="D197"/>
      <c r="E197"/>
      <c r="F197"/>
      <c r="G197"/>
      <c r="H197"/>
    </row>
    <row r="198" spans="1:8" s="2" customFormat="1" x14ac:dyDescent="0.25">
      <c r="A198"/>
      <c r="B198"/>
      <c r="C198"/>
      <c r="D198"/>
      <c r="E198"/>
      <c r="F198"/>
      <c r="G198"/>
      <c r="H198"/>
    </row>
    <row r="199" spans="1:8" s="2" customFormat="1" x14ac:dyDescent="0.25">
      <c r="A199"/>
      <c r="B199"/>
      <c r="C199"/>
      <c r="D199"/>
      <c r="E199"/>
      <c r="F199"/>
      <c r="G199"/>
      <c r="H199"/>
    </row>
    <row r="200" spans="1:8" s="2" customFormat="1" x14ac:dyDescent="0.25">
      <c r="A200"/>
      <c r="B200"/>
      <c r="C200"/>
      <c r="D200"/>
      <c r="E200"/>
      <c r="F200"/>
      <c r="G200"/>
      <c r="H200"/>
    </row>
    <row r="201" spans="1:8" s="2" customFormat="1" x14ac:dyDescent="0.25">
      <c r="A201"/>
      <c r="B201"/>
      <c r="C201"/>
      <c r="D201"/>
      <c r="E201"/>
      <c r="F201"/>
      <c r="G201"/>
      <c r="H201"/>
    </row>
    <row r="202" spans="1:8" s="2" customFormat="1" x14ac:dyDescent="0.25">
      <c r="A202"/>
      <c r="B202"/>
      <c r="C202"/>
      <c r="D202"/>
      <c r="E202"/>
      <c r="F202"/>
      <c r="G202"/>
      <c r="H202"/>
    </row>
    <row r="203" spans="1:8" s="2" customFormat="1" x14ac:dyDescent="0.25">
      <c r="A203"/>
      <c r="B203"/>
      <c r="C203"/>
      <c r="D203"/>
      <c r="E203"/>
      <c r="F203"/>
      <c r="G203"/>
      <c r="H203"/>
    </row>
    <row r="204" spans="1:8" s="2" customFormat="1" x14ac:dyDescent="0.25">
      <c r="A204"/>
      <c r="B204"/>
      <c r="C204"/>
      <c r="D204"/>
      <c r="E204"/>
      <c r="F204"/>
      <c r="G204"/>
      <c r="H204"/>
    </row>
    <row r="205" spans="1:8" s="2" customFormat="1" x14ac:dyDescent="0.25">
      <c r="A205"/>
      <c r="B205"/>
      <c r="C205"/>
      <c r="D205"/>
      <c r="E205"/>
      <c r="F205"/>
      <c r="G205"/>
      <c r="H205"/>
    </row>
    <row r="206" spans="1:8" s="2" customFormat="1" x14ac:dyDescent="0.25">
      <c r="A206"/>
      <c r="B206"/>
      <c r="C206"/>
      <c r="D206"/>
      <c r="E206"/>
      <c r="F206"/>
      <c r="G206"/>
      <c r="H206"/>
    </row>
    <row r="207" spans="1:8" s="2" customFormat="1" x14ac:dyDescent="0.25">
      <c r="A207"/>
      <c r="B207"/>
      <c r="C207"/>
      <c r="D207"/>
      <c r="E207"/>
      <c r="F207"/>
      <c r="G207"/>
      <c r="H207"/>
    </row>
    <row r="208" spans="1:8" s="2" customFormat="1" x14ac:dyDescent="0.25">
      <c r="A208"/>
      <c r="B208"/>
      <c r="C208"/>
      <c r="D208"/>
      <c r="E208"/>
      <c r="F208"/>
      <c r="G208"/>
      <c r="H208"/>
    </row>
    <row r="209" spans="1:10" s="2" customFormat="1" x14ac:dyDescent="0.25">
      <c r="A209"/>
      <c r="B209"/>
      <c r="C209"/>
      <c r="D209"/>
      <c r="E209"/>
      <c r="F209"/>
      <c r="G209"/>
      <c r="H209"/>
    </row>
    <row r="210" spans="1:10" s="2" customFormat="1" x14ac:dyDescent="0.25">
      <c r="A210"/>
      <c r="B210"/>
      <c r="C210"/>
      <c r="D210"/>
      <c r="E210"/>
      <c r="F210"/>
      <c r="G210"/>
      <c r="H210"/>
    </row>
    <row r="211" spans="1:10" s="2" customFormat="1" x14ac:dyDescent="0.25">
      <c r="A211"/>
      <c r="B211"/>
      <c r="C211"/>
      <c r="D211"/>
      <c r="E211"/>
      <c r="F211"/>
      <c r="G211"/>
      <c r="H211"/>
    </row>
    <row r="212" spans="1:10" s="2" customFormat="1" x14ac:dyDescent="0.25">
      <c r="A212"/>
      <c r="B212"/>
      <c r="C212"/>
      <c r="D212"/>
      <c r="E212"/>
      <c r="F212"/>
      <c r="G212"/>
      <c r="H212"/>
    </row>
    <row r="213" spans="1:10" s="2" customFormat="1" x14ac:dyDescent="0.25">
      <c r="A213"/>
      <c r="B213"/>
      <c r="C213"/>
      <c r="D213"/>
      <c r="E213"/>
      <c r="F213"/>
      <c r="G213"/>
      <c r="H213"/>
    </row>
    <row r="214" spans="1:10" s="2" customFormat="1" x14ac:dyDescent="0.25">
      <c r="A214"/>
      <c r="B214"/>
      <c r="C214"/>
      <c r="D214"/>
      <c r="E214"/>
      <c r="F214"/>
      <c r="G214"/>
      <c r="H214"/>
    </row>
    <row r="215" spans="1:10" s="2" customFormat="1" x14ac:dyDescent="0.25">
      <c r="A215"/>
      <c r="B215"/>
      <c r="C215"/>
      <c r="D215"/>
      <c r="E215"/>
      <c r="F215"/>
      <c r="G215"/>
      <c r="H215"/>
    </row>
    <row r="216" spans="1:10" s="28" customFormat="1" ht="29.1" customHeight="1" x14ac:dyDescent="0.25">
      <c r="A216"/>
      <c r="B216"/>
      <c r="C216"/>
      <c r="D216"/>
      <c r="E216"/>
      <c r="F216"/>
      <c r="G216"/>
      <c r="H216"/>
    </row>
    <row r="217" spans="1:10" s="28" customFormat="1" ht="39.75" customHeight="1" x14ac:dyDescent="0.25">
      <c r="A217"/>
      <c r="B217"/>
      <c r="C217"/>
      <c r="D217"/>
      <c r="E217"/>
      <c r="F217"/>
      <c r="G217"/>
      <c r="H217"/>
      <c r="I217" s="103"/>
      <c r="J217" s="103"/>
    </row>
    <row r="218" spans="1:10" s="28" customFormat="1" ht="29.1" customHeight="1" x14ac:dyDescent="0.25">
      <c r="A218"/>
      <c r="B218"/>
      <c r="C218"/>
      <c r="D218"/>
      <c r="E218"/>
      <c r="F218"/>
      <c r="G218"/>
      <c r="H218"/>
      <c r="I218" s="103"/>
      <c r="J218" s="103"/>
    </row>
    <row r="219" spans="1:10" s="28" customFormat="1" ht="29.1" customHeight="1" x14ac:dyDescent="0.25">
      <c r="A219"/>
      <c r="B219"/>
      <c r="C219"/>
      <c r="D219"/>
      <c r="E219"/>
      <c r="F219"/>
      <c r="G219"/>
      <c r="H219"/>
      <c r="I219" s="103"/>
      <c r="J219" s="103"/>
    </row>
    <row r="220" spans="1:10" s="28" customFormat="1" ht="29.1" customHeight="1" x14ac:dyDescent="0.25">
      <c r="A220"/>
      <c r="B220"/>
      <c r="C220"/>
      <c r="D220"/>
      <c r="E220"/>
      <c r="F220"/>
      <c r="G220"/>
      <c r="H220"/>
      <c r="I220" s="103"/>
      <c r="J220" s="103"/>
    </row>
    <row r="221" spans="1:10" s="28" customFormat="1" ht="42" customHeight="1" x14ac:dyDescent="0.25">
      <c r="A221"/>
      <c r="B221"/>
      <c r="C221"/>
      <c r="D221"/>
      <c r="E221"/>
      <c r="F221"/>
      <c r="G221"/>
      <c r="H221"/>
      <c r="I221" s="103"/>
      <c r="J221" s="103"/>
    </row>
    <row r="222" spans="1:10" s="28" customFormat="1" ht="29.1" customHeight="1" x14ac:dyDescent="0.25">
      <c r="A222"/>
      <c r="B222"/>
      <c r="C222"/>
      <c r="D222"/>
      <c r="E222"/>
      <c r="F222"/>
      <c r="G222"/>
      <c r="H222"/>
      <c r="I222" s="103"/>
      <c r="J222" s="103"/>
    </row>
    <row r="223" spans="1:10" s="28" customFormat="1" ht="29.1" customHeight="1" x14ac:dyDescent="0.25">
      <c r="A223"/>
      <c r="B223"/>
      <c r="C223"/>
      <c r="D223"/>
      <c r="E223"/>
      <c r="F223"/>
      <c r="G223"/>
      <c r="H223"/>
    </row>
    <row r="224" spans="1:10" s="2" customFormat="1" x14ac:dyDescent="0.25">
      <c r="A224"/>
      <c r="B224"/>
      <c r="C224"/>
      <c r="D224"/>
      <c r="E224"/>
      <c r="F224"/>
      <c r="G224"/>
      <c r="H224"/>
    </row>
    <row r="225" spans="1:8" s="2" customFormat="1" x14ac:dyDescent="0.25">
      <c r="A225"/>
      <c r="B225"/>
      <c r="C225"/>
      <c r="D225"/>
      <c r="E225"/>
      <c r="F225"/>
      <c r="G225"/>
      <c r="H225"/>
    </row>
    <row r="226" spans="1:8" s="2" customFormat="1" x14ac:dyDescent="0.25">
      <c r="A226"/>
      <c r="B226"/>
      <c r="C226"/>
      <c r="D226"/>
      <c r="E226"/>
      <c r="F226"/>
      <c r="G226"/>
      <c r="H226"/>
    </row>
    <row r="227" spans="1:8" s="2" customFormat="1" x14ac:dyDescent="0.25">
      <c r="A227"/>
      <c r="B227"/>
      <c r="C227"/>
      <c r="D227"/>
      <c r="E227"/>
      <c r="F227"/>
      <c r="G227"/>
      <c r="H227"/>
    </row>
    <row r="228" spans="1:8" s="2" customFormat="1" x14ac:dyDescent="0.25">
      <c r="A228"/>
      <c r="B228"/>
      <c r="C228"/>
      <c r="D228"/>
      <c r="E228"/>
      <c r="F228"/>
      <c r="G228"/>
      <c r="H228"/>
    </row>
    <row r="229" spans="1:8" s="2" customFormat="1" x14ac:dyDescent="0.25">
      <c r="A229"/>
      <c r="B229"/>
      <c r="C229"/>
      <c r="D229"/>
      <c r="E229"/>
      <c r="F229"/>
      <c r="G229"/>
      <c r="H229"/>
    </row>
    <row r="230" spans="1:8" s="2" customFormat="1" x14ac:dyDescent="0.25">
      <c r="A230"/>
      <c r="B230"/>
      <c r="C230"/>
      <c r="D230"/>
      <c r="E230"/>
      <c r="F230"/>
      <c r="G230"/>
      <c r="H230"/>
    </row>
  </sheetData>
  <mergeCells count="24">
    <mergeCell ref="A32:H32"/>
    <mergeCell ref="A1:H4"/>
    <mergeCell ref="A6:H6"/>
    <mergeCell ref="A8:H8"/>
    <mergeCell ref="A11:B11"/>
    <mergeCell ref="A12:B12"/>
    <mergeCell ref="A13:B13"/>
    <mergeCell ref="A14:B14"/>
    <mergeCell ref="A15:B15"/>
    <mergeCell ref="A17:H17"/>
    <mergeCell ref="A18:H18"/>
    <mergeCell ref="A29:E29"/>
    <mergeCell ref="I222:J222"/>
    <mergeCell ref="A33:H33"/>
    <mergeCell ref="A34:H34"/>
    <mergeCell ref="A35:H35"/>
    <mergeCell ref="A36:H36"/>
    <mergeCell ref="A37:H37"/>
    <mergeCell ref="A38:H38"/>
    <mergeCell ref="I217:J217"/>
    <mergeCell ref="I218:J218"/>
    <mergeCell ref="I219:J219"/>
    <mergeCell ref="I220:J220"/>
    <mergeCell ref="I221:J221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9D8B4-4F47-4629-8CA4-D8C9004552D6}">
  <dimension ref="A1:J230"/>
  <sheetViews>
    <sheetView showGridLines="0" zoomScale="115" zoomScaleNormal="115" workbookViewId="0">
      <selection activeCell="C11" sqref="C11:C15"/>
    </sheetView>
  </sheetViews>
  <sheetFormatPr baseColWidth="10" defaultColWidth="11.42578125" defaultRowHeight="15" x14ac:dyDescent="0.25"/>
  <cols>
    <col min="1" max="1" width="5.85546875" customWidth="1"/>
    <col min="2" max="2" width="21.28515625" bestFit="1" customWidth="1"/>
    <col min="3" max="3" width="51.42578125" customWidth="1"/>
    <col min="4" max="4" width="13.42578125" customWidth="1"/>
    <col min="5" max="5" width="10.28515625" customWidth="1"/>
    <col min="6" max="6" width="16.42578125" customWidth="1"/>
    <col min="7" max="7" width="11.7109375" customWidth="1"/>
    <col min="8" max="8" width="16.42578125" customWidth="1"/>
  </cols>
  <sheetData>
    <row r="1" spans="1:9" x14ac:dyDescent="0.25">
      <c r="A1" s="105"/>
      <c r="B1" s="105"/>
      <c r="C1" s="105"/>
      <c r="D1" s="105"/>
      <c r="E1" s="105"/>
      <c r="F1" s="105"/>
      <c r="G1" s="105"/>
      <c r="H1" s="105"/>
    </row>
    <row r="2" spans="1:9" x14ac:dyDescent="0.25">
      <c r="A2" s="105"/>
      <c r="B2" s="105"/>
      <c r="C2" s="105"/>
      <c r="D2" s="105"/>
      <c r="E2" s="105"/>
      <c r="F2" s="105"/>
      <c r="G2" s="105"/>
      <c r="H2" s="105"/>
    </row>
    <row r="3" spans="1:9" x14ac:dyDescent="0.25">
      <c r="A3" s="105"/>
      <c r="B3" s="105"/>
      <c r="C3" s="105"/>
      <c r="D3" s="105"/>
      <c r="E3" s="105"/>
      <c r="F3" s="105"/>
      <c r="G3" s="105"/>
      <c r="H3" s="105"/>
    </row>
    <row r="4" spans="1:9" x14ac:dyDescent="0.25">
      <c r="A4" s="105"/>
      <c r="B4" s="105"/>
      <c r="C4" s="105"/>
      <c r="D4" s="105"/>
      <c r="E4" s="105"/>
      <c r="F4" s="105"/>
      <c r="G4" s="105"/>
      <c r="H4" s="105"/>
    </row>
    <row r="5" spans="1:9" s="2" customFormat="1" ht="13.5" thickBot="1" x14ac:dyDescent="0.3">
      <c r="A5" s="1"/>
      <c r="F5" s="3"/>
      <c r="G5" s="3"/>
    </row>
    <row r="6" spans="1:9" s="2" customFormat="1" ht="17.25" customHeight="1" thickBot="1" x14ac:dyDescent="0.3">
      <c r="A6" s="106" t="s">
        <v>0</v>
      </c>
      <c r="B6" s="107"/>
      <c r="C6" s="107"/>
      <c r="D6" s="107"/>
      <c r="E6" s="107"/>
      <c r="F6" s="107"/>
      <c r="G6" s="107"/>
      <c r="H6" s="108"/>
    </row>
    <row r="7" spans="1:9" s="2" customFormat="1" ht="13.5" thickBot="1" x14ac:dyDescent="0.3">
      <c r="A7" s="4"/>
      <c r="B7" s="5"/>
      <c r="C7" s="5"/>
      <c r="D7" s="5"/>
      <c r="E7" s="7"/>
      <c r="F7" s="6"/>
      <c r="G7" s="6"/>
      <c r="H7" s="7"/>
    </row>
    <row r="8" spans="1:9" s="2" customFormat="1" ht="34.5" customHeight="1" thickBot="1" x14ac:dyDescent="0.3">
      <c r="A8" s="106" t="s">
        <v>1</v>
      </c>
      <c r="B8" s="107"/>
      <c r="C8" s="107"/>
      <c r="D8" s="107"/>
      <c r="E8" s="107"/>
      <c r="F8" s="107"/>
      <c r="G8" s="107"/>
      <c r="H8" s="107"/>
      <c r="I8" s="37"/>
    </row>
    <row r="9" spans="1:9" s="2" customFormat="1" ht="12.75" x14ac:dyDescent="0.25">
      <c r="A9" s="8"/>
      <c r="B9" s="9"/>
      <c r="C9" s="9"/>
      <c r="D9" s="9"/>
      <c r="F9" s="10"/>
      <c r="G9" s="10"/>
    </row>
    <row r="10" spans="1:9" s="2" customFormat="1" ht="12.75" x14ac:dyDescent="0.25">
      <c r="A10" s="8"/>
      <c r="B10" s="9"/>
      <c r="C10" s="9"/>
      <c r="D10" s="9"/>
      <c r="F10" s="10"/>
      <c r="G10" s="10"/>
    </row>
    <row r="11" spans="1:9" s="2" customFormat="1" ht="12.75" x14ac:dyDescent="0.25">
      <c r="A11" s="109" t="s">
        <v>2</v>
      </c>
      <c r="B11" s="109"/>
      <c r="C11" s="96" t="s">
        <v>50</v>
      </c>
      <c r="F11" s="3"/>
      <c r="G11" s="3"/>
    </row>
    <row r="12" spans="1:9" s="2" customFormat="1" ht="12.75" x14ac:dyDescent="0.25">
      <c r="A12" s="109" t="s">
        <v>4</v>
      </c>
      <c r="B12" s="109"/>
      <c r="C12" s="96" t="s">
        <v>71</v>
      </c>
      <c r="F12" s="3"/>
      <c r="G12" s="3"/>
    </row>
    <row r="13" spans="1:9" s="9" customFormat="1" ht="12.75" x14ac:dyDescent="0.25">
      <c r="A13" s="110" t="s">
        <v>6</v>
      </c>
      <c r="B13" s="110"/>
      <c r="C13" s="96" t="s">
        <v>72</v>
      </c>
      <c r="F13" s="10"/>
      <c r="G13" s="10"/>
    </row>
    <row r="14" spans="1:9" s="2" customFormat="1" ht="13.5" customHeight="1" x14ac:dyDescent="0.25">
      <c r="A14" s="111" t="s">
        <v>8</v>
      </c>
      <c r="B14" s="111"/>
      <c r="C14" s="97">
        <v>80735933</v>
      </c>
      <c r="D14" s="12"/>
      <c r="F14" s="12"/>
      <c r="G14" s="12"/>
    </row>
    <row r="15" spans="1:9" s="2" customFormat="1" ht="13.5" customHeight="1" x14ac:dyDescent="0.25">
      <c r="A15" s="111" t="s">
        <v>9</v>
      </c>
      <c r="B15" s="111"/>
      <c r="C15" s="98">
        <v>46119</v>
      </c>
      <c r="D15" s="12"/>
      <c r="F15" s="12"/>
      <c r="G15" s="12"/>
    </row>
    <row r="16" spans="1:9" s="2" customFormat="1" ht="13.5" thickBot="1" x14ac:dyDescent="0.3">
      <c r="A16" s="13"/>
      <c r="B16" s="13"/>
      <c r="C16" s="11"/>
      <c r="D16" s="12"/>
      <c r="F16" s="12"/>
      <c r="G16" s="12"/>
    </row>
    <row r="17" spans="1:8" s="2" customFormat="1" ht="17.45" customHeight="1" thickBot="1" x14ac:dyDescent="0.3">
      <c r="A17" s="112" t="s">
        <v>10</v>
      </c>
      <c r="B17" s="113"/>
      <c r="C17" s="113"/>
      <c r="D17" s="113"/>
      <c r="E17" s="113"/>
      <c r="F17" s="113"/>
      <c r="G17" s="113"/>
      <c r="H17" s="114"/>
    </row>
    <row r="18" spans="1:8" s="2" customFormat="1" ht="48" customHeight="1" thickBot="1" x14ac:dyDescent="0.3">
      <c r="A18" s="115" t="s">
        <v>11</v>
      </c>
      <c r="B18" s="116"/>
      <c r="C18" s="116"/>
      <c r="D18" s="116"/>
      <c r="E18" s="116"/>
      <c r="F18" s="116"/>
      <c r="G18" s="116"/>
      <c r="H18" s="117"/>
    </row>
    <row r="19" spans="1:8" s="2" customFormat="1" ht="51.75" thickBot="1" x14ac:dyDescent="0.3">
      <c r="A19" s="31" t="s">
        <v>12</v>
      </c>
      <c r="B19" s="30" t="s">
        <v>13</v>
      </c>
      <c r="C19" s="30" t="s">
        <v>14</v>
      </c>
      <c r="D19" s="32" t="s">
        <v>15</v>
      </c>
      <c r="E19" s="32" t="s">
        <v>16</v>
      </c>
      <c r="F19" s="30" t="s">
        <v>17</v>
      </c>
      <c r="G19" s="41" t="s">
        <v>18</v>
      </c>
      <c r="H19" s="30" t="s">
        <v>19</v>
      </c>
    </row>
    <row r="20" spans="1:8" s="14" customFormat="1" ht="45" customHeight="1" x14ac:dyDescent="0.25">
      <c r="A20" s="26">
        <v>1</v>
      </c>
      <c r="B20" s="38" t="s">
        <v>20</v>
      </c>
      <c r="C20" s="19" t="s">
        <v>21</v>
      </c>
      <c r="D20" s="20" t="s">
        <v>22</v>
      </c>
      <c r="E20" s="22">
        <v>1</v>
      </c>
      <c r="F20" s="43">
        <v>3800000</v>
      </c>
      <c r="G20" s="43">
        <v>0</v>
      </c>
      <c r="H20" s="49">
        <f>E20*F20</f>
        <v>3800000</v>
      </c>
    </row>
    <row r="21" spans="1:8" s="14" customFormat="1" ht="39" thickBot="1" x14ac:dyDescent="0.3">
      <c r="A21" s="27">
        <v>2</v>
      </c>
      <c r="B21" s="38" t="s">
        <v>23</v>
      </c>
      <c r="C21" s="18" t="s">
        <v>24</v>
      </c>
      <c r="D21" s="21" t="s">
        <v>22</v>
      </c>
      <c r="E21" s="17">
        <v>1</v>
      </c>
      <c r="F21" s="44">
        <v>22800000</v>
      </c>
      <c r="G21" s="45">
        <v>0</v>
      </c>
      <c r="H21" s="49">
        <f t="shared" ref="H21:H28" si="0">E21*F21</f>
        <v>22800000</v>
      </c>
    </row>
    <row r="22" spans="1:8" s="14" customFormat="1" ht="38.25" x14ac:dyDescent="0.25">
      <c r="A22" s="27">
        <v>3</v>
      </c>
      <c r="B22" s="38" t="s">
        <v>25</v>
      </c>
      <c r="C22" s="18" t="s">
        <v>26</v>
      </c>
      <c r="D22" s="20" t="s">
        <v>22</v>
      </c>
      <c r="E22" s="17">
        <v>6</v>
      </c>
      <c r="F22" s="44">
        <v>6450000</v>
      </c>
      <c r="G22" s="45">
        <v>0</v>
      </c>
      <c r="H22" s="49">
        <f t="shared" si="0"/>
        <v>38700000</v>
      </c>
    </row>
    <row r="23" spans="1:8" s="14" customFormat="1" ht="57.6" customHeight="1" thickBot="1" x14ac:dyDescent="0.3">
      <c r="A23" s="27">
        <v>4</v>
      </c>
      <c r="B23" s="38" t="s">
        <v>27</v>
      </c>
      <c r="C23" s="18" t="s">
        <v>28</v>
      </c>
      <c r="D23" s="21" t="s">
        <v>22</v>
      </c>
      <c r="E23" s="17">
        <v>1</v>
      </c>
      <c r="F23" s="44">
        <v>960000</v>
      </c>
      <c r="G23" s="45">
        <v>0</v>
      </c>
      <c r="H23" s="49">
        <f t="shared" si="0"/>
        <v>960000</v>
      </c>
    </row>
    <row r="24" spans="1:8" s="14" customFormat="1" ht="27" customHeight="1" x14ac:dyDescent="0.25">
      <c r="A24" s="27">
        <v>5</v>
      </c>
      <c r="B24" s="38" t="s">
        <v>29</v>
      </c>
      <c r="C24" s="18" t="s">
        <v>30</v>
      </c>
      <c r="D24" s="20" t="s">
        <v>22</v>
      </c>
      <c r="E24" s="17">
        <v>1</v>
      </c>
      <c r="F24" s="44">
        <v>1250000</v>
      </c>
      <c r="G24" s="45">
        <v>0</v>
      </c>
      <c r="H24" s="49">
        <f t="shared" si="0"/>
        <v>1250000</v>
      </c>
    </row>
    <row r="25" spans="1:8" s="14" customFormat="1" ht="27" customHeight="1" thickBot="1" x14ac:dyDescent="0.3">
      <c r="A25" s="27">
        <v>6</v>
      </c>
      <c r="B25" s="38" t="s">
        <v>31</v>
      </c>
      <c r="C25" s="18" t="s">
        <v>32</v>
      </c>
      <c r="D25" s="21" t="s">
        <v>22</v>
      </c>
      <c r="E25" s="17">
        <v>1</v>
      </c>
      <c r="F25" s="44">
        <v>1970000</v>
      </c>
      <c r="G25" s="45">
        <v>0</v>
      </c>
      <c r="H25" s="49">
        <f t="shared" si="0"/>
        <v>1970000</v>
      </c>
    </row>
    <row r="26" spans="1:8" s="14" customFormat="1" ht="27" customHeight="1" x14ac:dyDescent="0.25">
      <c r="A26" s="27">
        <v>7</v>
      </c>
      <c r="B26" s="38" t="s">
        <v>33</v>
      </c>
      <c r="C26" s="18" t="s">
        <v>34</v>
      </c>
      <c r="D26" s="20" t="s">
        <v>22</v>
      </c>
      <c r="E26" s="17">
        <v>15</v>
      </c>
      <c r="F26" s="44">
        <v>985000</v>
      </c>
      <c r="G26" s="45">
        <v>0</v>
      </c>
      <c r="H26" s="49">
        <f t="shared" si="0"/>
        <v>14775000</v>
      </c>
    </row>
    <row r="27" spans="1:8" s="14" customFormat="1" ht="41.1" customHeight="1" thickBot="1" x14ac:dyDescent="0.3">
      <c r="A27" s="27">
        <v>8</v>
      </c>
      <c r="B27" s="38" t="s">
        <v>35</v>
      </c>
      <c r="C27" s="18" t="s">
        <v>36</v>
      </c>
      <c r="D27" s="21" t="s">
        <v>22</v>
      </c>
      <c r="E27" s="17">
        <v>1</v>
      </c>
      <c r="F27" s="44">
        <v>850000</v>
      </c>
      <c r="G27" s="45">
        <v>0</v>
      </c>
      <c r="H27" s="49">
        <f t="shared" si="0"/>
        <v>850000</v>
      </c>
    </row>
    <row r="28" spans="1:8" s="14" customFormat="1" ht="54.6" customHeight="1" thickBot="1" x14ac:dyDescent="0.3">
      <c r="A28" s="39">
        <v>9</v>
      </c>
      <c r="B28" s="38" t="s">
        <v>37</v>
      </c>
      <c r="C28" s="18" t="s">
        <v>38</v>
      </c>
      <c r="D28" s="20" t="s">
        <v>22</v>
      </c>
      <c r="E28" s="17">
        <v>1</v>
      </c>
      <c r="F28" s="44">
        <v>3600000</v>
      </c>
      <c r="G28" s="45">
        <v>0</v>
      </c>
      <c r="H28" s="49">
        <f t="shared" si="0"/>
        <v>3600000</v>
      </c>
    </row>
    <row r="29" spans="1:8" s="14" customFormat="1" ht="18" customHeight="1" thickBot="1" x14ac:dyDescent="0.3">
      <c r="A29" s="118" t="s">
        <v>39</v>
      </c>
      <c r="B29" s="119"/>
      <c r="C29" s="119"/>
      <c r="D29" s="119"/>
      <c r="E29" s="119"/>
      <c r="F29" s="36"/>
      <c r="G29" s="36"/>
      <c r="H29" s="48">
        <f>SUM(H20:H28)</f>
        <v>88705000</v>
      </c>
    </row>
    <row r="30" spans="1:8" s="14" customFormat="1" ht="18" customHeight="1" thickBot="1" x14ac:dyDescent="0.3">
      <c r="A30" s="33"/>
      <c r="B30" s="33"/>
      <c r="C30" s="33"/>
      <c r="D30" s="33"/>
      <c r="E30" s="33"/>
      <c r="F30" s="33"/>
      <c r="G30" s="33"/>
      <c r="H30" s="34"/>
    </row>
    <row r="31" spans="1:8" s="14" customFormat="1" ht="12.75" x14ac:dyDescent="0.25">
      <c r="A31" s="1"/>
      <c r="B31" s="2"/>
      <c r="C31" s="2"/>
      <c r="D31" s="2"/>
      <c r="E31" s="2"/>
      <c r="F31" s="15"/>
      <c r="G31" s="15"/>
      <c r="H31" s="2"/>
    </row>
    <row r="32" spans="1:8" s="14" customFormat="1" ht="23.25" customHeight="1" x14ac:dyDescent="0.25">
      <c r="A32" s="104" t="s">
        <v>40</v>
      </c>
      <c r="B32" s="104"/>
      <c r="C32" s="104"/>
      <c r="D32" s="104"/>
      <c r="E32" s="104"/>
      <c r="F32" s="104"/>
      <c r="G32" s="104"/>
      <c r="H32" s="104"/>
    </row>
    <row r="33" spans="1:8" s="14" customFormat="1" ht="12.75" x14ac:dyDescent="0.25">
      <c r="A33" s="104" t="s">
        <v>41</v>
      </c>
      <c r="B33" s="104"/>
      <c r="C33" s="104"/>
      <c r="D33" s="104"/>
      <c r="E33" s="104"/>
      <c r="F33" s="104"/>
      <c r="G33" s="104"/>
      <c r="H33" s="104"/>
    </row>
    <row r="34" spans="1:8" s="14" customFormat="1" ht="19.350000000000001" customHeight="1" x14ac:dyDescent="0.25">
      <c r="A34" s="104" t="s">
        <v>42</v>
      </c>
      <c r="B34" s="104"/>
      <c r="C34" s="104"/>
      <c r="D34" s="104"/>
      <c r="E34" s="104"/>
      <c r="F34" s="104"/>
      <c r="G34" s="104"/>
      <c r="H34" s="104"/>
    </row>
    <row r="35" spans="1:8" s="14" customFormat="1" ht="12.75" x14ac:dyDescent="0.25">
      <c r="A35" s="104" t="s">
        <v>43</v>
      </c>
      <c r="B35" s="104"/>
      <c r="C35" s="104"/>
      <c r="D35" s="104"/>
      <c r="E35" s="104"/>
      <c r="F35" s="104"/>
      <c r="G35" s="104"/>
      <c r="H35" s="104"/>
    </row>
    <row r="36" spans="1:8" s="14" customFormat="1" ht="12.75" x14ac:dyDescent="0.25">
      <c r="A36" s="104" t="s">
        <v>44</v>
      </c>
      <c r="B36" s="104"/>
      <c r="C36" s="104"/>
      <c r="D36" s="104"/>
      <c r="E36" s="104"/>
      <c r="F36" s="104"/>
      <c r="G36" s="104"/>
      <c r="H36" s="104"/>
    </row>
    <row r="37" spans="1:8" s="14" customFormat="1" ht="12.75" x14ac:dyDescent="0.25">
      <c r="A37" s="104" t="s">
        <v>45</v>
      </c>
      <c r="B37" s="104"/>
      <c r="C37" s="104"/>
      <c r="D37" s="104"/>
      <c r="E37" s="104"/>
      <c r="F37" s="104"/>
      <c r="G37" s="104"/>
      <c r="H37" s="104"/>
    </row>
    <row r="38" spans="1:8" s="14" customFormat="1" ht="12.75" x14ac:dyDescent="0.25">
      <c r="A38" s="104" t="s">
        <v>46</v>
      </c>
      <c r="B38" s="104"/>
      <c r="C38" s="104"/>
      <c r="D38" s="104"/>
      <c r="E38" s="104"/>
      <c r="F38" s="104"/>
      <c r="G38" s="104"/>
      <c r="H38" s="104"/>
    </row>
    <row r="39" spans="1:8" s="14" customFormat="1" ht="32.25" customHeight="1" x14ac:dyDescent="0.25">
      <c r="A39" s="42"/>
      <c r="B39" s="42"/>
      <c r="C39" s="42"/>
      <c r="D39" s="42"/>
      <c r="E39" s="42"/>
      <c r="F39" s="42"/>
      <c r="G39" s="42"/>
      <c r="H39" s="42"/>
    </row>
    <row r="40" spans="1:8" s="14" customFormat="1" ht="17.100000000000001" customHeight="1" x14ac:dyDescent="0.25">
      <c r="A40" s="1"/>
      <c r="B40" s="2"/>
      <c r="C40" s="2"/>
      <c r="D40" s="2"/>
      <c r="E40" s="2"/>
      <c r="F40" s="15"/>
      <c r="G40" s="15"/>
      <c r="H40" s="2"/>
    </row>
    <row r="41" spans="1:8" s="14" customFormat="1" ht="17.100000000000001" customHeight="1" x14ac:dyDescent="0.25">
      <c r="A41" s="23" t="s">
        <v>47</v>
      </c>
      <c r="B41" s="2"/>
      <c r="C41" s="2"/>
      <c r="D41" s="2"/>
      <c r="E41" s="2"/>
      <c r="F41" s="15"/>
      <c r="G41" s="15"/>
      <c r="H41" s="2"/>
    </row>
    <row r="42" spans="1:8" s="14" customFormat="1" ht="41.1" customHeight="1" x14ac:dyDescent="0.25">
      <c r="A42" s="23"/>
      <c r="B42" s="2"/>
      <c r="C42" s="2"/>
      <c r="D42" s="2"/>
      <c r="E42" s="2"/>
      <c r="F42" s="15"/>
      <c r="G42" s="15"/>
      <c r="H42" s="2"/>
    </row>
    <row r="43" spans="1:8" s="14" customFormat="1" ht="21" customHeight="1" x14ac:dyDescent="0.25">
      <c r="A43" s="24"/>
      <c r="B43" s="2"/>
      <c r="C43" s="2"/>
      <c r="D43" s="2"/>
      <c r="E43" s="2"/>
      <c r="F43" s="15"/>
      <c r="G43" s="15"/>
      <c r="H43" s="2"/>
    </row>
    <row r="44" spans="1:8" s="14" customFormat="1" ht="26.1" customHeight="1" x14ac:dyDescent="0.25">
      <c r="A44" s="25"/>
      <c r="B44" s="16"/>
      <c r="C44" s="16"/>
      <c r="D44" s="2"/>
      <c r="E44" s="2"/>
      <c r="F44" s="15"/>
      <c r="G44" s="15"/>
      <c r="H44" s="2"/>
    </row>
    <row r="45" spans="1:8" s="14" customFormat="1" ht="26.1" customHeight="1" x14ac:dyDescent="0.25">
      <c r="A45" s="24" t="s">
        <v>8</v>
      </c>
      <c r="B45" s="2"/>
      <c r="C45" s="2"/>
      <c r="D45" s="2"/>
      <c r="E45" s="2"/>
      <c r="F45" s="15"/>
      <c r="G45" s="15"/>
      <c r="H45" s="2"/>
    </row>
    <row r="46" spans="1:8" s="14" customFormat="1" ht="26.1" customHeight="1" x14ac:dyDescent="0.25">
      <c r="A46" s="1"/>
      <c r="B46" s="2"/>
      <c r="C46" s="2"/>
      <c r="D46" s="2"/>
      <c r="E46" s="2"/>
      <c r="F46" s="15"/>
      <c r="G46" s="15"/>
      <c r="H46" s="2"/>
    </row>
    <row r="47" spans="1:8" s="14" customFormat="1" ht="15.6" customHeight="1" x14ac:dyDescent="0.25">
      <c r="A47"/>
      <c r="B47"/>
      <c r="C47"/>
      <c r="D47"/>
      <c r="E47"/>
      <c r="F47"/>
      <c r="G47"/>
      <c r="H47"/>
    </row>
    <row r="48" spans="1:8" s="14" customFormat="1" ht="20.25" customHeight="1" x14ac:dyDescent="0.25">
      <c r="A48"/>
      <c r="B48"/>
      <c r="C48"/>
      <c r="D48"/>
      <c r="E48"/>
      <c r="F48"/>
      <c r="G48"/>
      <c r="H48"/>
    </row>
    <row r="49" spans="1:8" s="14" customFormat="1" ht="20.25" customHeight="1" x14ac:dyDescent="0.25">
      <c r="A49"/>
      <c r="B49"/>
      <c r="C49"/>
      <c r="D49"/>
      <c r="E49"/>
      <c r="F49"/>
      <c r="G49"/>
      <c r="H49"/>
    </row>
    <row r="50" spans="1:8" s="14" customFormat="1" ht="42.6" customHeight="1" x14ac:dyDescent="0.25">
      <c r="A50"/>
      <c r="B50"/>
      <c r="C50"/>
      <c r="D50"/>
      <c r="E50"/>
      <c r="F50"/>
      <c r="G50"/>
      <c r="H50"/>
    </row>
    <row r="51" spans="1:8" s="14" customFormat="1" ht="26.1" customHeight="1" x14ac:dyDescent="0.25">
      <c r="A51"/>
      <c r="B51"/>
      <c r="C51"/>
      <c r="D51"/>
      <c r="E51"/>
      <c r="F51"/>
      <c r="G51"/>
      <c r="H51"/>
    </row>
    <row r="52" spans="1:8" s="14" customFormat="1" ht="40.35" customHeight="1" x14ac:dyDescent="0.25">
      <c r="A52"/>
      <c r="B52"/>
      <c r="C52"/>
      <c r="D52"/>
      <c r="E52"/>
      <c r="F52"/>
      <c r="G52"/>
      <c r="H52"/>
    </row>
    <row r="53" spans="1:8" s="14" customFormat="1" ht="36.6" customHeight="1" x14ac:dyDescent="0.25">
      <c r="A53"/>
      <c r="B53"/>
      <c r="C53"/>
      <c r="D53"/>
      <c r="E53"/>
      <c r="F53"/>
      <c r="G53"/>
      <c r="H53"/>
    </row>
    <row r="54" spans="1:8" s="14" customFormat="1" ht="20.25" customHeight="1" x14ac:dyDescent="0.25">
      <c r="A54"/>
      <c r="B54"/>
      <c r="C54"/>
      <c r="D54"/>
      <c r="E54"/>
      <c r="F54"/>
      <c r="G54"/>
      <c r="H54"/>
    </row>
    <row r="55" spans="1:8" s="14" customFormat="1" ht="44.1" customHeight="1" x14ac:dyDescent="0.25">
      <c r="A55"/>
      <c r="B55"/>
      <c r="C55"/>
      <c r="D55"/>
      <c r="E55"/>
      <c r="F55"/>
      <c r="G55"/>
      <c r="H55"/>
    </row>
    <row r="56" spans="1:8" s="14" customFormat="1" ht="20.25" customHeight="1" x14ac:dyDescent="0.25">
      <c r="A56"/>
      <c r="B56"/>
      <c r="C56"/>
      <c r="D56"/>
      <c r="E56"/>
      <c r="F56"/>
      <c r="G56"/>
      <c r="H56"/>
    </row>
    <row r="57" spans="1:8" s="14" customFormat="1" ht="20.25" customHeight="1" x14ac:dyDescent="0.25">
      <c r="A57"/>
      <c r="B57"/>
      <c r="C57"/>
      <c r="D57"/>
      <c r="E57"/>
      <c r="F57"/>
      <c r="G57"/>
      <c r="H57"/>
    </row>
    <row r="58" spans="1:8" s="14" customFormat="1" ht="20.25" customHeight="1" x14ac:dyDescent="0.25">
      <c r="A58"/>
      <c r="B58"/>
      <c r="C58"/>
      <c r="D58"/>
      <c r="E58"/>
      <c r="F58"/>
      <c r="G58"/>
      <c r="H58"/>
    </row>
    <row r="59" spans="1:8" s="14" customFormat="1" ht="29.1" customHeight="1" x14ac:dyDescent="0.25">
      <c r="A59"/>
      <c r="B59"/>
      <c r="C59"/>
      <c r="D59"/>
      <c r="E59"/>
      <c r="F59"/>
      <c r="G59"/>
      <c r="H59"/>
    </row>
    <row r="60" spans="1:8" s="14" customFormat="1" ht="27.6" customHeight="1" x14ac:dyDescent="0.25">
      <c r="A60"/>
      <c r="B60"/>
      <c r="C60"/>
      <c r="D60"/>
      <c r="E60"/>
      <c r="F60"/>
      <c r="G60"/>
      <c r="H60"/>
    </row>
    <row r="61" spans="1:8" s="14" customFormat="1" ht="26.1" customHeight="1" x14ac:dyDescent="0.25">
      <c r="A61"/>
      <c r="B61"/>
      <c r="C61"/>
      <c r="D61"/>
      <c r="E61"/>
      <c r="F61"/>
      <c r="G61"/>
      <c r="H61"/>
    </row>
    <row r="62" spans="1:8" s="14" customFormat="1" ht="20.25" customHeight="1" x14ac:dyDescent="0.25">
      <c r="A62"/>
      <c r="B62"/>
      <c r="C62"/>
      <c r="D62"/>
      <c r="E62"/>
      <c r="F62"/>
      <c r="G62"/>
      <c r="H62"/>
    </row>
    <row r="63" spans="1:8" s="14" customFormat="1" ht="20.25" customHeight="1" x14ac:dyDescent="0.25">
      <c r="A63"/>
      <c r="B63"/>
      <c r="C63"/>
      <c r="D63"/>
      <c r="E63"/>
      <c r="F63"/>
      <c r="G63"/>
      <c r="H63"/>
    </row>
    <row r="64" spans="1:8" s="14" customFormat="1" ht="25.35" customHeight="1" x14ac:dyDescent="0.25">
      <c r="A64"/>
      <c r="B64"/>
      <c r="C64"/>
      <c r="D64"/>
      <c r="E64"/>
      <c r="F64"/>
      <c r="G64"/>
      <c r="H64"/>
    </row>
    <row r="65" spans="1:8" s="14" customFormat="1" ht="20.25" customHeight="1" x14ac:dyDescent="0.25">
      <c r="A65"/>
      <c r="B65"/>
      <c r="C65"/>
      <c r="D65"/>
      <c r="E65"/>
      <c r="F65"/>
      <c r="G65"/>
      <c r="H65"/>
    </row>
    <row r="66" spans="1:8" s="14" customFormat="1" ht="43.35" customHeight="1" x14ac:dyDescent="0.25">
      <c r="A66"/>
      <c r="B66"/>
      <c r="C66"/>
      <c r="D66"/>
      <c r="E66"/>
      <c r="F66"/>
      <c r="G66"/>
      <c r="H66"/>
    </row>
    <row r="67" spans="1:8" s="14" customFormat="1" ht="20.25" customHeight="1" x14ac:dyDescent="0.25">
      <c r="A67"/>
      <c r="B67"/>
      <c r="C67"/>
      <c r="D67"/>
      <c r="E67"/>
      <c r="F67"/>
      <c r="G67"/>
      <c r="H67"/>
    </row>
    <row r="68" spans="1:8" s="14" customFormat="1" ht="30" customHeight="1" x14ac:dyDescent="0.25">
      <c r="A68"/>
      <c r="B68"/>
      <c r="C68"/>
      <c r="D68"/>
      <c r="E68"/>
      <c r="F68"/>
      <c r="G68"/>
      <c r="H68"/>
    </row>
    <row r="69" spans="1:8" s="14" customFormat="1" ht="30" customHeight="1" x14ac:dyDescent="0.25">
      <c r="A69"/>
      <c r="B69"/>
      <c r="C69"/>
      <c r="D69"/>
      <c r="E69"/>
      <c r="F69"/>
      <c r="G69"/>
      <c r="H69"/>
    </row>
    <row r="70" spans="1:8" s="14" customFormat="1" ht="20.25" customHeight="1" x14ac:dyDescent="0.25">
      <c r="A70"/>
      <c r="B70"/>
      <c r="C70"/>
      <c r="D70"/>
      <c r="E70"/>
      <c r="F70"/>
      <c r="G70"/>
      <c r="H70"/>
    </row>
    <row r="71" spans="1:8" s="14" customFormat="1" ht="20.25" customHeight="1" x14ac:dyDescent="0.25">
      <c r="A71"/>
      <c r="B71"/>
      <c r="C71"/>
      <c r="D71"/>
      <c r="E71"/>
      <c r="F71"/>
      <c r="G71"/>
      <c r="H71"/>
    </row>
    <row r="72" spans="1:8" s="14" customFormat="1" ht="20.25" customHeight="1" x14ac:dyDescent="0.25">
      <c r="A72"/>
      <c r="B72"/>
      <c r="C72"/>
      <c r="D72"/>
      <c r="E72"/>
      <c r="F72"/>
      <c r="G72"/>
      <c r="H72"/>
    </row>
    <row r="73" spans="1:8" s="14" customFormat="1" ht="35.1" customHeight="1" x14ac:dyDescent="0.25">
      <c r="A73"/>
      <c r="B73"/>
      <c r="C73"/>
      <c r="D73"/>
      <c r="E73"/>
      <c r="F73"/>
      <c r="G73"/>
      <c r="H73"/>
    </row>
    <row r="74" spans="1:8" s="14" customFormat="1" ht="41.1" customHeight="1" x14ac:dyDescent="0.25">
      <c r="A74"/>
      <c r="B74"/>
      <c r="C74"/>
      <c r="D74"/>
      <c r="E74"/>
      <c r="F74"/>
      <c r="G74"/>
      <c r="H74"/>
    </row>
    <row r="75" spans="1:8" s="14" customFormat="1" ht="16.350000000000001" customHeight="1" x14ac:dyDescent="0.25">
      <c r="A75"/>
      <c r="B75"/>
      <c r="C75"/>
      <c r="D75"/>
      <c r="E75"/>
      <c r="F75"/>
      <c r="G75"/>
      <c r="H75"/>
    </row>
    <row r="76" spans="1:8" s="14" customFormat="1" ht="16.350000000000001" customHeight="1" x14ac:dyDescent="0.25">
      <c r="A76"/>
      <c r="B76"/>
      <c r="C76"/>
      <c r="D76"/>
      <c r="E76"/>
      <c r="F76"/>
      <c r="G76"/>
      <c r="H76"/>
    </row>
    <row r="77" spans="1:8" s="14" customFormat="1" ht="16.350000000000001" customHeight="1" x14ac:dyDescent="0.25">
      <c r="A77"/>
      <c r="B77"/>
      <c r="C77"/>
      <c r="D77"/>
      <c r="E77"/>
      <c r="F77"/>
      <c r="G77"/>
      <c r="H77"/>
    </row>
    <row r="78" spans="1:8" s="14" customFormat="1" ht="14.1" customHeight="1" x14ac:dyDescent="0.25">
      <c r="A78"/>
      <c r="B78"/>
      <c r="C78"/>
      <c r="D78"/>
      <c r="E78"/>
      <c r="F78"/>
      <c r="G78"/>
      <c r="H78"/>
    </row>
    <row r="79" spans="1:8" s="14" customFormat="1" ht="29.1" customHeight="1" x14ac:dyDescent="0.25">
      <c r="A79"/>
      <c r="B79"/>
      <c r="C79"/>
      <c r="D79"/>
      <c r="E79"/>
      <c r="F79"/>
      <c r="G79"/>
      <c r="H79"/>
    </row>
    <row r="80" spans="1:8" s="14" customFormat="1" ht="15" customHeight="1" x14ac:dyDescent="0.25">
      <c r="A80"/>
      <c r="B80"/>
      <c r="C80"/>
      <c r="D80"/>
      <c r="E80"/>
      <c r="F80"/>
      <c r="G80"/>
      <c r="H80"/>
    </row>
    <row r="81" spans="1:8" s="14" customFormat="1" ht="17.100000000000001" customHeight="1" x14ac:dyDescent="0.25">
      <c r="A81"/>
      <c r="B81"/>
      <c r="C81"/>
      <c r="D81"/>
      <c r="E81"/>
      <c r="F81"/>
      <c r="G81"/>
      <c r="H81"/>
    </row>
    <row r="82" spans="1:8" s="14" customFormat="1" ht="15" customHeight="1" x14ac:dyDescent="0.25">
      <c r="A82"/>
      <c r="B82"/>
      <c r="C82"/>
      <c r="D82"/>
      <c r="E82"/>
      <c r="F82"/>
      <c r="G82"/>
      <c r="H82"/>
    </row>
    <row r="83" spans="1:8" s="14" customFormat="1" ht="26.45" customHeight="1" x14ac:dyDescent="0.25">
      <c r="A83"/>
      <c r="B83"/>
      <c r="C83"/>
      <c r="D83"/>
      <c r="E83"/>
      <c r="F83"/>
      <c r="G83"/>
      <c r="H83"/>
    </row>
    <row r="84" spans="1:8" s="14" customFormat="1" ht="14.1" customHeight="1" x14ac:dyDescent="0.25">
      <c r="A84"/>
      <c r="B84"/>
      <c r="C84"/>
      <c r="D84"/>
      <c r="E84"/>
      <c r="F84"/>
      <c r="G84"/>
      <c r="H84"/>
    </row>
    <row r="85" spans="1:8" s="14" customFormat="1" ht="14.45" customHeight="1" x14ac:dyDescent="0.25">
      <c r="A85"/>
      <c r="B85"/>
      <c r="C85"/>
      <c r="D85"/>
      <c r="E85"/>
      <c r="F85"/>
      <c r="G85"/>
      <c r="H85"/>
    </row>
    <row r="86" spans="1:8" s="14" customFormat="1" ht="13.35" customHeight="1" x14ac:dyDescent="0.25">
      <c r="A86"/>
      <c r="B86"/>
      <c r="C86"/>
      <c r="D86"/>
      <c r="E86"/>
      <c r="F86"/>
      <c r="G86"/>
      <c r="H86"/>
    </row>
    <row r="87" spans="1:8" s="14" customFormat="1" ht="14.1" customHeight="1" x14ac:dyDescent="0.25">
      <c r="A87"/>
      <c r="B87"/>
      <c r="C87"/>
      <c r="D87"/>
      <c r="E87"/>
      <c r="F87"/>
      <c r="G87"/>
      <c r="H87"/>
    </row>
    <row r="88" spans="1:8" s="14" customFormat="1" ht="15" customHeight="1" x14ac:dyDescent="0.25">
      <c r="A88"/>
      <c r="B88"/>
      <c r="C88"/>
      <c r="D88"/>
      <c r="E88"/>
      <c r="F88"/>
      <c r="G88"/>
      <c r="H88"/>
    </row>
    <row r="89" spans="1:8" s="14" customFormat="1" ht="15" customHeight="1" x14ac:dyDescent="0.25">
      <c r="A89"/>
      <c r="B89"/>
      <c r="C89"/>
      <c r="D89"/>
      <c r="E89"/>
      <c r="F89"/>
      <c r="G89"/>
      <c r="H89"/>
    </row>
    <row r="90" spans="1:8" s="14" customFormat="1" ht="15" customHeight="1" x14ac:dyDescent="0.25">
      <c r="A90"/>
      <c r="B90"/>
      <c r="C90"/>
      <c r="D90"/>
      <c r="E90"/>
      <c r="F90"/>
      <c r="G90"/>
      <c r="H90"/>
    </row>
    <row r="91" spans="1:8" s="14" customFormat="1" ht="15" customHeight="1" x14ac:dyDescent="0.25">
      <c r="A91"/>
      <c r="B91"/>
      <c r="C91"/>
      <c r="D91"/>
      <c r="E91"/>
      <c r="F91"/>
      <c r="G91"/>
      <c r="H91"/>
    </row>
    <row r="92" spans="1:8" s="14" customFormat="1" ht="13.35" customHeight="1" x14ac:dyDescent="0.25">
      <c r="A92"/>
      <c r="B92"/>
      <c r="C92"/>
      <c r="D92"/>
      <c r="E92"/>
      <c r="F92"/>
      <c r="G92"/>
      <c r="H92"/>
    </row>
    <row r="93" spans="1:8" s="14" customFormat="1" ht="14.1" customHeight="1" x14ac:dyDescent="0.25">
      <c r="A93"/>
      <c r="B93"/>
      <c r="C93"/>
      <c r="D93"/>
      <c r="E93"/>
      <c r="F93"/>
      <c r="G93"/>
      <c r="H93"/>
    </row>
    <row r="94" spans="1:8" s="14" customFormat="1" ht="14.1" customHeight="1" x14ac:dyDescent="0.25">
      <c r="A94"/>
      <c r="B94"/>
      <c r="C94"/>
      <c r="D94"/>
      <c r="E94"/>
      <c r="F94"/>
      <c r="G94"/>
      <c r="H94"/>
    </row>
    <row r="95" spans="1:8" s="14" customFormat="1" ht="14.1" customHeight="1" x14ac:dyDescent="0.25">
      <c r="A95"/>
      <c r="B95"/>
      <c r="C95"/>
      <c r="D95"/>
      <c r="E95"/>
      <c r="F95"/>
      <c r="G95"/>
      <c r="H95"/>
    </row>
    <row r="96" spans="1:8" s="14" customFormat="1" ht="14.45" customHeight="1" x14ac:dyDescent="0.25">
      <c r="A96"/>
      <c r="B96"/>
      <c r="C96"/>
      <c r="D96"/>
      <c r="E96"/>
      <c r="F96"/>
      <c r="G96"/>
      <c r="H96"/>
    </row>
    <row r="97" spans="1:8" s="14" customFormat="1" ht="20.25" customHeight="1" x14ac:dyDescent="0.25">
      <c r="A97"/>
      <c r="B97"/>
      <c r="C97"/>
      <c r="D97"/>
      <c r="E97"/>
      <c r="F97"/>
      <c r="G97"/>
      <c r="H97"/>
    </row>
    <row r="98" spans="1:8" s="14" customFormat="1" ht="20.25" customHeight="1" x14ac:dyDescent="0.25">
      <c r="A98"/>
      <c r="B98"/>
      <c r="C98"/>
      <c r="D98"/>
      <c r="E98"/>
      <c r="F98"/>
      <c r="G98"/>
      <c r="H98"/>
    </row>
    <row r="99" spans="1:8" s="14" customFormat="1" ht="39" customHeight="1" x14ac:dyDescent="0.25">
      <c r="A99"/>
      <c r="B99"/>
      <c r="C99"/>
      <c r="D99"/>
      <c r="E99"/>
      <c r="F99"/>
      <c r="G99"/>
      <c r="H99"/>
    </row>
    <row r="100" spans="1:8" s="14" customFormat="1" ht="41.45" customHeight="1" x14ac:dyDescent="0.25">
      <c r="A100"/>
      <c r="B100"/>
      <c r="C100"/>
      <c r="D100"/>
      <c r="E100"/>
      <c r="F100"/>
      <c r="G100"/>
      <c r="H100"/>
    </row>
    <row r="101" spans="1:8" s="14" customFormat="1" ht="27.6" customHeight="1" x14ac:dyDescent="0.25">
      <c r="A101"/>
      <c r="B101"/>
      <c r="C101"/>
      <c r="D101"/>
      <c r="E101"/>
      <c r="F101"/>
      <c r="G101"/>
      <c r="H101"/>
    </row>
    <row r="102" spans="1:8" s="14" customFormat="1" ht="33.6" customHeight="1" x14ac:dyDescent="0.25">
      <c r="A102"/>
      <c r="B102"/>
      <c r="C102"/>
      <c r="D102"/>
      <c r="E102"/>
      <c r="F102"/>
      <c r="G102"/>
      <c r="H102"/>
    </row>
    <row r="103" spans="1:8" s="14" customFormat="1" ht="20.25" customHeight="1" x14ac:dyDescent="0.25">
      <c r="A103"/>
      <c r="B103"/>
      <c r="C103"/>
      <c r="D103"/>
      <c r="E103"/>
      <c r="F103"/>
      <c r="G103"/>
      <c r="H103"/>
    </row>
    <row r="104" spans="1:8" s="14" customFormat="1" ht="56.1" customHeight="1" x14ac:dyDescent="0.25">
      <c r="A104"/>
      <c r="B104"/>
      <c r="C104"/>
      <c r="D104"/>
      <c r="E104"/>
      <c r="F104"/>
      <c r="G104"/>
      <c r="H104"/>
    </row>
    <row r="105" spans="1:8" s="14" customFormat="1" ht="20.25" customHeight="1" x14ac:dyDescent="0.25">
      <c r="A105"/>
      <c r="B105"/>
      <c r="C105"/>
      <c r="D105"/>
      <c r="E105"/>
      <c r="F105"/>
      <c r="G105"/>
      <c r="H105"/>
    </row>
    <row r="106" spans="1:8" s="14" customFormat="1" ht="20.25" customHeight="1" x14ac:dyDescent="0.25">
      <c r="A106"/>
      <c r="B106"/>
      <c r="C106"/>
      <c r="D106"/>
      <c r="E106"/>
      <c r="F106"/>
      <c r="G106"/>
      <c r="H106"/>
    </row>
    <row r="107" spans="1:8" s="14" customFormat="1" ht="20.25" customHeight="1" x14ac:dyDescent="0.25">
      <c r="A107"/>
      <c r="B107"/>
      <c r="C107"/>
      <c r="D107"/>
      <c r="E107"/>
      <c r="F107"/>
      <c r="G107"/>
      <c r="H107"/>
    </row>
    <row r="108" spans="1:8" s="14" customFormat="1" ht="42" customHeight="1" x14ac:dyDescent="0.25">
      <c r="A108"/>
      <c r="B108"/>
      <c r="C108"/>
      <c r="D108"/>
      <c r="E108"/>
      <c r="F108"/>
      <c r="G108"/>
      <c r="H108"/>
    </row>
    <row r="109" spans="1:8" s="14" customFormat="1" ht="42" customHeight="1" x14ac:dyDescent="0.25">
      <c r="A109"/>
      <c r="B109"/>
      <c r="C109"/>
      <c r="D109"/>
      <c r="E109"/>
      <c r="F109"/>
      <c r="G109"/>
      <c r="H109"/>
    </row>
    <row r="110" spans="1:8" s="14" customFormat="1" ht="20.25" customHeight="1" x14ac:dyDescent="0.25">
      <c r="A110"/>
      <c r="B110"/>
      <c r="C110"/>
      <c r="D110"/>
      <c r="E110"/>
      <c r="F110"/>
      <c r="G110"/>
      <c r="H110"/>
    </row>
    <row r="111" spans="1:8" s="14" customFormat="1" ht="20.25" customHeight="1" x14ac:dyDescent="0.25">
      <c r="A111"/>
      <c r="B111"/>
      <c r="C111"/>
      <c r="D111"/>
      <c r="E111"/>
      <c r="F111"/>
      <c r="G111"/>
      <c r="H111"/>
    </row>
    <row r="112" spans="1:8" s="14" customFormat="1" ht="20.25" customHeight="1" x14ac:dyDescent="0.25">
      <c r="A112"/>
      <c r="B112"/>
      <c r="C112"/>
      <c r="D112"/>
      <c r="E112"/>
      <c r="F112"/>
      <c r="G112"/>
      <c r="H112"/>
    </row>
    <row r="113" spans="1:8" s="14" customFormat="1" ht="20.25" customHeight="1" x14ac:dyDescent="0.25">
      <c r="A113"/>
      <c r="B113"/>
      <c r="C113"/>
      <c r="D113"/>
      <c r="E113"/>
      <c r="F113"/>
      <c r="G113"/>
      <c r="H113"/>
    </row>
    <row r="114" spans="1:8" s="14" customFormat="1" ht="20.25" customHeight="1" x14ac:dyDescent="0.25">
      <c r="A114"/>
      <c r="B114"/>
      <c r="C114"/>
      <c r="D114"/>
      <c r="E114"/>
      <c r="F114"/>
      <c r="G114"/>
      <c r="H114"/>
    </row>
    <row r="115" spans="1:8" s="14" customFormat="1" ht="20.25" customHeight="1" x14ac:dyDescent="0.25">
      <c r="A115"/>
      <c r="B115"/>
      <c r="C115"/>
      <c r="D115"/>
      <c r="E115"/>
      <c r="F115"/>
      <c r="G115"/>
      <c r="H115"/>
    </row>
    <row r="116" spans="1:8" s="14" customFormat="1" ht="20.25" customHeight="1" x14ac:dyDescent="0.25">
      <c r="A116"/>
      <c r="B116"/>
      <c r="C116"/>
      <c r="D116"/>
      <c r="E116"/>
      <c r="F116"/>
      <c r="G116"/>
      <c r="H116"/>
    </row>
    <row r="117" spans="1:8" s="14" customFormat="1" ht="20.25" customHeight="1" x14ac:dyDescent="0.25">
      <c r="A117"/>
      <c r="B117"/>
      <c r="C117"/>
      <c r="D117"/>
      <c r="E117"/>
      <c r="F117"/>
      <c r="G117"/>
      <c r="H117"/>
    </row>
    <row r="118" spans="1:8" s="14" customFormat="1" ht="20.25" customHeight="1" x14ac:dyDescent="0.25">
      <c r="A118"/>
      <c r="B118"/>
      <c r="C118"/>
      <c r="D118"/>
      <c r="E118"/>
      <c r="F118"/>
      <c r="G118"/>
      <c r="H118"/>
    </row>
    <row r="119" spans="1:8" s="14" customFormat="1" ht="20.25" customHeight="1" x14ac:dyDescent="0.25">
      <c r="A119"/>
      <c r="B119"/>
      <c r="C119"/>
      <c r="D119"/>
      <c r="E119"/>
      <c r="F119"/>
      <c r="G119"/>
      <c r="H119"/>
    </row>
    <row r="120" spans="1:8" s="14" customFormat="1" ht="20.25" customHeight="1" x14ac:dyDescent="0.25">
      <c r="A120"/>
      <c r="B120"/>
      <c r="C120"/>
      <c r="D120"/>
      <c r="E120"/>
      <c r="F120"/>
      <c r="G120"/>
      <c r="H120"/>
    </row>
    <row r="121" spans="1:8" s="14" customFormat="1" ht="20.25" customHeight="1" x14ac:dyDescent="0.25">
      <c r="A121"/>
      <c r="B121"/>
      <c r="C121"/>
      <c r="D121"/>
      <c r="E121"/>
      <c r="F121"/>
      <c r="G121"/>
      <c r="H121"/>
    </row>
    <row r="122" spans="1:8" s="14" customFormat="1" ht="20.25" customHeight="1" x14ac:dyDescent="0.25">
      <c r="A122"/>
      <c r="B122"/>
      <c r="C122"/>
      <c r="D122"/>
      <c r="E122"/>
      <c r="F122"/>
      <c r="G122"/>
      <c r="H122"/>
    </row>
    <row r="123" spans="1:8" s="14" customFormat="1" ht="20.25" customHeight="1" x14ac:dyDescent="0.25">
      <c r="A123"/>
      <c r="B123"/>
      <c r="C123"/>
      <c r="D123"/>
      <c r="E123"/>
      <c r="F123"/>
      <c r="G123"/>
      <c r="H123"/>
    </row>
    <row r="124" spans="1:8" s="14" customFormat="1" ht="20.25" customHeight="1" x14ac:dyDescent="0.25">
      <c r="A124"/>
      <c r="B124"/>
      <c r="C124"/>
      <c r="D124"/>
      <c r="E124"/>
      <c r="F124"/>
      <c r="G124"/>
      <c r="H124"/>
    </row>
    <row r="125" spans="1:8" s="14" customFormat="1" ht="20.25" customHeight="1" x14ac:dyDescent="0.25">
      <c r="A125"/>
      <c r="B125"/>
      <c r="C125"/>
      <c r="D125"/>
      <c r="E125"/>
      <c r="F125"/>
      <c r="G125"/>
      <c r="H125"/>
    </row>
    <row r="126" spans="1:8" s="14" customFormat="1" ht="20.25" customHeight="1" x14ac:dyDescent="0.25">
      <c r="A126"/>
      <c r="B126"/>
      <c r="C126"/>
      <c r="D126"/>
      <c r="E126"/>
      <c r="F126"/>
      <c r="G126"/>
      <c r="H126"/>
    </row>
    <row r="127" spans="1:8" s="14" customFormat="1" ht="20.25" customHeight="1" x14ac:dyDescent="0.25">
      <c r="A127"/>
      <c r="B127"/>
      <c r="C127"/>
      <c r="D127"/>
      <c r="E127"/>
      <c r="F127"/>
      <c r="G127"/>
      <c r="H127"/>
    </row>
    <row r="128" spans="1:8" s="14" customFormat="1" ht="20.25" customHeight="1" x14ac:dyDescent="0.25">
      <c r="A128"/>
      <c r="B128"/>
      <c r="C128"/>
      <c r="D128"/>
      <c r="E128"/>
      <c r="F128"/>
      <c r="G128"/>
      <c r="H128"/>
    </row>
    <row r="129" spans="1:9" s="14" customFormat="1" ht="20.25" customHeight="1" x14ac:dyDescent="0.25">
      <c r="A129"/>
      <c r="B129"/>
      <c r="C129"/>
      <c r="D129"/>
      <c r="E129"/>
      <c r="F129"/>
      <c r="G129"/>
      <c r="H129"/>
    </row>
    <row r="130" spans="1:9" s="14" customFormat="1" ht="20.25" customHeight="1" x14ac:dyDescent="0.25">
      <c r="A130"/>
      <c r="B130"/>
      <c r="C130"/>
      <c r="D130"/>
      <c r="E130"/>
      <c r="F130"/>
      <c r="G130"/>
      <c r="H130"/>
    </row>
    <row r="131" spans="1:9" s="14" customFormat="1" ht="20.25" customHeight="1" x14ac:dyDescent="0.25">
      <c r="A131"/>
      <c r="B131"/>
      <c r="C131"/>
      <c r="D131"/>
      <c r="E131"/>
      <c r="F131"/>
      <c r="G131"/>
      <c r="H131"/>
    </row>
    <row r="132" spans="1:9" s="14" customFormat="1" ht="37.35" customHeight="1" x14ac:dyDescent="0.25">
      <c r="A132"/>
      <c r="B132"/>
      <c r="C132"/>
      <c r="D132"/>
      <c r="E132"/>
      <c r="F132"/>
      <c r="G132"/>
      <c r="H132"/>
    </row>
    <row r="133" spans="1:9" s="14" customFormat="1" ht="45.6" customHeight="1" x14ac:dyDescent="0.25">
      <c r="A133"/>
      <c r="B133"/>
      <c r="C133"/>
      <c r="D133"/>
      <c r="E133"/>
      <c r="F133"/>
      <c r="G133"/>
      <c r="H133"/>
    </row>
    <row r="134" spans="1:9" s="14" customFormat="1" ht="24" customHeight="1" x14ac:dyDescent="0.25">
      <c r="A134"/>
      <c r="B134"/>
      <c r="C134"/>
      <c r="D134"/>
      <c r="E134"/>
      <c r="F134"/>
      <c r="G134"/>
      <c r="H134"/>
    </row>
    <row r="135" spans="1:9" s="14" customFormat="1" ht="24" customHeight="1" x14ac:dyDescent="0.25">
      <c r="A135"/>
      <c r="B135"/>
      <c r="C135"/>
      <c r="D135"/>
      <c r="E135"/>
      <c r="F135"/>
      <c r="G135"/>
      <c r="H135"/>
    </row>
    <row r="136" spans="1:9" s="14" customFormat="1" ht="24" customHeight="1" x14ac:dyDescent="0.25">
      <c r="A136"/>
      <c r="B136"/>
      <c r="C136"/>
      <c r="D136"/>
      <c r="E136"/>
      <c r="F136"/>
      <c r="G136"/>
      <c r="H136"/>
    </row>
    <row r="137" spans="1:9" s="14" customFormat="1" ht="24" customHeight="1" x14ac:dyDescent="0.25">
      <c r="A137"/>
      <c r="B137"/>
      <c r="C137"/>
      <c r="D137"/>
      <c r="E137"/>
      <c r="F137"/>
      <c r="G137"/>
      <c r="H137"/>
    </row>
    <row r="138" spans="1:9" s="14" customFormat="1" ht="20.25" customHeight="1" x14ac:dyDescent="0.25">
      <c r="A138"/>
      <c r="B138"/>
      <c r="C138"/>
      <c r="D138"/>
      <c r="E138"/>
      <c r="F138"/>
      <c r="G138"/>
      <c r="H138"/>
    </row>
    <row r="139" spans="1:9" s="14" customFormat="1" ht="20.25" customHeight="1" x14ac:dyDescent="0.25">
      <c r="A139"/>
      <c r="B139"/>
      <c r="C139"/>
      <c r="D139"/>
      <c r="E139"/>
      <c r="F139"/>
      <c r="G139"/>
      <c r="H139"/>
    </row>
    <row r="140" spans="1:9" s="14" customFormat="1" ht="20.25" customHeight="1" x14ac:dyDescent="0.25">
      <c r="A140"/>
      <c r="B140"/>
      <c r="C140"/>
      <c r="D140"/>
      <c r="E140"/>
      <c r="F140"/>
      <c r="G140"/>
      <c r="H140"/>
    </row>
    <row r="141" spans="1:9" s="14" customFormat="1" ht="21.6" customHeight="1" x14ac:dyDescent="0.25">
      <c r="A141"/>
      <c r="B141"/>
      <c r="C141"/>
      <c r="D141"/>
      <c r="E141"/>
      <c r="F141"/>
      <c r="G141"/>
      <c r="H141"/>
      <c r="I141" s="40"/>
    </row>
    <row r="142" spans="1:9" s="2" customFormat="1" x14ac:dyDescent="0.25">
      <c r="A142"/>
      <c r="B142"/>
      <c r="C142"/>
      <c r="D142"/>
      <c r="E142"/>
      <c r="F142"/>
      <c r="G142"/>
      <c r="H142"/>
    </row>
    <row r="143" spans="1:9" s="2" customFormat="1" x14ac:dyDescent="0.25">
      <c r="A143"/>
      <c r="B143"/>
      <c r="C143"/>
      <c r="D143"/>
      <c r="E143"/>
      <c r="F143"/>
      <c r="G143"/>
      <c r="H143"/>
    </row>
    <row r="144" spans="1:9" s="2" customFormat="1" ht="29.45" customHeight="1" x14ac:dyDescent="0.25">
      <c r="A144"/>
      <c r="B144"/>
      <c r="C144"/>
      <c r="D144"/>
      <c r="E144"/>
      <c r="F144"/>
      <c r="G144"/>
      <c r="H144"/>
    </row>
    <row r="145" spans="1:8" s="2" customFormat="1" x14ac:dyDescent="0.25">
      <c r="A145"/>
      <c r="B145"/>
      <c r="C145"/>
      <c r="D145"/>
      <c r="E145"/>
      <c r="F145"/>
      <c r="G145"/>
      <c r="H145"/>
    </row>
    <row r="146" spans="1:8" s="2" customFormat="1" x14ac:dyDescent="0.25">
      <c r="A146"/>
      <c r="B146"/>
      <c r="C146"/>
      <c r="D146"/>
      <c r="E146"/>
      <c r="F146"/>
      <c r="G146"/>
      <c r="H146"/>
    </row>
    <row r="147" spans="1:8" s="2" customFormat="1" x14ac:dyDescent="0.25">
      <c r="A147"/>
      <c r="B147"/>
      <c r="C147"/>
      <c r="D147"/>
      <c r="E147"/>
      <c r="F147"/>
      <c r="G147"/>
      <c r="H147"/>
    </row>
    <row r="148" spans="1:8" s="2" customFormat="1" x14ac:dyDescent="0.25">
      <c r="A148"/>
      <c r="B148"/>
      <c r="C148"/>
      <c r="D148"/>
      <c r="E148"/>
      <c r="F148"/>
      <c r="G148"/>
      <c r="H148"/>
    </row>
    <row r="149" spans="1:8" s="2" customFormat="1" x14ac:dyDescent="0.25">
      <c r="A149"/>
      <c r="B149"/>
      <c r="C149"/>
      <c r="D149"/>
      <c r="E149"/>
      <c r="F149"/>
      <c r="G149"/>
      <c r="H149"/>
    </row>
    <row r="150" spans="1:8" s="2" customFormat="1" x14ac:dyDescent="0.25">
      <c r="A150"/>
      <c r="B150"/>
      <c r="C150"/>
      <c r="D150"/>
      <c r="E150"/>
      <c r="F150"/>
      <c r="G150"/>
      <c r="H150"/>
    </row>
    <row r="151" spans="1:8" s="2" customFormat="1" x14ac:dyDescent="0.25">
      <c r="A151"/>
      <c r="B151"/>
      <c r="C151"/>
      <c r="D151"/>
      <c r="E151"/>
      <c r="F151"/>
      <c r="G151"/>
      <c r="H151"/>
    </row>
    <row r="152" spans="1:8" s="2" customFormat="1" x14ac:dyDescent="0.25">
      <c r="A152"/>
      <c r="B152"/>
      <c r="C152"/>
      <c r="D152"/>
      <c r="E152"/>
      <c r="F152"/>
      <c r="G152"/>
      <c r="H152"/>
    </row>
    <row r="153" spans="1:8" s="2" customFormat="1" x14ac:dyDescent="0.25">
      <c r="A153"/>
      <c r="B153"/>
      <c r="C153"/>
      <c r="D153"/>
      <c r="E153"/>
      <c r="F153"/>
      <c r="G153"/>
      <c r="H153"/>
    </row>
    <row r="154" spans="1:8" s="2" customFormat="1" x14ac:dyDescent="0.25">
      <c r="A154"/>
      <c r="B154"/>
      <c r="C154"/>
      <c r="D154"/>
      <c r="E154"/>
      <c r="F154"/>
      <c r="G154"/>
      <c r="H154"/>
    </row>
    <row r="155" spans="1:8" s="2" customFormat="1" x14ac:dyDescent="0.25">
      <c r="A155"/>
      <c r="B155"/>
      <c r="C155"/>
      <c r="D155"/>
      <c r="E155"/>
      <c r="F155"/>
      <c r="G155"/>
      <c r="H155"/>
    </row>
    <row r="156" spans="1:8" s="2" customFormat="1" x14ac:dyDescent="0.25">
      <c r="A156"/>
      <c r="B156"/>
      <c r="C156"/>
      <c r="D156"/>
      <c r="E156"/>
      <c r="F156"/>
      <c r="G156"/>
      <c r="H156"/>
    </row>
    <row r="157" spans="1:8" s="2" customFormat="1" x14ac:dyDescent="0.25">
      <c r="A157"/>
      <c r="B157"/>
      <c r="C157"/>
      <c r="D157"/>
      <c r="E157"/>
      <c r="F157"/>
      <c r="G157"/>
      <c r="H157"/>
    </row>
    <row r="158" spans="1:8" s="2" customFormat="1" x14ac:dyDescent="0.25">
      <c r="A158"/>
      <c r="B158"/>
      <c r="C158"/>
      <c r="D158"/>
      <c r="E158"/>
      <c r="F158"/>
      <c r="G158"/>
      <c r="H158"/>
    </row>
    <row r="159" spans="1:8" s="2" customFormat="1" x14ac:dyDescent="0.25">
      <c r="A159"/>
      <c r="B159"/>
      <c r="C159"/>
      <c r="D159"/>
      <c r="E159"/>
      <c r="F159"/>
      <c r="G159"/>
      <c r="H159"/>
    </row>
    <row r="160" spans="1:8" s="2" customFormat="1" x14ac:dyDescent="0.25">
      <c r="A160"/>
      <c r="B160"/>
      <c r="C160"/>
      <c r="D160"/>
      <c r="E160"/>
      <c r="F160"/>
      <c r="G160"/>
      <c r="H160"/>
    </row>
    <row r="161" spans="1:8" s="2" customFormat="1" x14ac:dyDescent="0.25">
      <c r="A161"/>
      <c r="B161"/>
      <c r="C161"/>
      <c r="D161"/>
      <c r="E161"/>
      <c r="F161"/>
      <c r="G161"/>
      <c r="H161"/>
    </row>
    <row r="162" spans="1:8" s="2" customFormat="1" x14ac:dyDescent="0.25">
      <c r="A162"/>
      <c r="B162"/>
      <c r="C162"/>
      <c r="D162"/>
      <c r="E162"/>
      <c r="F162"/>
      <c r="G162"/>
      <c r="H162"/>
    </row>
    <row r="163" spans="1:8" s="2" customFormat="1" x14ac:dyDescent="0.25">
      <c r="A163"/>
      <c r="B163"/>
      <c r="C163"/>
      <c r="D163"/>
      <c r="E163"/>
      <c r="F163"/>
      <c r="G163"/>
      <c r="H163"/>
    </row>
    <row r="164" spans="1:8" s="2" customFormat="1" x14ac:dyDescent="0.25">
      <c r="A164"/>
      <c r="B164"/>
      <c r="C164"/>
      <c r="D164"/>
      <c r="E164"/>
      <c r="F164"/>
      <c r="G164"/>
      <c r="H164"/>
    </row>
    <row r="165" spans="1:8" s="2" customFormat="1" x14ac:dyDescent="0.25">
      <c r="A165"/>
      <c r="B165"/>
      <c r="C165"/>
      <c r="D165"/>
      <c r="E165"/>
      <c r="F165"/>
      <c r="G165"/>
      <c r="H165"/>
    </row>
    <row r="166" spans="1:8" s="2" customFormat="1" x14ac:dyDescent="0.25">
      <c r="A166"/>
      <c r="B166"/>
      <c r="C166"/>
      <c r="D166"/>
      <c r="E166"/>
      <c r="F166"/>
      <c r="G166"/>
      <c r="H166"/>
    </row>
    <row r="167" spans="1:8" s="2" customFormat="1" x14ac:dyDescent="0.25">
      <c r="A167"/>
      <c r="B167"/>
      <c r="C167"/>
      <c r="D167"/>
      <c r="E167"/>
      <c r="F167"/>
      <c r="G167"/>
      <c r="H167"/>
    </row>
    <row r="168" spans="1:8" s="2" customFormat="1" x14ac:dyDescent="0.25">
      <c r="A168"/>
      <c r="B168"/>
      <c r="C168"/>
      <c r="D168"/>
      <c r="E168"/>
      <c r="F168"/>
      <c r="G168"/>
      <c r="H168"/>
    </row>
    <row r="169" spans="1:8" s="2" customFormat="1" x14ac:dyDescent="0.25">
      <c r="A169"/>
      <c r="B169"/>
      <c r="C169"/>
      <c r="D169"/>
      <c r="E169"/>
      <c r="F169"/>
      <c r="G169"/>
      <c r="H169"/>
    </row>
    <row r="170" spans="1:8" s="2" customFormat="1" x14ac:dyDescent="0.25">
      <c r="A170"/>
      <c r="B170"/>
      <c r="C170"/>
      <c r="D170"/>
      <c r="E170"/>
      <c r="F170"/>
      <c r="G170"/>
      <c r="H170"/>
    </row>
    <row r="171" spans="1:8" s="2" customFormat="1" x14ac:dyDescent="0.25">
      <c r="A171"/>
      <c r="B171"/>
      <c r="C171"/>
      <c r="D171"/>
      <c r="E171"/>
      <c r="F171"/>
      <c r="G171"/>
      <c r="H171"/>
    </row>
    <row r="172" spans="1:8" s="2" customFormat="1" x14ac:dyDescent="0.25">
      <c r="A172"/>
      <c r="B172"/>
      <c r="C172"/>
      <c r="D172"/>
      <c r="E172"/>
      <c r="F172"/>
      <c r="G172"/>
      <c r="H172"/>
    </row>
    <row r="173" spans="1:8" s="2" customFormat="1" x14ac:dyDescent="0.25">
      <c r="A173"/>
      <c r="B173"/>
      <c r="C173"/>
      <c r="D173"/>
      <c r="E173"/>
      <c r="F173"/>
      <c r="G173"/>
      <c r="H173"/>
    </row>
    <row r="174" spans="1:8" s="2" customFormat="1" x14ac:dyDescent="0.25">
      <c r="A174"/>
      <c r="B174"/>
      <c r="C174"/>
      <c r="D174"/>
      <c r="E174"/>
      <c r="F174"/>
      <c r="G174"/>
      <c r="H174"/>
    </row>
    <row r="175" spans="1:8" s="2" customFormat="1" x14ac:dyDescent="0.25">
      <c r="A175"/>
      <c r="B175"/>
      <c r="C175"/>
      <c r="D175"/>
      <c r="E175"/>
      <c r="F175"/>
      <c r="G175"/>
      <c r="H175"/>
    </row>
    <row r="176" spans="1:8" s="2" customFormat="1" x14ac:dyDescent="0.25">
      <c r="A176"/>
      <c r="B176"/>
      <c r="C176"/>
      <c r="D176"/>
      <c r="E176"/>
      <c r="F176"/>
      <c r="G176"/>
      <c r="H176"/>
    </row>
    <row r="177" spans="1:8" s="2" customFormat="1" x14ac:dyDescent="0.25">
      <c r="A177"/>
      <c r="B177"/>
      <c r="C177"/>
      <c r="D177"/>
      <c r="E177"/>
      <c r="F177"/>
      <c r="G177"/>
      <c r="H177"/>
    </row>
    <row r="178" spans="1:8" s="2" customFormat="1" x14ac:dyDescent="0.25">
      <c r="A178"/>
      <c r="B178"/>
      <c r="C178"/>
      <c r="D178"/>
      <c r="E178"/>
      <c r="F178"/>
      <c r="G178"/>
      <c r="H178"/>
    </row>
    <row r="179" spans="1:8" s="2" customFormat="1" x14ac:dyDescent="0.25">
      <c r="A179"/>
      <c r="B179"/>
      <c r="C179"/>
      <c r="D179"/>
      <c r="E179"/>
      <c r="F179"/>
      <c r="G179"/>
      <c r="H179"/>
    </row>
    <row r="180" spans="1:8" s="2" customFormat="1" x14ac:dyDescent="0.25">
      <c r="A180"/>
      <c r="B180"/>
      <c r="C180"/>
      <c r="D180"/>
      <c r="E180"/>
      <c r="F180"/>
      <c r="G180"/>
      <c r="H180"/>
    </row>
    <row r="181" spans="1:8" s="2" customFormat="1" x14ac:dyDescent="0.25">
      <c r="A181"/>
      <c r="B181"/>
      <c r="C181"/>
      <c r="D181"/>
      <c r="E181"/>
      <c r="F181"/>
      <c r="G181"/>
      <c r="H181"/>
    </row>
    <row r="182" spans="1:8" s="2" customFormat="1" x14ac:dyDescent="0.25">
      <c r="A182"/>
      <c r="B182"/>
      <c r="C182"/>
      <c r="D182"/>
      <c r="E182"/>
      <c r="F182"/>
      <c r="G182"/>
      <c r="H182"/>
    </row>
    <row r="183" spans="1:8" s="2" customFormat="1" x14ac:dyDescent="0.25">
      <c r="A183"/>
      <c r="B183"/>
      <c r="C183"/>
      <c r="D183"/>
      <c r="E183"/>
      <c r="F183"/>
      <c r="G183"/>
      <c r="H183"/>
    </row>
    <row r="184" spans="1:8" s="2" customFormat="1" x14ac:dyDescent="0.25">
      <c r="A184"/>
      <c r="B184"/>
      <c r="C184"/>
      <c r="D184"/>
      <c r="E184"/>
      <c r="F184"/>
      <c r="G184"/>
      <c r="H184"/>
    </row>
    <row r="185" spans="1:8" s="2" customFormat="1" x14ac:dyDescent="0.25">
      <c r="A185"/>
      <c r="B185"/>
      <c r="C185"/>
      <c r="D185"/>
      <c r="E185"/>
      <c r="F185"/>
      <c r="G185"/>
      <c r="H185"/>
    </row>
    <row r="186" spans="1:8" s="2" customFormat="1" x14ac:dyDescent="0.25">
      <c r="A186"/>
      <c r="B186"/>
      <c r="C186"/>
      <c r="D186"/>
      <c r="E186"/>
      <c r="F186"/>
      <c r="G186"/>
      <c r="H186"/>
    </row>
    <row r="187" spans="1:8" s="2" customFormat="1" x14ac:dyDescent="0.25">
      <c r="A187"/>
      <c r="B187"/>
      <c r="C187"/>
      <c r="D187"/>
      <c r="E187"/>
      <c r="F187"/>
      <c r="G187"/>
      <c r="H187"/>
    </row>
    <row r="188" spans="1:8" s="2" customFormat="1" x14ac:dyDescent="0.25">
      <c r="A188"/>
      <c r="B188"/>
      <c r="C188"/>
      <c r="D188"/>
      <c r="E188"/>
      <c r="F188"/>
      <c r="G188"/>
      <c r="H188"/>
    </row>
    <row r="189" spans="1:8" s="2" customFormat="1" x14ac:dyDescent="0.25">
      <c r="A189"/>
      <c r="B189"/>
      <c r="C189"/>
      <c r="D189"/>
      <c r="E189"/>
      <c r="F189"/>
      <c r="G189"/>
      <c r="H189"/>
    </row>
    <row r="190" spans="1:8" s="2" customFormat="1" x14ac:dyDescent="0.25">
      <c r="A190"/>
      <c r="B190"/>
      <c r="C190"/>
      <c r="D190"/>
      <c r="E190"/>
      <c r="F190"/>
      <c r="G190"/>
      <c r="H190"/>
    </row>
    <row r="191" spans="1:8" s="2" customFormat="1" x14ac:dyDescent="0.25">
      <c r="A191"/>
      <c r="B191"/>
      <c r="C191"/>
      <c r="D191"/>
      <c r="E191"/>
      <c r="F191"/>
      <c r="G191"/>
      <c r="H191"/>
    </row>
    <row r="192" spans="1:8" s="2" customFormat="1" x14ac:dyDescent="0.25">
      <c r="A192"/>
      <c r="B192"/>
      <c r="C192"/>
      <c r="D192"/>
      <c r="E192"/>
      <c r="F192"/>
      <c r="G192"/>
      <c r="H192"/>
    </row>
    <row r="193" spans="1:8" s="2" customFormat="1" x14ac:dyDescent="0.25">
      <c r="A193"/>
      <c r="B193"/>
      <c r="C193"/>
      <c r="D193"/>
      <c r="E193"/>
      <c r="F193"/>
      <c r="G193"/>
      <c r="H193"/>
    </row>
    <row r="194" spans="1:8" s="2" customFormat="1" x14ac:dyDescent="0.25">
      <c r="A194"/>
      <c r="B194"/>
      <c r="C194"/>
      <c r="D194"/>
      <c r="E194"/>
      <c r="F194"/>
      <c r="G194"/>
      <c r="H194"/>
    </row>
    <row r="195" spans="1:8" s="2" customFormat="1" x14ac:dyDescent="0.25">
      <c r="A195"/>
      <c r="B195"/>
      <c r="C195"/>
      <c r="D195"/>
      <c r="E195"/>
      <c r="F195"/>
      <c r="G195"/>
      <c r="H195"/>
    </row>
    <row r="196" spans="1:8" s="2" customFormat="1" x14ac:dyDescent="0.25">
      <c r="A196"/>
      <c r="B196"/>
      <c r="C196"/>
      <c r="D196"/>
      <c r="E196"/>
      <c r="F196"/>
      <c r="G196"/>
      <c r="H196"/>
    </row>
    <row r="197" spans="1:8" s="2" customFormat="1" x14ac:dyDescent="0.25">
      <c r="A197"/>
      <c r="B197"/>
      <c r="C197"/>
      <c r="D197"/>
      <c r="E197"/>
      <c r="F197"/>
      <c r="G197"/>
      <c r="H197"/>
    </row>
    <row r="198" spans="1:8" s="2" customFormat="1" x14ac:dyDescent="0.25">
      <c r="A198"/>
      <c r="B198"/>
      <c r="C198"/>
      <c r="D198"/>
      <c r="E198"/>
      <c r="F198"/>
      <c r="G198"/>
      <c r="H198"/>
    </row>
    <row r="199" spans="1:8" s="2" customFormat="1" x14ac:dyDescent="0.25">
      <c r="A199"/>
      <c r="B199"/>
      <c r="C199"/>
      <c r="D199"/>
      <c r="E199"/>
      <c r="F199"/>
      <c r="G199"/>
      <c r="H199"/>
    </row>
    <row r="200" spans="1:8" s="2" customFormat="1" x14ac:dyDescent="0.25">
      <c r="A200"/>
      <c r="B200"/>
      <c r="C200"/>
      <c r="D200"/>
      <c r="E200"/>
      <c r="F200"/>
      <c r="G200"/>
      <c r="H200"/>
    </row>
    <row r="201" spans="1:8" s="2" customFormat="1" x14ac:dyDescent="0.25">
      <c r="A201"/>
      <c r="B201"/>
      <c r="C201"/>
      <c r="D201"/>
      <c r="E201"/>
      <c r="F201"/>
      <c r="G201"/>
      <c r="H201"/>
    </row>
    <row r="202" spans="1:8" s="2" customFormat="1" x14ac:dyDescent="0.25">
      <c r="A202"/>
      <c r="B202"/>
      <c r="C202"/>
      <c r="D202"/>
      <c r="E202"/>
      <c r="F202"/>
      <c r="G202"/>
      <c r="H202"/>
    </row>
    <row r="203" spans="1:8" s="2" customFormat="1" x14ac:dyDescent="0.25">
      <c r="A203"/>
      <c r="B203"/>
      <c r="C203"/>
      <c r="D203"/>
      <c r="E203"/>
      <c r="F203"/>
      <c r="G203"/>
      <c r="H203"/>
    </row>
    <row r="204" spans="1:8" s="2" customFormat="1" x14ac:dyDescent="0.25">
      <c r="A204"/>
      <c r="B204"/>
      <c r="C204"/>
      <c r="D204"/>
      <c r="E204"/>
      <c r="F204"/>
      <c r="G204"/>
      <c r="H204"/>
    </row>
    <row r="205" spans="1:8" s="2" customFormat="1" x14ac:dyDescent="0.25">
      <c r="A205"/>
      <c r="B205"/>
      <c r="C205"/>
      <c r="D205"/>
      <c r="E205"/>
      <c r="F205"/>
      <c r="G205"/>
      <c r="H205"/>
    </row>
    <row r="206" spans="1:8" s="2" customFormat="1" x14ac:dyDescent="0.25">
      <c r="A206"/>
      <c r="B206"/>
      <c r="C206"/>
      <c r="D206"/>
      <c r="E206"/>
      <c r="F206"/>
      <c r="G206"/>
      <c r="H206"/>
    </row>
    <row r="207" spans="1:8" s="2" customFormat="1" x14ac:dyDescent="0.25">
      <c r="A207"/>
      <c r="B207"/>
      <c r="C207"/>
      <c r="D207"/>
      <c r="E207"/>
      <c r="F207"/>
      <c r="G207"/>
      <c r="H207"/>
    </row>
    <row r="208" spans="1:8" s="2" customFormat="1" x14ac:dyDescent="0.25">
      <c r="A208"/>
      <c r="B208"/>
      <c r="C208"/>
      <c r="D208"/>
      <c r="E208"/>
      <c r="F208"/>
      <c r="G208"/>
      <c r="H208"/>
    </row>
    <row r="209" spans="1:10" s="2" customFormat="1" x14ac:dyDescent="0.25">
      <c r="A209"/>
      <c r="B209"/>
      <c r="C209"/>
      <c r="D209"/>
      <c r="E209"/>
      <c r="F209"/>
      <c r="G209"/>
      <c r="H209"/>
    </row>
    <row r="210" spans="1:10" s="2" customFormat="1" x14ac:dyDescent="0.25">
      <c r="A210"/>
      <c r="B210"/>
      <c r="C210"/>
      <c r="D210"/>
      <c r="E210"/>
      <c r="F210"/>
      <c r="G210"/>
      <c r="H210"/>
    </row>
    <row r="211" spans="1:10" s="2" customFormat="1" x14ac:dyDescent="0.25">
      <c r="A211"/>
      <c r="B211"/>
      <c r="C211"/>
      <c r="D211"/>
      <c r="E211"/>
      <c r="F211"/>
      <c r="G211"/>
      <c r="H211"/>
    </row>
    <row r="212" spans="1:10" s="2" customFormat="1" x14ac:dyDescent="0.25">
      <c r="A212"/>
      <c r="B212"/>
      <c r="C212"/>
      <c r="D212"/>
      <c r="E212"/>
      <c r="F212"/>
      <c r="G212"/>
      <c r="H212"/>
    </row>
    <row r="213" spans="1:10" s="2" customFormat="1" x14ac:dyDescent="0.25">
      <c r="A213"/>
      <c r="B213"/>
      <c r="C213"/>
      <c r="D213"/>
      <c r="E213"/>
      <c r="F213"/>
      <c r="G213"/>
      <c r="H213"/>
    </row>
    <row r="214" spans="1:10" s="2" customFormat="1" x14ac:dyDescent="0.25">
      <c r="A214"/>
      <c r="B214"/>
      <c r="C214"/>
      <c r="D214"/>
      <c r="E214"/>
      <c r="F214"/>
      <c r="G214"/>
      <c r="H214"/>
    </row>
    <row r="215" spans="1:10" s="2" customFormat="1" x14ac:dyDescent="0.25">
      <c r="A215"/>
      <c r="B215"/>
      <c r="C215"/>
      <c r="D215"/>
      <c r="E215"/>
      <c r="F215"/>
      <c r="G215"/>
      <c r="H215"/>
    </row>
    <row r="216" spans="1:10" s="28" customFormat="1" ht="29.1" customHeight="1" x14ac:dyDescent="0.25">
      <c r="A216"/>
      <c r="B216"/>
      <c r="C216"/>
      <c r="D216"/>
      <c r="E216"/>
      <c r="F216"/>
      <c r="G216"/>
      <c r="H216"/>
    </row>
    <row r="217" spans="1:10" s="28" customFormat="1" ht="39.75" customHeight="1" x14ac:dyDescent="0.25">
      <c r="A217"/>
      <c r="B217"/>
      <c r="C217"/>
      <c r="D217"/>
      <c r="E217"/>
      <c r="F217"/>
      <c r="G217"/>
      <c r="H217"/>
      <c r="I217" s="103"/>
      <c r="J217" s="103"/>
    </row>
    <row r="218" spans="1:10" s="28" customFormat="1" ht="29.1" customHeight="1" x14ac:dyDescent="0.25">
      <c r="A218"/>
      <c r="B218"/>
      <c r="C218"/>
      <c r="D218"/>
      <c r="E218"/>
      <c r="F218"/>
      <c r="G218"/>
      <c r="H218"/>
      <c r="I218" s="103"/>
      <c r="J218" s="103"/>
    </row>
    <row r="219" spans="1:10" s="28" customFormat="1" ht="29.1" customHeight="1" x14ac:dyDescent="0.25">
      <c r="A219"/>
      <c r="B219"/>
      <c r="C219"/>
      <c r="D219"/>
      <c r="E219"/>
      <c r="F219"/>
      <c r="G219"/>
      <c r="H219"/>
      <c r="I219" s="103"/>
      <c r="J219" s="103"/>
    </row>
    <row r="220" spans="1:10" s="28" customFormat="1" ht="29.1" customHeight="1" x14ac:dyDescent="0.25">
      <c r="A220"/>
      <c r="B220"/>
      <c r="C220"/>
      <c r="D220"/>
      <c r="E220"/>
      <c r="F220"/>
      <c r="G220"/>
      <c r="H220"/>
      <c r="I220" s="103"/>
      <c r="J220" s="103"/>
    </row>
    <row r="221" spans="1:10" s="28" customFormat="1" ht="42" customHeight="1" x14ac:dyDescent="0.25">
      <c r="A221"/>
      <c r="B221"/>
      <c r="C221"/>
      <c r="D221"/>
      <c r="E221"/>
      <c r="F221"/>
      <c r="G221"/>
      <c r="H221"/>
      <c r="I221" s="103"/>
      <c r="J221" s="103"/>
    </row>
    <row r="222" spans="1:10" s="28" customFormat="1" ht="29.1" customHeight="1" x14ac:dyDescent="0.25">
      <c r="A222"/>
      <c r="B222"/>
      <c r="C222"/>
      <c r="D222"/>
      <c r="E222"/>
      <c r="F222"/>
      <c r="G222"/>
      <c r="H222"/>
      <c r="I222" s="103"/>
      <c r="J222" s="103"/>
    </row>
    <row r="223" spans="1:10" s="28" customFormat="1" ht="29.1" customHeight="1" x14ac:dyDescent="0.25">
      <c r="A223"/>
      <c r="B223"/>
      <c r="C223"/>
      <c r="D223"/>
      <c r="E223"/>
      <c r="F223"/>
      <c r="G223"/>
      <c r="H223"/>
    </row>
    <row r="224" spans="1:10" s="2" customFormat="1" x14ac:dyDescent="0.25">
      <c r="A224"/>
      <c r="B224"/>
      <c r="C224"/>
      <c r="D224"/>
      <c r="E224"/>
      <c r="F224"/>
      <c r="G224"/>
      <c r="H224"/>
    </row>
    <row r="225" spans="1:8" s="2" customFormat="1" x14ac:dyDescent="0.25">
      <c r="A225"/>
      <c r="B225"/>
      <c r="C225"/>
      <c r="D225"/>
      <c r="E225"/>
      <c r="F225"/>
      <c r="G225"/>
      <c r="H225"/>
    </row>
    <row r="226" spans="1:8" s="2" customFormat="1" x14ac:dyDescent="0.25">
      <c r="A226"/>
      <c r="B226"/>
      <c r="C226"/>
      <c r="D226"/>
      <c r="E226"/>
      <c r="F226"/>
      <c r="G226"/>
      <c r="H226"/>
    </row>
    <row r="227" spans="1:8" s="2" customFormat="1" x14ac:dyDescent="0.25">
      <c r="A227"/>
      <c r="B227"/>
      <c r="C227"/>
      <c r="D227"/>
      <c r="E227"/>
      <c r="F227"/>
      <c r="G227"/>
      <c r="H227"/>
    </row>
    <row r="228" spans="1:8" s="2" customFormat="1" x14ac:dyDescent="0.25">
      <c r="A228"/>
      <c r="B228"/>
      <c r="C228"/>
      <c r="D228"/>
      <c r="E228"/>
      <c r="F228"/>
      <c r="G228"/>
      <c r="H228"/>
    </row>
    <row r="229" spans="1:8" s="2" customFormat="1" x14ac:dyDescent="0.25">
      <c r="A229"/>
      <c r="B229"/>
      <c r="C229"/>
      <c r="D229"/>
      <c r="E229"/>
      <c r="F229"/>
      <c r="G229"/>
      <c r="H229"/>
    </row>
    <row r="230" spans="1:8" s="2" customFormat="1" x14ac:dyDescent="0.25">
      <c r="A230"/>
      <c r="B230"/>
      <c r="C230"/>
      <c r="D230"/>
      <c r="E230"/>
      <c r="F230"/>
      <c r="G230"/>
      <c r="H230"/>
    </row>
  </sheetData>
  <mergeCells count="24">
    <mergeCell ref="A32:H32"/>
    <mergeCell ref="A1:H4"/>
    <mergeCell ref="A6:H6"/>
    <mergeCell ref="A8:H8"/>
    <mergeCell ref="A11:B11"/>
    <mergeCell ref="A12:B12"/>
    <mergeCell ref="A13:B13"/>
    <mergeCell ref="A14:B14"/>
    <mergeCell ref="A15:B15"/>
    <mergeCell ref="A17:H17"/>
    <mergeCell ref="A18:H18"/>
    <mergeCell ref="A29:E29"/>
    <mergeCell ref="I222:J222"/>
    <mergeCell ref="A33:H33"/>
    <mergeCell ref="A34:H34"/>
    <mergeCell ref="A35:H35"/>
    <mergeCell ref="A36:H36"/>
    <mergeCell ref="A37:H37"/>
    <mergeCell ref="A38:H38"/>
    <mergeCell ref="I217:J217"/>
    <mergeCell ref="I218:J218"/>
    <mergeCell ref="I219:J219"/>
    <mergeCell ref="I220:J220"/>
    <mergeCell ref="I221:J221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0"/>
  <sheetViews>
    <sheetView showGridLines="0" topLeftCell="A4" zoomScale="115" zoomScaleNormal="115" workbookViewId="0">
      <selection activeCell="C13" sqref="C13"/>
    </sheetView>
  </sheetViews>
  <sheetFormatPr baseColWidth="10" defaultColWidth="11.42578125" defaultRowHeight="15" x14ac:dyDescent="0.25"/>
  <cols>
    <col min="1" max="1" width="5.85546875" customWidth="1"/>
    <col min="2" max="2" width="21.28515625" bestFit="1" customWidth="1"/>
    <col min="3" max="3" width="51.42578125" customWidth="1"/>
    <col min="4" max="4" width="13.42578125" customWidth="1"/>
    <col min="5" max="5" width="10.28515625" customWidth="1"/>
    <col min="6" max="6" width="16.42578125" customWidth="1"/>
    <col min="7" max="7" width="11.7109375" customWidth="1"/>
    <col min="8" max="8" width="16.42578125" customWidth="1"/>
  </cols>
  <sheetData>
    <row r="1" spans="1:9" x14ac:dyDescent="0.25">
      <c r="A1" s="105"/>
      <c r="B1" s="105"/>
      <c r="C1" s="105"/>
      <c r="D1" s="105"/>
      <c r="E1" s="105"/>
      <c r="F1" s="105"/>
      <c r="G1" s="105"/>
      <c r="H1" s="105"/>
    </row>
    <row r="2" spans="1:9" x14ac:dyDescent="0.25">
      <c r="A2" s="105"/>
      <c r="B2" s="105"/>
      <c r="C2" s="105"/>
      <c r="D2" s="105"/>
      <c r="E2" s="105"/>
      <c r="F2" s="105"/>
      <c r="G2" s="105"/>
      <c r="H2" s="105"/>
    </row>
    <row r="3" spans="1:9" x14ac:dyDescent="0.25">
      <c r="A3" s="105"/>
      <c r="B3" s="105"/>
      <c r="C3" s="105"/>
      <c r="D3" s="105"/>
      <c r="E3" s="105"/>
      <c r="F3" s="105"/>
      <c r="G3" s="105"/>
      <c r="H3" s="105"/>
    </row>
    <row r="4" spans="1:9" x14ac:dyDescent="0.25">
      <c r="A4" s="105"/>
      <c r="B4" s="105"/>
      <c r="C4" s="105"/>
      <c r="D4" s="105"/>
      <c r="E4" s="105"/>
      <c r="F4" s="105"/>
      <c r="G4" s="105"/>
      <c r="H4" s="105"/>
    </row>
    <row r="5" spans="1:9" s="2" customFormat="1" ht="13.5" thickBot="1" x14ac:dyDescent="0.3">
      <c r="A5" s="1"/>
      <c r="F5" s="3"/>
      <c r="G5" s="3"/>
    </row>
    <row r="6" spans="1:9" s="2" customFormat="1" ht="17.25" customHeight="1" thickBot="1" x14ac:dyDescent="0.3">
      <c r="A6" s="106" t="s">
        <v>0</v>
      </c>
      <c r="B6" s="107"/>
      <c r="C6" s="107"/>
      <c r="D6" s="107"/>
      <c r="E6" s="107"/>
      <c r="F6" s="107"/>
      <c r="G6" s="107"/>
      <c r="H6" s="108"/>
    </row>
    <row r="7" spans="1:9" s="2" customFormat="1" ht="13.5" thickBot="1" x14ac:dyDescent="0.3">
      <c r="A7" s="4"/>
      <c r="B7" s="5"/>
      <c r="C7" s="5"/>
      <c r="D7" s="5"/>
      <c r="E7" s="7"/>
      <c r="F7" s="6"/>
      <c r="G7" s="6"/>
      <c r="H7" s="7"/>
    </row>
    <row r="8" spans="1:9" s="2" customFormat="1" ht="34.5" customHeight="1" thickBot="1" x14ac:dyDescent="0.3">
      <c r="A8" s="106" t="s">
        <v>1</v>
      </c>
      <c r="B8" s="107"/>
      <c r="C8" s="107"/>
      <c r="D8" s="107"/>
      <c r="E8" s="107"/>
      <c r="F8" s="107"/>
      <c r="G8" s="107"/>
      <c r="H8" s="107"/>
      <c r="I8" s="37"/>
    </row>
    <row r="9" spans="1:9" s="2" customFormat="1" ht="12.75" x14ac:dyDescent="0.25">
      <c r="A9" s="8"/>
      <c r="B9" s="9"/>
      <c r="C9" s="9"/>
      <c r="D9" s="9"/>
      <c r="F9" s="10"/>
      <c r="G9" s="10"/>
    </row>
    <row r="10" spans="1:9" s="2" customFormat="1" ht="12.75" x14ac:dyDescent="0.25">
      <c r="A10" s="8"/>
      <c r="B10" s="9"/>
      <c r="C10" s="9"/>
      <c r="D10" s="9"/>
      <c r="F10" s="10"/>
      <c r="G10" s="10"/>
    </row>
    <row r="11" spans="1:9" s="2" customFormat="1" ht="12.75" x14ac:dyDescent="0.25">
      <c r="A11" s="109" t="s">
        <v>2</v>
      </c>
      <c r="B11" s="109"/>
      <c r="C11" s="99" t="s">
        <v>3</v>
      </c>
      <c r="F11" s="3"/>
      <c r="G11" s="3"/>
    </row>
    <row r="12" spans="1:9" s="2" customFormat="1" x14ac:dyDescent="0.25">
      <c r="A12" s="109" t="s">
        <v>4</v>
      </c>
      <c r="B12" s="109"/>
      <c r="C12" s="100" t="s">
        <v>5</v>
      </c>
      <c r="F12" s="3"/>
      <c r="G12" s="3"/>
    </row>
    <row r="13" spans="1:9" s="9" customFormat="1" ht="12.75" x14ac:dyDescent="0.25">
      <c r="A13" s="110" t="s">
        <v>6</v>
      </c>
      <c r="B13" s="110"/>
      <c r="C13" s="99" t="s">
        <v>7</v>
      </c>
      <c r="F13" s="10"/>
      <c r="G13" s="10"/>
    </row>
    <row r="14" spans="1:9" s="2" customFormat="1" ht="13.5" customHeight="1" x14ac:dyDescent="0.25">
      <c r="A14" s="111" t="s">
        <v>8</v>
      </c>
      <c r="B14" s="111"/>
      <c r="C14" s="101"/>
      <c r="D14" s="12"/>
      <c r="F14" s="12"/>
      <c r="G14" s="12"/>
    </row>
    <row r="15" spans="1:9" s="2" customFormat="1" ht="13.5" customHeight="1" x14ac:dyDescent="0.25">
      <c r="A15" s="111" t="s">
        <v>9</v>
      </c>
      <c r="B15" s="111"/>
      <c r="C15" s="102">
        <v>46132</v>
      </c>
      <c r="D15" s="12"/>
      <c r="F15" s="12"/>
      <c r="G15" s="12"/>
    </row>
    <row r="16" spans="1:9" s="2" customFormat="1" ht="13.5" thickBot="1" x14ac:dyDescent="0.3">
      <c r="A16" s="13"/>
      <c r="B16" s="13"/>
      <c r="C16" s="11"/>
      <c r="D16" s="12"/>
      <c r="F16" s="12"/>
      <c r="G16" s="12"/>
    </row>
    <row r="17" spans="1:8" s="2" customFormat="1" ht="17.45" customHeight="1" thickBot="1" x14ac:dyDescent="0.3">
      <c r="A17" s="112" t="s">
        <v>10</v>
      </c>
      <c r="B17" s="113"/>
      <c r="C17" s="113"/>
      <c r="D17" s="113"/>
      <c r="E17" s="113"/>
      <c r="F17" s="113"/>
      <c r="G17" s="113"/>
      <c r="H17" s="114"/>
    </row>
    <row r="18" spans="1:8" s="2" customFormat="1" ht="48" customHeight="1" thickBot="1" x14ac:dyDescent="0.3">
      <c r="A18" s="115" t="s">
        <v>11</v>
      </c>
      <c r="B18" s="116"/>
      <c r="C18" s="116"/>
      <c r="D18" s="116"/>
      <c r="E18" s="116"/>
      <c r="F18" s="116"/>
      <c r="G18" s="116"/>
      <c r="H18" s="117"/>
    </row>
    <row r="19" spans="1:8" s="2" customFormat="1" ht="51.75" thickBot="1" x14ac:dyDescent="0.3">
      <c r="A19" s="31" t="s">
        <v>12</v>
      </c>
      <c r="B19" s="30" t="s">
        <v>13</v>
      </c>
      <c r="C19" s="30" t="s">
        <v>14</v>
      </c>
      <c r="D19" s="32" t="s">
        <v>15</v>
      </c>
      <c r="E19" s="32" t="s">
        <v>16</v>
      </c>
      <c r="F19" s="30" t="s">
        <v>17</v>
      </c>
      <c r="G19" s="41" t="s">
        <v>18</v>
      </c>
      <c r="H19" s="30" t="s">
        <v>19</v>
      </c>
    </row>
    <row r="20" spans="1:8" s="14" customFormat="1" ht="45" customHeight="1" x14ac:dyDescent="0.25">
      <c r="A20" s="26">
        <v>1</v>
      </c>
      <c r="B20" s="38" t="s">
        <v>20</v>
      </c>
      <c r="C20" s="19" t="s">
        <v>21</v>
      </c>
      <c r="D20" s="20" t="s">
        <v>22</v>
      </c>
      <c r="E20" s="22">
        <v>1</v>
      </c>
      <c r="F20" s="43">
        <v>2432000</v>
      </c>
      <c r="G20" s="43">
        <v>0</v>
      </c>
      <c r="H20" s="49">
        <f>E20*F20</f>
        <v>2432000</v>
      </c>
    </row>
    <row r="21" spans="1:8" s="14" customFormat="1" ht="39" thickBot="1" x14ac:dyDescent="0.3">
      <c r="A21" s="27">
        <v>2</v>
      </c>
      <c r="B21" s="38" t="s">
        <v>23</v>
      </c>
      <c r="C21" s="18" t="s">
        <v>24</v>
      </c>
      <c r="D21" s="21" t="s">
        <v>22</v>
      </c>
      <c r="E21" s="17">
        <v>1</v>
      </c>
      <c r="F21" s="44">
        <v>16345600</v>
      </c>
      <c r="G21" s="45">
        <v>0</v>
      </c>
      <c r="H21" s="49">
        <f t="shared" ref="H21:H28" si="0">E21*F21</f>
        <v>16345600</v>
      </c>
    </row>
    <row r="22" spans="1:8" s="14" customFormat="1" ht="38.25" x14ac:dyDescent="0.25">
      <c r="A22" s="27">
        <v>3</v>
      </c>
      <c r="B22" s="38" t="s">
        <v>25</v>
      </c>
      <c r="C22" s="18" t="s">
        <v>26</v>
      </c>
      <c r="D22" s="20" t="s">
        <v>22</v>
      </c>
      <c r="E22" s="17">
        <v>6</v>
      </c>
      <c r="F22" s="44">
        <v>5432000</v>
      </c>
      <c r="G22" s="45">
        <v>0</v>
      </c>
      <c r="H22" s="49">
        <f t="shared" si="0"/>
        <v>32592000</v>
      </c>
    </row>
    <row r="23" spans="1:8" s="14" customFormat="1" ht="57.6" customHeight="1" thickBot="1" x14ac:dyDescent="0.3">
      <c r="A23" s="27">
        <v>4</v>
      </c>
      <c r="B23" s="38" t="s">
        <v>27</v>
      </c>
      <c r="C23" s="18" t="s">
        <v>28</v>
      </c>
      <c r="D23" s="21" t="s">
        <v>22</v>
      </c>
      <c r="E23" s="17">
        <v>1</v>
      </c>
      <c r="F23" s="44">
        <v>854700</v>
      </c>
      <c r="G23" s="45">
        <v>0</v>
      </c>
      <c r="H23" s="49">
        <f t="shared" si="0"/>
        <v>854700</v>
      </c>
    </row>
    <row r="24" spans="1:8" s="14" customFormat="1" ht="27" customHeight="1" x14ac:dyDescent="0.25">
      <c r="A24" s="27">
        <v>5</v>
      </c>
      <c r="B24" s="38" t="s">
        <v>29</v>
      </c>
      <c r="C24" s="18" t="s">
        <v>30</v>
      </c>
      <c r="D24" s="20" t="s">
        <v>22</v>
      </c>
      <c r="E24" s="17">
        <v>1</v>
      </c>
      <c r="F24" s="44">
        <v>554679</v>
      </c>
      <c r="G24" s="45">
        <v>0</v>
      </c>
      <c r="H24" s="49">
        <f t="shared" si="0"/>
        <v>554679</v>
      </c>
    </row>
    <row r="25" spans="1:8" s="14" customFormat="1" ht="27" customHeight="1" thickBot="1" x14ac:dyDescent="0.3">
      <c r="A25" s="27">
        <v>6</v>
      </c>
      <c r="B25" s="38" t="s">
        <v>31</v>
      </c>
      <c r="C25" s="18" t="s">
        <v>32</v>
      </c>
      <c r="D25" s="21" t="s">
        <v>22</v>
      </c>
      <c r="E25" s="17">
        <v>1</v>
      </c>
      <c r="F25" s="44">
        <v>438978</v>
      </c>
      <c r="G25" s="45">
        <v>0</v>
      </c>
      <c r="H25" s="49">
        <f t="shared" si="0"/>
        <v>438978</v>
      </c>
    </row>
    <row r="26" spans="1:8" s="14" customFormat="1" ht="27" customHeight="1" x14ac:dyDescent="0.25">
      <c r="A26" s="27">
        <v>7</v>
      </c>
      <c r="B26" s="38" t="s">
        <v>33</v>
      </c>
      <c r="C26" s="18" t="s">
        <v>34</v>
      </c>
      <c r="D26" s="20" t="s">
        <v>22</v>
      </c>
      <c r="E26" s="17">
        <v>15</v>
      </c>
      <c r="F26" s="44">
        <v>987670</v>
      </c>
      <c r="G26" s="45">
        <v>0</v>
      </c>
      <c r="H26" s="49">
        <f t="shared" si="0"/>
        <v>14815050</v>
      </c>
    </row>
    <row r="27" spans="1:8" s="14" customFormat="1" ht="41.1" customHeight="1" thickBot="1" x14ac:dyDescent="0.3">
      <c r="A27" s="27">
        <v>8</v>
      </c>
      <c r="B27" s="38" t="s">
        <v>35</v>
      </c>
      <c r="C27" s="18" t="s">
        <v>36</v>
      </c>
      <c r="D27" s="21" t="s">
        <v>22</v>
      </c>
      <c r="E27" s="17">
        <v>1</v>
      </c>
      <c r="F27" s="44">
        <v>435439</v>
      </c>
      <c r="G27" s="45">
        <v>0</v>
      </c>
      <c r="H27" s="49">
        <f t="shared" si="0"/>
        <v>435439</v>
      </c>
    </row>
    <row r="28" spans="1:8" s="14" customFormat="1" ht="54.6" customHeight="1" thickBot="1" x14ac:dyDescent="0.3">
      <c r="A28" s="39">
        <v>9</v>
      </c>
      <c r="B28" s="38" t="s">
        <v>37</v>
      </c>
      <c r="C28" s="18" t="s">
        <v>38</v>
      </c>
      <c r="D28" s="20" t="s">
        <v>22</v>
      </c>
      <c r="E28" s="17">
        <v>1</v>
      </c>
      <c r="F28" s="44">
        <v>4543400</v>
      </c>
      <c r="G28" s="45">
        <v>0</v>
      </c>
      <c r="H28" s="49">
        <f t="shared" si="0"/>
        <v>4543400</v>
      </c>
    </row>
    <row r="29" spans="1:8" s="14" customFormat="1" ht="18" customHeight="1" thickBot="1" x14ac:dyDescent="0.3">
      <c r="A29" s="118" t="s">
        <v>39</v>
      </c>
      <c r="B29" s="119"/>
      <c r="C29" s="119"/>
      <c r="D29" s="119"/>
      <c r="E29" s="119"/>
      <c r="F29" s="36"/>
      <c r="G29" s="36"/>
      <c r="H29" s="48">
        <f>SUM(H20:H28)</f>
        <v>73011846</v>
      </c>
    </row>
    <row r="30" spans="1:8" s="14" customFormat="1" ht="18" customHeight="1" thickBot="1" x14ac:dyDescent="0.3">
      <c r="A30" s="33"/>
      <c r="B30" s="33"/>
      <c r="C30" s="33"/>
      <c r="D30" s="33"/>
      <c r="E30" s="33"/>
      <c r="F30" s="33"/>
      <c r="G30" s="33"/>
      <c r="H30" s="34"/>
    </row>
    <row r="31" spans="1:8" s="14" customFormat="1" ht="12.75" x14ac:dyDescent="0.25">
      <c r="A31" s="1"/>
      <c r="B31" s="2"/>
      <c r="C31" s="2"/>
      <c r="D31" s="2"/>
      <c r="E31" s="2"/>
      <c r="F31" s="15"/>
      <c r="G31" s="15"/>
      <c r="H31" s="2"/>
    </row>
    <row r="32" spans="1:8" s="14" customFormat="1" ht="23.25" customHeight="1" x14ac:dyDescent="0.25">
      <c r="A32" s="104" t="s">
        <v>40</v>
      </c>
      <c r="B32" s="104"/>
      <c r="C32" s="104"/>
      <c r="D32" s="104"/>
      <c r="E32" s="104"/>
      <c r="F32" s="104"/>
      <c r="G32" s="104"/>
      <c r="H32" s="104"/>
    </row>
    <row r="33" spans="1:8" s="14" customFormat="1" ht="12.75" x14ac:dyDescent="0.25">
      <c r="A33" s="104" t="s">
        <v>41</v>
      </c>
      <c r="B33" s="104"/>
      <c r="C33" s="104"/>
      <c r="D33" s="104"/>
      <c r="E33" s="104"/>
      <c r="F33" s="104"/>
      <c r="G33" s="104"/>
      <c r="H33" s="104"/>
    </row>
    <row r="34" spans="1:8" s="14" customFormat="1" ht="19.350000000000001" customHeight="1" x14ac:dyDescent="0.25">
      <c r="A34" s="104" t="s">
        <v>42</v>
      </c>
      <c r="B34" s="104"/>
      <c r="C34" s="104"/>
      <c r="D34" s="104"/>
      <c r="E34" s="104"/>
      <c r="F34" s="104"/>
      <c r="G34" s="104"/>
      <c r="H34" s="104"/>
    </row>
    <row r="35" spans="1:8" s="14" customFormat="1" ht="12.75" x14ac:dyDescent="0.25">
      <c r="A35" s="104" t="s">
        <v>43</v>
      </c>
      <c r="B35" s="104"/>
      <c r="C35" s="104"/>
      <c r="D35" s="104"/>
      <c r="E35" s="104"/>
      <c r="F35" s="104"/>
      <c r="G35" s="104"/>
      <c r="H35" s="104"/>
    </row>
    <row r="36" spans="1:8" s="14" customFormat="1" ht="12.75" x14ac:dyDescent="0.25">
      <c r="A36" s="104" t="s">
        <v>44</v>
      </c>
      <c r="B36" s="104"/>
      <c r="C36" s="104"/>
      <c r="D36" s="104"/>
      <c r="E36" s="104"/>
      <c r="F36" s="104"/>
      <c r="G36" s="104"/>
      <c r="H36" s="104"/>
    </row>
    <row r="37" spans="1:8" s="14" customFormat="1" ht="12.75" x14ac:dyDescent="0.25">
      <c r="A37" s="104" t="s">
        <v>45</v>
      </c>
      <c r="B37" s="104"/>
      <c r="C37" s="104"/>
      <c r="D37" s="104"/>
      <c r="E37" s="104"/>
      <c r="F37" s="104"/>
      <c r="G37" s="104"/>
      <c r="H37" s="104"/>
    </row>
    <row r="38" spans="1:8" s="14" customFormat="1" ht="12.75" x14ac:dyDescent="0.25">
      <c r="A38" s="104" t="s">
        <v>46</v>
      </c>
      <c r="B38" s="104"/>
      <c r="C38" s="104"/>
      <c r="D38" s="104"/>
      <c r="E38" s="104"/>
      <c r="F38" s="104"/>
      <c r="G38" s="104"/>
      <c r="H38" s="104"/>
    </row>
    <row r="39" spans="1:8" s="14" customFormat="1" ht="32.25" customHeight="1" x14ac:dyDescent="0.25">
      <c r="A39" s="42"/>
      <c r="B39" s="42"/>
      <c r="C39" s="42"/>
      <c r="D39" s="42"/>
      <c r="E39" s="42"/>
      <c r="F39" s="42"/>
      <c r="G39" s="42"/>
      <c r="H39" s="42"/>
    </row>
    <row r="40" spans="1:8" s="14" customFormat="1" ht="17.100000000000001" customHeight="1" x14ac:dyDescent="0.25">
      <c r="A40" s="1"/>
      <c r="B40" s="2"/>
      <c r="C40" s="2"/>
      <c r="D40" s="2"/>
      <c r="E40" s="2"/>
      <c r="F40" s="15"/>
      <c r="G40" s="15"/>
      <c r="H40" s="2"/>
    </row>
    <row r="41" spans="1:8" s="14" customFormat="1" ht="17.100000000000001" customHeight="1" x14ac:dyDescent="0.25">
      <c r="A41" s="23" t="s">
        <v>47</v>
      </c>
      <c r="B41" s="2"/>
      <c r="C41" s="2"/>
      <c r="D41" s="2"/>
      <c r="E41" s="2"/>
      <c r="F41" s="15"/>
      <c r="G41" s="15"/>
      <c r="H41" s="2"/>
    </row>
    <row r="42" spans="1:8" s="14" customFormat="1" ht="41.1" customHeight="1" x14ac:dyDescent="0.25">
      <c r="A42" s="23"/>
      <c r="B42" s="2"/>
      <c r="C42" s="2"/>
      <c r="D42" s="2"/>
      <c r="E42" s="2"/>
      <c r="F42" s="15"/>
      <c r="G42" s="15"/>
      <c r="H42" s="2"/>
    </row>
    <row r="43" spans="1:8" s="14" customFormat="1" ht="21" customHeight="1" x14ac:dyDescent="0.25">
      <c r="A43" s="24"/>
      <c r="B43" s="2"/>
      <c r="C43" s="2"/>
      <c r="D43" s="2"/>
      <c r="E43" s="2"/>
      <c r="F43" s="15"/>
      <c r="G43" s="15"/>
      <c r="H43" s="2"/>
    </row>
    <row r="44" spans="1:8" s="14" customFormat="1" ht="26.1" customHeight="1" x14ac:dyDescent="0.25">
      <c r="A44" s="25"/>
      <c r="B44" s="16"/>
      <c r="C44" s="16"/>
      <c r="D44" s="2"/>
      <c r="E44" s="2"/>
      <c r="F44" s="15"/>
      <c r="G44" s="15"/>
      <c r="H44" s="2"/>
    </row>
    <row r="45" spans="1:8" s="14" customFormat="1" ht="26.1" customHeight="1" x14ac:dyDescent="0.25">
      <c r="A45" s="24" t="s">
        <v>8</v>
      </c>
      <c r="B45" s="2"/>
      <c r="C45" s="2"/>
      <c r="D45" s="2"/>
      <c r="E45" s="2"/>
      <c r="F45" s="15"/>
      <c r="G45" s="15"/>
      <c r="H45" s="2"/>
    </row>
    <row r="46" spans="1:8" s="14" customFormat="1" ht="26.1" customHeight="1" x14ac:dyDescent="0.25">
      <c r="A46" s="1"/>
      <c r="B46" s="2"/>
      <c r="C46" s="2"/>
      <c r="D46" s="2"/>
      <c r="E46" s="2"/>
      <c r="F46" s="15"/>
      <c r="G46" s="15"/>
      <c r="H46" s="2"/>
    </row>
    <row r="47" spans="1:8" s="14" customFormat="1" ht="15.6" customHeight="1" x14ac:dyDescent="0.25">
      <c r="A47"/>
      <c r="B47"/>
      <c r="C47"/>
      <c r="D47"/>
      <c r="E47"/>
      <c r="F47"/>
      <c r="G47"/>
      <c r="H47"/>
    </row>
    <row r="48" spans="1:8" s="14" customFormat="1" ht="20.25" customHeight="1" x14ac:dyDescent="0.25">
      <c r="A48"/>
      <c r="B48"/>
      <c r="C48"/>
      <c r="D48"/>
      <c r="E48"/>
      <c r="F48"/>
      <c r="G48"/>
      <c r="H48"/>
    </row>
    <row r="49" spans="1:8" s="14" customFormat="1" ht="20.25" customHeight="1" x14ac:dyDescent="0.25">
      <c r="A49"/>
      <c r="B49"/>
      <c r="C49"/>
      <c r="D49"/>
      <c r="E49"/>
      <c r="F49"/>
      <c r="G49"/>
      <c r="H49"/>
    </row>
    <row r="50" spans="1:8" s="14" customFormat="1" ht="42.6" customHeight="1" x14ac:dyDescent="0.25">
      <c r="A50"/>
      <c r="B50"/>
      <c r="C50"/>
      <c r="D50"/>
      <c r="E50"/>
      <c r="F50"/>
      <c r="G50"/>
      <c r="H50"/>
    </row>
    <row r="51" spans="1:8" s="14" customFormat="1" ht="26.1" customHeight="1" x14ac:dyDescent="0.25">
      <c r="A51"/>
      <c r="B51"/>
      <c r="C51"/>
      <c r="D51"/>
      <c r="E51"/>
      <c r="F51"/>
      <c r="G51"/>
      <c r="H51"/>
    </row>
    <row r="52" spans="1:8" s="14" customFormat="1" ht="40.35" customHeight="1" x14ac:dyDescent="0.25">
      <c r="A52"/>
      <c r="B52"/>
      <c r="C52"/>
      <c r="D52"/>
      <c r="E52"/>
      <c r="F52"/>
      <c r="G52"/>
      <c r="H52"/>
    </row>
    <row r="53" spans="1:8" s="14" customFormat="1" ht="36.6" customHeight="1" x14ac:dyDescent="0.25">
      <c r="A53"/>
      <c r="B53"/>
      <c r="C53"/>
      <c r="D53"/>
      <c r="E53"/>
      <c r="F53"/>
      <c r="G53"/>
      <c r="H53"/>
    </row>
    <row r="54" spans="1:8" s="14" customFormat="1" ht="20.25" customHeight="1" x14ac:dyDescent="0.25">
      <c r="A54"/>
      <c r="B54"/>
      <c r="C54"/>
      <c r="D54"/>
      <c r="E54"/>
      <c r="F54"/>
      <c r="G54"/>
      <c r="H54"/>
    </row>
    <row r="55" spans="1:8" s="14" customFormat="1" ht="44.1" customHeight="1" x14ac:dyDescent="0.25">
      <c r="A55"/>
      <c r="B55"/>
      <c r="C55"/>
      <c r="D55"/>
      <c r="E55"/>
      <c r="F55"/>
      <c r="G55"/>
      <c r="H55"/>
    </row>
    <row r="56" spans="1:8" s="14" customFormat="1" ht="20.25" customHeight="1" x14ac:dyDescent="0.25">
      <c r="A56"/>
      <c r="B56"/>
      <c r="C56"/>
      <c r="D56"/>
      <c r="E56"/>
      <c r="F56"/>
      <c r="G56"/>
      <c r="H56"/>
    </row>
    <row r="57" spans="1:8" s="14" customFormat="1" ht="20.25" customHeight="1" x14ac:dyDescent="0.25">
      <c r="A57"/>
      <c r="B57"/>
      <c r="C57"/>
      <c r="D57"/>
      <c r="E57"/>
      <c r="F57"/>
      <c r="G57"/>
      <c r="H57"/>
    </row>
    <row r="58" spans="1:8" s="14" customFormat="1" ht="20.25" customHeight="1" x14ac:dyDescent="0.25">
      <c r="A58"/>
      <c r="B58"/>
      <c r="C58"/>
      <c r="D58"/>
      <c r="E58"/>
      <c r="F58"/>
      <c r="G58"/>
      <c r="H58"/>
    </row>
    <row r="59" spans="1:8" s="14" customFormat="1" ht="29.1" customHeight="1" x14ac:dyDescent="0.25">
      <c r="A59"/>
      <c r="B59"/>
      <c r="C59"/>
      <c r="D59"/>
      <c r="E59"/>
      <c r="F59"/>
      <c r="G59"/>
      <c r="H59"/>
    </row>
    <row r="60" spans="1:8" s="14" customFormat="1" ht="27.6" customHeight="1" x14ac:dyDescent="0.25">
      <c r="A60"/>
      <c r="B60"/>
      <c r="C60"/>
      <c r="D60"/>
      <c r="E60"/>
      <c r="F60"/>
      <c r="G60"/>
      <c r="H60"/>
    </row>
    <row r="61" spans="1:8" s="14" customFormat="1" ht="26.1" customHeight="1" x14ac:dyDescent="0.25">
      <c r="A61"/>
      <c r="B61"/>
      <c r="C61"/>
      <c r="D61"/>
      <c r="E61"/>
      <c r="F61"/>
      <c r="G61"/>
      <c r="H61"/>
    </row>
    <row r="62" spans="1:8" s="14" customFormat="1" ht="20.25" customHeight="1" x14ac:dyDescent="0.25">
      <c r="A62"/>
      <c r="B62"/>
      <c r="C62"/>
      <c r="D62"/>
      <c r="E62"/>
      <c r="F62"/>
      <c r="G62"/>
      <c r="H62"/>
    </row>
    <row r="63" spans="1:8" s="14" customFormat="1" ht="20.25" customHeight="1" x14ac:dyDescent="0.25">
      <c r="A63"/>
      <c r="B63"/>
      <c r="C63"/>
      <c r="D63"/>
      <c r="E63"/>
      <c r="F63"/>
      <c r="G63"/>
      <c r="H63"/>
    </row>
    <row r="64" spans="1:8" s="14" customFormat="1" ht="25.35" customHeight="1" x14ac:dyDescent="0.25">
      <c r="A64"/>
      <c r="B64"/>
      <c r="C64"/>
      <c r="D64"/>
      <c r="E64"/>
      <c r="F64"/>
      <c r="G64"/>
      <c r="H64"/>
    </row>
    <row r="65" spans="1:8" s="14" customFormat="1" ht="20.25" customHeight="1" x14ac:dyDescent="0.25">
      <c r="A65"/>
      <c r="B65"/>
      <c r="C65"/>
      <c r="D65"/>
      <c r="E65"/>
      <c r="F65"/>
      <c r="G65"/>
      <c r="H65"/>
    </row>
    <row r="66" spans="1:8" s="14" customFormat="1" ht="43.35" customHeight="1" x14ac:dyDescent="0.25">
      <c r="A66"/>
      <c r="B66"/>
      <c r="C66"/>
      <c r="D66"/>
      <c r="E66"/>
      <c r="F66"/>
      <c r="G66"/>
      <c r="H66"/>
    </row>
    <row r="67" spans="1:8" s="14" customFormat="1" ht="20.25" customHeight="1" x14ac:dyDescent="0.25">
      <c r="A67"/>
      <c r="B67"/>
      <c r="C67"/>
      <c r="D67"/>
      <c r="E67"/>
      <c r="F67"/>
      <c r="G67"/>
      <c r="H67"/>
    </row>
    <row r="68" spans="1:8" s="14" customFormat="1" ht="30" customHeight="1" x14ac:dyDescent="0.25">
      <c r="A68"/>
      <c r="B68"/>
      <c r="C68"/>
      <c r="D68"/>
      <c r="E68"/>
      <c r="F68"/>
      <c r="G68"/>
      <c r="H68"/>
    </row>
    <row r="69" spans="1:8" s="14" customFormat="1" ht="30" customHeight="1" x14ac:dyDescent="0.25">
      <c r="A69"/>
      <c r="B69"/>
      <c r="C69"/>
      <c r="D69"/>
      <c r="E69"/>
      <c r="F69"/>
      <c r="G69"/>
      <c r="H69"/>
    </row>
    <row r="70" spans="1:8" s="14" customFormat="1" ht="20.25" customHeight="1" x14ac:dyDescent="0.25">
      <c r="A70"/>
      <c r="B70"/>
      <c r="C70"/>
      <c r="D70"/>
      <c r="E70"/>
      <c r="F70"/>
      <c r="G70"/>
      <c r="H70"/>
    </row>
    <row r="71" spans="1:8" s="14" customFormat="1" ht="20.25" customHeight="1" x14ac:dyDescent="0.25">
      <c r="A71"/>
      <c r="B71"/>
      <c r="C71"/>
      <c r="D71"/>
      <c r="E71"/>
      <c r="F71"/>
      <c r="G71"/>
      <c r="H71"/>
    </row>
    <row r="72" spans="1:8" s="14" customFormat="1" ht="20.25" customHeight="1" x14ac:dyDescent="0.25">
      <c r="A72"/>
      <c r="B72"/>
      <c r="C72"/>
      <c r="D72"/>
      <c r="E72"/>
      <c r="F72"/>
      <c r="G72"/>
      <c r="H72"/>
    </row>
    <row r="73" spans="1:8" s="14" customFormat="1" ht="35.1" customHeight="1" x14ac:dyDescent="0.25">
      <c r="A73"/>
      <c r="B73"/>
      <c r="C73"/>
      <c r="D73"/>
      <c r="E73"/>
      <c r="F73"/>
      <c r="G73"/>
      <c r="H73"/>
    </row>
    <row r="74" spans="1:8" s="14" customFormat="1" ht="41.1" customHeight="1" x14ac:dyDescent="0.25">
      <c r="A74"/>
      <c r="B74"/>
      <c r="C74"/>
      <c r="D74"/>
      <c r="E74"/>
      <c r="F74"/>
      <c r="G74"/>
      <c r="H74"/>
    </row>
    <row r="75" spans="1:8" s="14" customFormat="1" ht="16.350000000000001" customHeight="1" x14ac:dyDescent="0.25">
      <c r="A75"/>
      <c r="B75"/>
      <c r="C75"/>
      <c r="D75"/>
      <c r="E75"/>
      <c r="F75"/>
      <c r="G75"/>
      <c r="H75"/>
    </row>
    <row r="76" spans="1:8" s="14" customFormat="1" ht="16.350000000000001" customHeight="1" x14ac:dyDescent="0.25">
      <c r="A76"/>
      <c r="B76"/>
      <c r="C76"/>
      <c r="D76"/>
      <c r="E76"/>
      <c r="F76"/>
      <c r="G76"/>
      <c r="H76"/>
    </row>
    <row r="77" spans="1:8" s="14" customFormat="1" ht="16.350000000000001" customHeight="1" x14ac:dyDescent="0.25">
      <c r="A77"/>
      <c r="B77"/>
      <c r="C77"/>
      <c r="D77"/>
      <c r="E77"/>
      <c r="F77"/>
      <c r="G77"/>
      <c r="H77"/>
    </row>
    <row r="78" spans="1:8" s="14" customFormat="1" ht="14.1" customHeight="1" x14ac:dyDescent="0.25">
      <c r="A78"/>
      <c r="B78"/>
      <c r="C78"/>
      <c r="D78"/>
      <c r="E78"/>
      <c r="F78"/>
      <c r="G78"/>
      <c r="H78"/>
    </row>
    <row r="79" spans="1:8" s="14" customFormat="1" ht="29.1" customHeight="1" x14ac:dyDescent="0.25">
      <c r="A79"/>
      <c r="B79"/>
      <c r="C79"/>
      <c r="D79"/>
      <c r="E79"/>
      <c r="F79"/>
      <c r="G79"/>
      <c r="H79"/>
    </row>
    <row r="80" spans="1:8" s="14" customFormat="1" ht="15" customHeight="1" x14ac:dyDescent="0.25">
      <c r="A80"/>
      <c r="B80"/>
      <c r="C80"/>
      <c r="D80"/>
      <c r="E80"/>
      <c r="F80"/>
      <c r="G80"/>
      <c r="H80"/>
    </row>
    <row r="81" spans="1:8" s="14" customFormat="1" ht="17.100000000000001" customHeight="1" x14ac:dyDescent="0.25">
      <c r="A81"/>
      <c r="B81"/>
      <c r="C81"/>
      <c r="D81"/>
      <c r="E81"/>
      <c r="F81"/>
      <c r="G81"/>
      <c r="H81"/>
    </row>
    <row r="82" spans="1:8" s="14" customFormat="1" ht="15" customHeight="1" x14ac:dyDescent="0.25">
      <c r="A82"/>
      <c r="B82"/>
      <c r="C82"/>
      <c r="D82"/>
      <c r="E82"/>
      <c r="F82"/>
      <c r="G82"/>
      <c r="H82"/>
    </row>
    <row r="83" spans="1:8" s="14" customFormat="1" ht="26.45" customHeight="1" x14ac:dyDescent="0.25">
      <c r="A83"/>
      <c r="B83"/>
      <c r="C83"/>
      <c r="D83"/>
      <c r="E83"/>
      <c r="F83"/>
      <c r="G83"/>
      <c r="H83"/>
    </row>
    <row r="84" spans="1:8" s="14" customFormat="1" ht="14.1" customHeight="1" x14ac:dyDescent="0.25">
      <c r="A84"/>
      <c r="B84"/>
      <c r="C84"/>
      <c r="D84"/>
      <c r="E84"/>
      <c r="F84"/>
      <c r="G84"/>
      <c r="H84"/>
    </row>
    <row r="85" spans="1:8" s="14" customFormat="1" ht="14.45" customHeight="1" x14ac:dyDescent="0.25">
      <c r="A85"/>
      <c r="B85"/>
      <c r="C85"/>
      <c r="D85"/>
      <c r="E85"/>
      <c r="F85"/>
      <c r="G85"/>
      <c r="H85"/>
    </row>
    <row r="86" spans="1:8" s="14" customFormat="1" ht="13.35" customHeight="1" x14ac:dyDescent="0.25">
      <c r="A86"/>
      <c r="B86"/>
      <c r="C86"/>
      <c r="D86"/>
      <c r="E86"/>
      <c r="F86"/>
      <c r="G86"/>
      <c r="H86"/>
    </row>
    <row r="87" spans="1:8" s="14" customFormat="1" ht="14.1" customHeight="1" x14ac:dyDescent="0.25">
      <c r="A87"/>
      <c r="B87"/>
      <c r="C87"/>
      <c r="D87"/>
      <c r="E87"/>
      <c r="F87"/>
      <c r="G87"/>
      <c r="H87"/>
    </row>
    <row r="88" spans="1:8" s="14" customFormat="1" ht="15" customHeight="1" x14ac:dyDescent="0.25">
      <c r="A88"/>
      <c r="B88"/>
      <c r="C88"/>
      <c r="D88"/>
      <c r="E88"/>
      <c r="F88"/>
      <c r="G88"/>
      <c r="H88"/>
    </row>
    <row r="89" spans="1:8" s="14" customFormat="1" ht="15" customHeight="1" x14ac:dyDescent="0.25">
      <c r="A89"/>
      <c r="B89"/>
      <c r="C89"/>
      <c r="D89"/>
      <c r="E89"/>
      <c r="F89"/>
      <c r="G89"/>
      <c r="H89"/>
    </row>
    <row r="90" spans="1:8" s="14" customFormat="1" ht="15" customHeight="1" x14ac:dyDescent="0.25">
      <c r="A90"/>
      <c r="B90"/>
      <c r="C90"/>
      <c r="D90"/>
      <c r="E90"/>
      <c r="F90"/>
      <c r="G90"/>
      <c r="H90"/>
    </row>
    <row r="91" spans="1:8" s="14" customFormat="1" ht="15" customHeight="1" x14ac:dyDescent="0.25">
      <c r="A91"/>
      <c r="B91"/>
      <c r="C91"/>
      <c r="D91"/>
      <c r="E91"/>
      <c r="F91"/>
      <c r="G91"/>
      <c r="H91"/>
    </row>
    <row r="92" spans="1:8" s="14" customFormat="1" ht="13.35" customHeight="1" x14ac:dyDescent="0.25">
      <c r="A92"/>
      <c r="B92"/>
      <c r="C92"/>
      <c r="D92"/>
      <c r="E92"/>
      <c r="F92"/>
      <c r="G92"/>
      <c r="H92"/>
    </row>
    <row r="93" spans="1:8" s="14" customFormat="1" ht="14.1" customHeight="1" x14ac:dyDescent="0.25">
      <c r="A93"/>
      <c r="B93"/>
      <c r="C93"/>
      <c r="D93"/>
      <c r="E93"/>
      <c r="F93"/>
      <c r="G93"/>
      <c r="H93"/>
    </row>
    <row r="94" spans="1:8" s="14" customFormat="1" ht="14.1" customHeight="1" x14ac:dyDescent="0.25">
      <c r="A94"/>
      <c r="B94"/>
      <c r="C94"/>
      <c r="D94"/>
      <c r="E94"/>
      <c r="F94"/>
      <c r="G94"/>
      <c r="H94"/>
    </row>
    <row r="95" spans="1:8" s="14" customFormat="1" ht="14.1" customHeight="1" x14ac:dyDescent="0.25">
      <c r="A95"/>
      <c r="B95"/>
      <c r="C95"/>
      <c r="D95"/>
      <c r="E95"/>
      <c r="F95"/>
      <c r="G95"/>
      <c r="H95"/>
    </row>
    <row r="96" spans="1:8" s="14" customFormat="1" ht="14.45" customHeight="1" x14ac:dyDescent="0.25">
      <c r="A96"/>
      <c r="B96"/>
      <c r="C96"/>
      <c r="D96"/>
      <c r="E96"/>
      <c r="F96"/>
      <c r="G96"/>
      <c r="H96"/>
    </row>
    <row r="97" spans="1:8" s="14" customFormat="1" ht="20.25" customHeight="1" x14ac:dyDescent="0.25">
      <c r="A97"/>
      <c r="B97"/>
      <c r="C97"/>
      <c r="D97"/>
      <c r="E97"/>
      <c r="F97"/>
      <c r="G97"/>
      <c r="H97"/>
    </row>
    <row r="98" spans="1:8" s="14" customFormat="1" ht="20.25" customHeight="1" x14ac:dyDescent="0.25">
      <c r="A98"/>
      <c r="B98"/>
      <c r="C98"/>
      <c r="D98"/>
      <c r="E98"/>
      <c r="F98"/>
      <c r="G98"/>
      <c r="H98"/>
    </row>
    <row r="99" spans="1:8" s="14" customFormat="1" ht="39" customHeight="1" x14ac:dyDescent="0.25">
      <c r="A99"/>
      <c r="B99"/>
      <c r="C99"/>
      <c r="D99"/>
      <c r="E99"/>
      <c r="F99"/>
      <c r="G99"/>
      <c r="H99"/>
    </row>
    <row r="100" spans="1:8" s="14" customFormat="1" ht="41.45" customHeight="1" x14ac:dyDescent="0.25">
      <c r="A100"/>
      <c r="B100"/>
      <c r="C100"/>
      <c r="D100"/>
      <c r="E100"/>
      <c r="F100"/>
      <c r="G100"/>
      <c r="H100"/>
    </row>
    <row r="101" spans="1:8" s="14" customFormat="1" ht="27.6" customHeight="1" x14ac:dyDescent="0.25">
      <c r="A101"/>
      <c r="B101"/>
      <c r="C101"/>
      <c r="D101"/>
      <c r="E101"/>
      <c r="F101"/>
      <c r="G101"/>
      <c r="H101"/>
    </row>
    <row r="102" spans="1:8" s="14" customFormat="1" ht="33.6" customHeight="1" x14ac:dyDescent="0.25">
      <c r="A102"/>
      <c r="B102"/>
      <c r="C102"/>
      <c r="D102"/>
      <c r="E102"/>
      <c r="F102"/>
      <c r="G102"/>
      <c r="H102"/>
    </row>
    <row r="103" spans="1:8" s="14" customFormat="1" ht="20.25" customHeight="1" x14ac:dyDescent="0.25">
      <c r="A103"/>
      <c r="B103"/>
      <c r="C103"/>
      <c r="D103"/>
      <c r="E103"/>
      <c r="F103"/>
      <c r="G103"/>
      <c r="H103"/>
    </row>
    <row r="104" spans="1:8" s="14" customFormat="1" ht="56.1" customHeight="1" x14ac:dyDescent="0.25">
      <c r="A104"/>
      <c r="B104"/>
      <c r="C104"/>
      <c r="D104"/>
      <c r="E104"/>
      <c r="F104"/>
      <c r="G104"/>
      <c r="H104"/>
    </row>
    <row r="105" spans="1:8" s="14" customFormat="1" ht="20.25" customHeight="1" x14ac:dyDescent="0.25">
      <c r="A105"/>
      <c r="B105"/>
      <c r="C105"/>
      <c r="D105"/>
      <c r="E105"/>
      <c r="F105"/>
      <c r="G105"/>
      <c r="H105"/>
    </row>
    <row r="106" spans="1:8" s="14" customFormat="1" ht="20.25" customHeight="1" x14ac:dyDescent="0.25">
      <c r="A106"/>
      <c r="B106"/>
      <c r="C106"/>
      <c r="D106"/>
      <c r="E106"/>
      <c r="F106"/>
      <c r="G106"/>
      <c r="H106"/>
    </row>
    <row r="107" spans="1:8" s="14" customFormat="1" ht="20.25" customHeight="1" x14ac:dyDescent="0.25">
      <c r="A107"/>
      <c r="B107"/>
      <c r="C107"/>
      <c r="D107"/>
      <c r="E107"/>
      <c r="F107"/>
      <c r="G107"/>
      <c r="H107"/>
    </row>
    <row r="108" spans="1:8" s="14" customFormat="1" ht="42" customHeight="1" x14ac:dyDescent="0.25">
      <c r="A108"/>
      <c r="B108"/>
      <c r="C108"/>
      <c r="D108"/>
      <c r="E108"/>
      <c r="F108"/>
      <c r="G108"/>
      <c r="H108"/>
    </row>
    <row r="109" spans="1:8" s="14" customFormat="1" ht="42" customHeight="1" x14ac:dyDescent="0.25">
      <c r="A109"/>
      <c r="B109"/>
      <c r="C109"/>
      <c r="D109"/>
      <c r="E109"/>
      <c r="F109"/>
      <c r="G109"/>
      <c r="H109"/>
    </row>
    <row r="110" spans="1:8" s="14" customFormat="1" ht="20.25" customHeight="1" x14ac:dyDescent="0.25">
      <c r="A110"/>
      <c r="B110"/>
      <c r="C110"/>
      <c r="D110"/>
      <c r="E110"/>
      <c r="F110"/>
      <c r="G110"/>
      <c r="H110"/>
    </row>
    <row r="111" spans="1:8" s="14" customFormat="1" ht="20.25" customHeight="1" x14ac:dyDescent="0.25">
      <c r="A111"/>
      <c r="B111"/>
      <c r="C111"/>
      <c r="D111"/>
      <c r="E111"/>
      <c r="F111"/>
      <c r="G111"/>
      <c r="H111"/>
    </row>
    <row r="112" spans="1:8" s="14" customFormat="1" ht="20.25" customHeight="1" x14ac:dyDescent="0.25">
      <c r="A112"/>
      <c r="B112"/>
      <c r="C112"/>
      <c r="D112"/>
      <c r="E112"/>
      <c r="F112"/>
      <c r="G112"/>
      <c r="H112"/>
    </row>
    <row r="113" spans="1:8" s="14" customFormat="1" ht="20.25" customHeight="1" x14ac:dyDescent="0.25">
      <c r="A113"/>
      <c r="B113"/>
      <c r="C113"/>
      <c r="D113"/>
      <c r="E113"/>
      <c r="F113"/>
      <c r="G113"/>
      <c r="H113"/>
    </row>
    <row r="114" spans="1:8" s="14" customFormat="1" ht="20.25" customHeight="1" x14ac:dyDescent="0.25">
      <c r="A114"/>
      <c r="B114"/>
      <c r="C114"/>
      <c r="D114"/>
      <c r="E114"/>
      <c r="F114"/>
      <c r="G114"/>
      <c r="H114"/>
    </row>
    <row r="115" spans="1:8" s="14" customFormat="1" ht="20.25" customHeight="1" x14ac:dyDescent="0.25">
      <c r="A115"/>
      <c r="B115"/>
      <c r="C115"/>
      <c r="D115"/>
      <c r="E115"/>
      <c r="F115"/>
      <c r="G115"/>
      <c r="H115"/>
    </row>
    <row r="116" spans="1:8" s="14" customFormat="1" ht="20.25" customHeight="1" x14ac:dyDescent="0.25">
      <c r="A116"/>
      <c r="B116"/>
      <c r="C116"/>
      <c r="D116"/>
      <c r="E116"/>
      <c r="F116"/>
      <c r="G116"/>
      <c r="H116"/>
    </row>
    <row r="117" spans="1:8" s="14" customFormat="1" ht="20.25" customHeight="1" x14ac:dyDescent="0.25">
      <c r="A117"/>
      <c r="B117"/>
      <c r="C117"/>
      <c r="D117"/>
      <c r="E117"/>
      <c r="F117"/>
      <c r="G117"/>
      <c r="H117"/>
    </row>
    <row r="118" spans="1:8" s="14" customFormat="1" ht="20.25" customHeight="1" x14ac:dyDescent="0.25">
      <c r="A118"/>
      <c r="B118"/>
      <c r="C118"/>
      <c r="D118"/>
      <c r="E118"/>
      <c r="F118"/>
      <c r="G118"/>
      <c r="H118"/>
    </row>
    <row r="119" spans="1:8" s="14" customFormat="1" ht="20.25" customHeight="1" x14ac:dyDescent="0.25">
      <c r="A119"/>
      <c r="B119"/>
      <c r="C119"/>
      <c r="D119"/>
      <c r="E119"/>
      <c r="F119"/>
      <c r="G119"/>
      <c r="H119"/>
    </row>
    <row r="120" spans="1:8" s="14" customFormat="1" ht="20.25" customHeight="1" x14ac:dyDescent="0.25">
      <c r="A120"/>
      <c r="B120"/>
      <c r="C120"/>
      <c r="D120"/>
      <c r="E120"/>
      <c r="F120"/>
      <c r="G120"/>
      <c r="H120"/>
    </row>
    <row r="121" spans="1:8" s="14" customFormat="1" ht="20.25" customHeight="1" x14ac:dyDescent="0.25">
      <c r="A121"/>
      <c r="B121"/>
      <c r="C121"/>
      <c r="D121"/>
      <c r="E121"/>
      <c r="F121"/>
      <c r="G121"/>
      <c r="H121"/>
    </row>
    <row r="122" spans="1:8" s="14" customFormat="1" ht="20.25" customHeight="1" x14ac:dyDescent="0.25">
      <c r="A122"/>
      <c r="B122"/>
      <c r="C122"/>
      <c r="D122"/>
      <c r="E122"/>
      <c r="F122"/>
      <c r="G122"/>
      <c r="H122"/>
    </row>
    <row r="123" spans="1:8" s="14" customFormat="1" ht="20.25" customHeight="1" x14ac:dyDescent="0.25">
      <c r="A123"/>
      <c r="B123"/>
      <c r="C123"/>
      <c r="D123"/>
      <c r="E123"/>
      <c r="F123"/>
      <c r="G123"/>
      <c r="H123"/>
    </row>
    <row r="124" spans="1:8" s="14" customFormat="1" ht="20.25" customHeight="1" x14ac:dyDescent="0.25">
      <c r="A124"/>
      <c r="B124"/>
      <c r="C124"/>
      <c r="D124"/>
      <c r="E124"/>
      <c r="F124"/>
      <c r="G124"/>
      <c r="H124"/>
    </row>
    <row r="125" spans="1:8" s="14" customFormat="1" ht="20.25" customHeight="1" x14ac:dyDescent="0.25">
      <c r="A125"/>
      <c r="B125"/>
      <c r="C125"/>
      <c r="D125"/>
      <c r="E125"/>
      <c r="F125"/>
      <c r="G125"/>
      <c r="H125"/>
    </row>
    <row r="126" spans="1:8" s="14" customFormat="1" ht="20.25" customHeight="1" x14ac:dyDescent="0.25">
      <c r="A126"/>
      <c r="B126"/>
      <c r="C126"/>
      <c r="D126"/>
      <c r="E126"/>
      <c r="F126"/>
      <c r="G126"/>
      <c r="H126"/>
    </row>
    <row r="127" spans="1:8" s="14" customFormat="1" ht="20.25" customHeight="1" x14ac:dyDescent="0.25">
      <c r="A127"/>
      <c r="B127"/>
      <c r="C127"/>
      <c r="D127"/>
      <c r="E127"/>
      <c r="F127"/>
      <c r="G127"/>
      <c r="H127"/>
    </row>
    <row r="128" spans="1:8" s="14" customFormat="1" ht="20.25" customHeight="1" x14ac:dyDescent="0.25">
      <c r="A128"/>
      <c r="B128"/>
      <c r="C128"/>
      <c r="D128"/>
      <c r="E128"/>
      <c r="F128"/>
      <c r="G128"/>
      <c r="H128"/>
    </row>
    <row r="129" spans="1:9" s="14" customFormat="1" ht="20.25" customHeight="1" x14ac:dyDescent="0.25">
      <c r="A129"/>
      <c r="B129"/>
      <c r="C129"/>
      <c r="D129"/>
      <c r="E129"/>
      <c r="F129"/>
      <c r="G129"/>
      <c r="H129"/>
    </row>
    <row r="130" spans="1:9" s="14" customFormat="1" ht="20.25" customHeight="1" x14ac:dyDescent="0.25">
      <c r="A130"/>
      <c r="B130"/>
      <c r="C130"/>
      <c r="D130"/>
      <c r="E130"/>
      <c r="F130"/>
      <c r="G130"/>
      <c r="H130"/>
    </row>
    <row r="131" spans="1:9" s="14" customFormat="1" ht="20.25" customHeight="1" x14ac:dyDescent="0.25">
      <c r="A131"/>
      <c r="B131"/>
      <c r="C131"/>
      <c r="D131"/>
      <c r="E131"/>
      <c r="F131"/>
      <c r="G131"/>
      <c r="H131"/>
    </row>
    <row r="132" spans="1:9" s="14" customFormat="1" ht="37.35" customHeight="1" x14ac:dyDescent="0.25">
      <c r="A132"/>
      <c r="B132"/>
      <c r="C132"/>
      <c r="D132"/>
      <c r="E132"/>
      <c r="F132"/>
      <c r="G132"/>
      <c r="H132"/>
    </row>
    <row r="133" spans="1:9" s="14" customFormat="1" ht="45.6" customHeight="1" x14ac:dyDescent="0.25">
      <c r="A133"/>
      <c r="B133"/>
      <c r="C133"/>
      <c r="D133"/>
      <c r="E133"/>
      <c r="F133"/>
      <c r="G133"/>
      <c r="H133"/>
    </row>
    <row r="134" spans="1:9" s="14" customFormat="1" ht="24" customHeight="1" x14ac:dyDescent="0.25">
      <c r="A134"/>
      <c r="B134"/>
      <c r="C134"/>
      <c r="D134"/>
      <c r="E134"/>
      <c r="F134"/>
      <c r="G134"/>
      <c r="H134"/>
    </row>
    <row r="135" spans="1:9" s="14" customFormat="1" ht="24" customHeight="1" x14ac:dyDescent="0.25">
      <c r="A135"/>
      <c r="B135"/>
      <c r="C135"/>
      <c r="D135"/>
      <c r="E135"/>
      <c r="F135"/>
      <c r="G135"/>
      <c r="H135"/>
    </row>
    <row r="136" spans="1:9" s="14" customFormat="1" ht="24" customHeight="1" x14ac:dyDescent="0.25">
      <c r="A136"/>
      <c r="B136"/>
      <c r="C136"/>
      <c r="D136"/>
      <c r="E136"/>
      <c r="F136"/>
      <c r="G136"/>
      <c r="H136"/>
    </row>
    <row r="137" spans="1:9" s="14" customFormat="1" ht="24" customHeight="1" x14ac:dyDescent="0.25">
      <c r="A137"/>
      <c r="B137"/>
      <c r="C137"/>
      <c r="D137"/>
      <c r="E137"/>
      <c r="F137"/>
      <c r="G137"/>
      <c r="H137"/>
    </row>
    <row r="138" spans="1:9" s="14" customFormat="1" ht="20.25" customHeight="1" x14ac:dyDescent="0.25">
      <c r="A138"/>
      <c r="B138"/>
      <c r="C138"/>
      <c r="D138"/>
      <c r="E138"/>
      <c r="F138"/>
      <c r="G138"/>
      <c r="H138"/>
    </row>
    <row r="139" spans="1:9" s="14" customFormat="1" ht="20.25" customHeight="1" x14ac:dyDescent="0.25">
      <c r="A139"/>
      <c r="B139"/>
      <c r="C139"/>
      <c r="D139"/>
      <c r="E139"/>
      <c r="F139"/>
      <c r="G139"/>
      <c r="H139"/>
    </row>
    <row r="140" spans="1:9" s="14" customFormat="1" ht="20.25" customHeight="1" x14ac:dyDescent="0.25">
      <c r="A140"/>
      <c r="B140"/>
      <c r="C140"/>
      <c r="D140"/>
      <c r="E140"/>
      <c r="F140"/>
      <c r="G140"/>
      <c r="H140"/>
    </row>
    <row r="141" spans="1:9" s="14" customFormat="1" ht="21.6" customHeight="1" x14ac:dyDescent="0.25">
      <c r="A141"/>
      <c r="B141"/>
      <c r="C141"/>
      <c r="D141"/>
      <c r="E141"/>
      <c r="F141"/>
      <c r="G141"/>
      <c r="H141"/>
      <c r="I141" s="40"/>
    </row>
    <row r="142" spans="1:9" s="2" customFormat="1" x14ac:dyDescent="0.25">
      <c r="A142"/>
      <c r="B142"/>
      <c r="C142"/>
      <c r="D142"/>
      <c r="E142"/>
      <c r="F142"/>
      <c r="G142"/>
      <c r="H142"/>
    </row>
    <row r="143" spans="1:9" s="2" customFormat="1" x14ac:dyDescent="0.25">
      <c r="A143"/>
      <c r="B143"/>
      <c r="C143"/>
      <c r="D143"/>
      <c r="E143"/>
      <c r="F143"/>
      <c r="G143"/>
      <c r="H143"/>
    </row>
    <row r="144" spans="1:9" s="2" customFormat="1" ht="29.45" customHeight="1" x14ac:dyDescent="0.25">
      <c r="A144"/>
      <c r="B144"/>
      <c r="C144"/>
      <c r="D144"/>
      <c r="E144"/>
      <c r="F144"/>
      <c r="G144"/>
      <c r="H144"/>
    </row>
    <row r="145" spans="1:8" s="2" customFormat="1" x14ac:dyDescent="0.25">
      <c r="A145"/>
      <c r="B145"/>
      <c r="C145"/>
      <c r="D145"/>
      <c r="E145"/>
      <c r="F145"/>
      <c r="G145"/>
      <c r="H145"/>
    </row>
    <row r="146" spans="1:8" s="2" customFormat="1" x14ac:dyDescent="0.25">
      <c r="A146"/>
      <c r="B146"/>
      <c r="C146"/>
      <c r="D146"/>
      <c r="E146"/>
      <c r="F146"/>
      <c r="G146"/>
      <c r="H146"/>
    </row>
    <row r="147" spans="1:8" s="2" customFormat="1" x14ac:dyDescent="0.25">
      <c r="A147"/>
      <c r="B147"/>
      <c r="C147"/>
      <c r="D147"/>
      <c r="E147"/>
      <c r="F147"/>
      <c r="G147"/>
      <c r="H147"/>
    </row>
    <row r="148" spans="1:8" s="2" customFormat="1" x14ac:dyDescent="0.25">
      <c r="A148"/>
      <c r="B148"/>
      <c r="C148"/>
      <c r="D148"/>
      <c r="E148"/>
      <c r="F148"/>
      <c r="G148"/>
      <c r="H148"/>
    </row>
    <row r="149" spans="1:8" s="2" customFormat="1" x14ac:dyDescent="0.25">
      <c r="A149"/>
      <c r="B149"/>
      <c r="C149"/>
      <c r="D149"/>
      <c r="E149"/>
      <c r="F149"/>
      <c r="G149"/>
      <c r="H149"/>
    </row>
    <row r="150" spans="1:8" s="2" customFormat="1" x14ac:dyDescent="0.25">
      <c r="A150"/>
      <c r="B150"/>
      <c r="C150"/>
      <c r="D150"/>
      <c r="E150"/>
      <c r="F150"/>
      <c r="G150"/>
      <c r="H150"/>
    </row>
    <row r="151" spans="1:8" s="2" customFormat="1" x14ac:dyDescent="0.25">
      <c r="A151"/>
      <c r="B151"/>
      <c r="C151"/>
      <c r="D151"/>
      <c r="E151"/>
      <c r="F151"/>
      <c r="G151"/>
      <c r="H151"/>
    </row>
    <row r="152" spans="1:8" s="2" customFormat="1" x14ac:dyDescent="0.25">
      <c r="A152"/>
      <c r="B152"/>
      <c r="C152"/>
      <c r="D152"/>
      <c r="E152"/>
      <c r="F152"/>
      <c r="G152"/>
      <c r="H152"/>
    </row>
    <row r="153" spans="1:8" s="2" customFormat="1" x14ac:dyDescent="0.25">
      <c r="A153"/>
      <c r="B153"/>
      <c r="C153"/>
      <c r="D153"/>
      <c r="E153"/>
      <c r="F153"/>
      <c r="G153"/>
      <c r="H153"/>
    </row>
    <row r="154" spans="1:8" s="2" customFormat="1" x14ac:dyDescent="0.25">
      <c r="A154"/>
      <c r="B154"/>
      <c r="C154"/>
      <c r="D154"/>
      <c r="E154"/>
      <c r="F154"/>
      <c r="G154"/>
      <c r="H154"/>
    </row>
    <row r="155" spans="1:8" s="2" customFormat="1" x14ac:dyDescent="0.25">
      <c r="A155"/>
      <c r="B155"/>
      <c r="C155"/>
      <c r="D155"/>
      <c r="E155"/>
      <c r="F155"/>
      <c r="G155"/>
      <c r="H155"/>
    </row>
    <row r="156" spans="1:8" s="2" customFormat="1" x14ac:dyDescent="0.25">
      <c r="A156"/>
      <c r="B156"/>
      <c r="C156"/>
      <c r="D156"/>
      <c r="E156"/>
      <c r="F156"/>
      <c r="G156"/>
      <c r="H156"/>
    </row>
    <row r="157" spans="1:8" s="2" customFormat="1" x14ac:dyDescent="0.25">
      <c r="A157"/>
      <c r="B157"/>
      <c r="C157"/>
      <c r="D157"/>
      <c r="E157"/>
      <c r="F157"/>
      <c r="G157"/>
      <c r="H157"/>
    </row>
    <row r="158" spans="1:8" s="2" customFormat="1" x14ac:dyDescent="0.25">
      <c r="A158"/>
      <c r="B158"/>
      <c r="C158"/>
      <c r="D158"/>
      <c r="E158"/>
      <c r="F158"/>
      <c r="G158"/>
      <c r="H158"/>
    </row>
    <row r="159" spans="1:8" s="2" customFormat="1" x14ac:dyDescent="0.25">
      <c r="A159"/>
      <c r="B159"/>
      <c r="C159"/>
      <c r="D159"/>
      <c r="E159"/>
      <c r="F159"/>
      <c r="G159"/>
      <c r="H159"/>
    </row>
    <row r="160" spans="1:8" s="2" customFormat="1" x14ac:dyDescent="0.25">
      <c r="A160"/>
      <c r="B160"/>
      <c r="C160"/>
      <c r="D160"/>
      <c r="E160"/>
      <c r="F160"/>
      <c r="G160"/>
      <c r="H160"/>
    </row>
    <row r="161" spans="1:8" s="2" customFormat="1" x14ac:dyDescent="0.25">
      <c r="A161"/>
      <c r="B161"/>
      <c r="C161"/>
      <c r="D161"/>
      <c r="E161"/>
      <c r="F161"/>
      <c r="G161"/>
      <c r="H161"/>
    </row>
    <row r="162" spans="1:8" s="2" customFormat="1" x14ac:dyDescent="0.25">
      <c r="A162"/>
      <c r="B162"/>
      <c r="C162"/>
      <c r="D162"/>
      <c r="E162"/>
      <c r="F162"/>
      <c r="G162"/>
      <c r="H162"/>
    </row>
    <row r="163" spans="1:8" s="2" customFormat="1" x14ac:dyDescent="0.25">
      <c r="A163"/>
      <c r="B163"/>
      <c r="C163"/>
      <c r="D163"/>
      <c r="E163"/>
      <c r="F163"/>
      <c r="G163"/>
      <c r="H163"/>
    </row>
    <row r="164" spans="1:8" s="2" customFormat="1" x14ac:dyDescent="0.25">
      <c r="A164"/>
      <c r="B164"/>
      <c r="C164"/>
      <c r="D164"/>
      <c r="E164"/>
      <c r="F164"/>
      <c r="G164"/>
      <c r="H164"/>
    </row>
    <row r="165" spans="1:8" s="2" customFormat="1" x14ac:dyDescent="0.25">
      <c r="A165"/>
      <c r="B165"/>
      <c r="C165"/>
      <c r="D165"/>
      <c r="E165"/>
      <c r="F165"/>
      <c r="G165"/>
      <c r="H165"/>
    </row>
    <row r="166" spans="1:8" s="2" customFormat="1" x14ac:dyDescent="0.25">
      <c r="A166"/>
      <c r="B166"/>
      <c r="C166"/>
      <c r="D166"/>
      <c r="E166"/>
      <c r="F166"/>
      <c r="G166"/>
      <c r="H166"/>
    </row>
    <row r="167" spans="1:8" s="2" customFormat="1" x14ac:dyDescent="0.25">
      <c r="A167"/>
      <c r="B167"/>
      <c r="C167"/>
      <c r="D167"/>
      <c r="E167"/>
      <c r="F167"/>
      <c r="G167"/>
      <c r="H167"/>
    </row>
    <row r="168" spans="1:8" s="2" customFormat="1" x14ac:dyDescent="0.25">
      <c r="A168"/>
      <c r="B168"/>
      <c r="C168"/>
      <c r="D168"/>
      <c r="E168"/>
      <c r="F168"/>
      <c r="G168"/>
      <c r="H168"/>
    </row>
    <row r="169" spans="1:8" s="2" customFormat="1" x14ac:dyDescent="0.25">
      <c r="A169"/>
      <c r="B169"/>
      <c r="C169"/>
      <c r="D169"/>
      <c r="E169"/>
      <c r="F169"/>
      <c r="G169"/>
      <c r="H169"/>
    </row>
    <row r="170" spans="1:8" s="2" customFormat="1" x14ac:dyDescent="0.25">
      <c r="A170"/>
      <c r="B170"/>
      <c r="C170"/>
      <c r="D170"/>
      <c r="E170"/>
      <c r="F170"/>
      <c r="G170"/>
      <c r="H170"/>
    </row>
    <row r="171" spans="1:8" s="2" customFormat="1" x14ac:dyDescent="0.25">
      <c r="A171"/>
      <c r="B171"/>
      <c r="C171"/>
      <c r="D171"/>
      <c r="E171"/>
      <c r="F171"/>
      <c r="G171"/>
      <c r="H171"/>
    </row>
    <row r="172" spans="1:8" s="2" customFormat="1" x14ac:dyDescent="0.25">
      <c r="A172"/>
      <c r="B172"/>
      <c r="C172"/>
      <c r="D172"/>
      <c r="E172"/>
      <c r="F172"/>
      <c r="G172"/>
      <c r="H172"/>
    </row>
    <row r="173" spans="1:8" s="2" customFormat="1" x14ac:dyDescent="0.25">
      <c r="A173"/>
      <c r="B173"/>
      <c r="C173"/>
      <c r="D173"/>
      <c r="E173"/>
      <c r="F173"/>
      <c r="G173"/>
      <c r="H173"/>
    </row>
    <row r="174" spans="1:8" s="2" customFormat="1" x14ac:dyDescent="0.25">
      <c r="A174"/>
      <c r="B174"/>
      <c r="C174"/>
      <c r="D174"/>
      <c r="E174"/>
      <c r="F174"/>
      <c r="G174"/>
      <c r="H174"/>
    </row>
    <row r="175" spans="1:8" s="2" customFormat="1" x14ac:dyDescent="0.25">
      <c r="A175"/>
      <c r="B175"/>
      <c r="C175"/>
      <c r="D175"/>
      <c r="E175"/>
      <c r="F175"/>
      <c r="G175"/>
      <c r="H175"/>
    </row>
    <row r="176" spans="1:8" s="2" customFormat="1" x14ac:dyDescent="0.25">
      <c r="A176"/>
      <c r="B176"/>
      <c r="C176"/>
      <c r="D176"/>
      <c r="E176"/>
      <c r="F176"/>
      <c r="G176"/>
      <c r="H176"/>
    </row>
    <row r="177" spans="1:8" s="2" customFormat="1" x14ac:dyDescent="0.25">
      <c r="A177"/>
      <c r="B177"/>
      <c r="C177"/>
      <c r="D177"/>
      <c r="E177"/>
      <c r="F177"/>
      <c r="G177"/>
      <c r="H177"/>
    </row>
    <row r="178" spans="1:8" s="2" customFormat="1" x14ac:dyDescent="0.25">
      <c r="A178"/>
      <c r="B178"/>
      <c r="C178"/>
      <c r="D178"/>
      <c r="E178"/>
      <c r="F178"/>
      <c r="G178"/>
      <c r="H178"/>
    </row>
    <row r="179" spans="1:8" s="2" customFormat="1" x14ac:dyDescent="0.25">
      <c r="A179"/>
      <c r="B179"/>
      <c r="C179"/>
      <c r="D179"/>
      <c r="E179"/>
      <c r="F179"/>
      <c r="G179"/>
      <c r="H179"/>
    </row>
    <row r="180" spans="1:8" s="2" customFormat="1" x14ac:dyDescent="0.25">
      <c r="A180"/>
      <c r="B180"/>
      <c r="C180"/>
      <c r="D180"/>
      <c r="E180"/>
      <c r="F180"/>
      <c r="G180"/>
      <c r="H180"/>
    </row>
    <row r="181" spans="1:8" s="2" customFormat="1" x14ac:dyDescent="0.25">
      <c r="A181"/>
      <c r="B181"/>
      <c r="C181"/>
      <c r="D181"/>
      <c r="E181"/>
      <c r="F181"/>
      <c r="G181"/>
      <c r="H181"/>
    </row>
    <row r="182" spans="1:8" s="2" customFormat="1" x14ac:dyDescent="0.25">
      <c r="A182"/>
      <c r="B182"/>
      <c r="C182"/>
      <c r="D182"/>
      <c r="E182"/>
      <c r="F182"/>
      <c r="G182"/>
      <c r="H182"/>
    </row>
    <row r="183" spans="1:8" s="2" customFormat="1" x14ac:dyDescent="0.25">
      <c r="A183"/>
      <c r="B183"/>
      <c r="C183"/>
      <c r="D183"/>
      <c r="E183"/>
      <c r="F183"/>
      <c r="G183"/>
      <c r="H183"/>
    </row>
    <row r="184" spans="1:8" s="2" customFormat="1" x14ac:dyDescent="0.25">
      <c r="A184"/>
      <c r="B184"/>
      <c r="C184"/>
      <c r="D184"/>
      <c r="E184"/>
      <c r="F184"/>
      <c r="G184"/>
      <c r="H184"/>
    </row>
    <row r="185" spans="1:8" s="2" customFormat="1" x14ac:dyDescent="0.25">
      <c r="A185"/>
      <c r="B185"/>
      <c r="C185"/>
      <c r="D185"/>
      <c r="E185"/>
      <c r="F185"/>
      <c r="G185"/>
      <c r="H185"/>
    </row>
    <row r="186" spans="1:8" s="2" customFormat="1" x14ac:dyDescent="0.25">
      <c r="A186"/>
      <c r="B186"/>
      <c r="C186"/>
      <c r="D186"/>
      <c r="E186"/>
      <c r="F186"/>
      <c r="G186"/>
      <c r="H186"/>
    </row>
    <row r="187" spans="1:8" s="2" customFormat="1" x14ac:dyDescent="0.25">
      <c r="A187"/>
      <c r="B187"/>
      <c r="C187"/>
      <c r="D187"/>
      <c r="E187"/>
      <c r="F187"/>
      <c r="G187"/>
      <c r="H187"/>
    </row>
    <row r="188" spans="1:8" s="2" customFormat="1" x14ac:dyDescent="0.25">
      <c r="A188"/>
      <c r="B188"/>
      <c r="C188"/>
      <c r="D188"/>
      <c r="E188"/>
      <c r="F188"/>
      <c r="G188"/>
      <c r="H188"/>
    </row>
    <row r="189" spans="1:8" s="2" customFormat="1" x14ac:dyDescent="0.25">
      <c r="A189"/>
      <c r="B189"/>
      <c r="C189"/>
      <c r="D189"/>
      <c r="E189"/>
      <c r="F189"/>
      <c r="G189"/>
      <c r="H189"/>
    </row>
    <row r="190" spans="1:8" s="2" customFormat="1" x14ac:dyDescent="0.25">
      <c r="A190"/>
      <c r="B190"/>
      <c r="C190"/>
      <c r="D190"/>
      <c r="E190"/>
      <c r="F190"/>
      <c r="G190"/>
      <c r="H190"/>
    </row>
    <row r="191" spans="1:8" s="2" customFormat="1" x14ac:dyDescent="0.25">
      <c r="A191"/>
      <c r="B191"/>
      <c r="C191"/>
      <c r="D191"/>
      <c r="E191"/>
      <c r="F191"/>
      <c r="G191"/>
      <c r="H191"/>
    </row>
    <row r="192" spans="1:8" s="2" customFormat="1" x14ac:dyDescent="0.25">
      <c r="A192"/>
      <c r="B192"/>
      <c r="C192"/>
      <c r="D192"/>
      <c r="E192"/>
      <c r="F192"/>
      <c r="G192"/>
      <c r="H192"/>
    </row>
    <row r="193" spans="1:8" s="2" customFormat="1" x14ac:dyDescent="0.25">
      <c r="A193"/>
      <c r="B193"/>
      <c r="C193"/>
      <c r="D193"/>
      <c r="E193"/>
      <c r="F193"/>
      <c r="G193"/>
      <c r="H193"/>
    </row>
    <row r="194" spans="1:8" s="2" customFormat="1" x14ac:dyDescent="0.25">
      <c r="A194"/>
      <c r="B194"/>
      <c r="C194"/>
      <c r="D194"/>
      <c r="E194"/>
      <c r="F194"/>
      <c r="G194"/>
      <c r="H194"/>
    </row>
    <row r="195" spans="1:8" s="2" customFormat="1" x14ac:dyDescent="0.25">
      <c r="A195"/>
      <c r="B195"/>
      <c r="C195"/>
      <c r="D195"/>
      <c r="E195"/>
      <c r="F195"/>
      <c r="G195"/>
      <c r="H195"/>
    </row>
    <row r="196" spans="1:8" s="2" customFormat="1" x14ac:dyDescent="0.25">
      <c r="A196"/>
      <c r="B196"/>
      <c r="C196"/>
      <c r="D196"/>
      <c r="E196"/>
      <c r="F196"/>
      <c r="G196"/>
      <c r="H196"/>
    </row>
    <row r="197" spans="1:8" s="2" customFormat="1" x14ac:dyDescent="0.25">
      <c r="A197"/>
      <c r="B197"/>
      <c r="C197"/>
      <c r="D197"/>
      <c r="E197"/>
      <c r="F197"/>
      <c r="G197"/>
      <c r="H197"/>
    </row>
    <row r="198" spans="1:8" s="2" customFormat="1" x14ac:dyDescent="0.25">
      <c r="A198"/>
      <c r="B198"/>
      <c r="C198"/>
      <c r="D198"/>
      <c r="E198"/>
      <c r="F198"/>
      <c r="G198"/>
      <c r="H198"/>
    </row>
    <row r="199" spans="1:8" s="2" customFormat="1" x14ac:dyDescent="0.25">
      <c r="A199"/>
      <c r="B199"/>
      <c r="C199"/>
      <c r="D199"/>
      <c r="E199"/>
      <c r="F199"/>
      <c r="G199"/>
      <c r="H199"/>
    </row>
    <row r="200" spans="1:8" s="2" customFormat="1" x14ac:dyDescent="0.25">
      <c r="A200"/>
      <c r="B200"/>
      <c r="C200"/>
      <c r="D200"/>
      <c r="E200"/>
      <c r="F200"/>
      <c r="G200"/>
      <c r="H200"/>
    </row>
    <row r="201" spans="1:8" s="2" customFormat="1" x14ac:dyDescent="0.25">
      <c r="A201"/>
      <c r="B201"/>
      <c r="C201"/>
      <c r="D201"/>
      <c r="E201"/>
      <c r="F201"/>
      <c r="G201"/>
      <c r="H201"/>
    </row>
    <row r="202" spans="1:8" s="2" customFormat="1" x14ac:dyDescent="0.25">
      <c r="A202"/>
      <c r="B202"/>
      <c r="C202"/>
      <c r="D202"/>
      <c r="E202"/>
      <c r="F202"/>
      <c r="G202"/>
      <c r="H202"/>
    </row>
    <row r="203" spans="1:8" s="2" customFormat="1" x14ac:dyDescent="0.25">
      <c r="A203"/>
      <c r="B203"/>
      <c r="C203"/>
      <c r="D203"/>
      <c r="E203"/>
      <c r="F203"/>
      <c r="G203"/>
      <c r="H203"/>
    </row>
    <row r="204" spans="1:8" s="2" customFormat="1" x14ac:dyDescent="0.25">
      <c r="A204"/>
      <c r="B204"/>
      <c r="C204"/>
      <c r="D204"/>
      <c r="E204"/>
      <c r="F204"/>
      <c r="G204"/>
      <c r="H204"/>
    </row>
    <row r="205" spans="1:8" s="2" customFormat="1" x14ac:dyDescent="0.25">
      <c r="A205"/>
      <c r="B205"/>
      <c r="C205"/>
      <c r="D205"/>
      <c r="E205"/>
      <c r="F205"/>
      <c r="G205"/>
      <c r="H205"/>
    </row>
    <row r="206" spans="1:8" s="2" customFormat="1" x14ac:dyDescent="0.25">
      <c r="A206"/>
      <c r="B206"/>
      <c r="C206"/>
      <c r="D206"/>
      <c r="E206"/>
      <c r="F206"/>
      <c r="G206"/>
      <c r="H206"/>
    </row>
    <row r="207" spans="1:8" s="2" customFormat="1" x14ac:dyDescent="0.25">
      <c r="A207"/>
      <c r="B207"/>
      <c r="C207"/>
      <c r="D207"/>
      <c r="E207"/>
      <c r="F207"/>
      <c r="G207"/>
      <c r="H207"/>
    </row>
    <row r="208" spans="1:8" s="2" customFormat="1" x14ac:dyDescent="0.25">
      <c r="A208"/>
      <c r="B208"/>
      <c r="C208"/>
      <c r="D208"/>
      <c r="E208"/>
      <c r="F208"/>
      <c r="G208"/>
      <c r="H208"/>
    </row>
    <row r="209" spans="1:10" s="2" customFormat="1" x14ac:dyDescent="0.25">
      <c r="A209"/>
      <c r="B209"/>
      <c r="C209"/>
      <c r="D209"/>
      <c r="E209"/>
      <c r="F209"/>
      <c r="G209"/>
      <c r="H209"/>
    </row>
    <row r="210" spans="1:10" s="2" customFormat="1" x14ac:dyDescent="0.25">
      <c r="A210"/>
      <c r="B210"/>
      <c r="C210"/>
      <c r="D210"/>
      <c r="E210"/>
      <c r="F210"/>
      <c r="G210"/>
      <c r="H210"/>
    </row>
    <row r="211" spans="1:10" s="2" customFormat="1" x14ac:dyDescent="0.25">
      <c r="A211"/>
      <c r="B211"/>
      <c r="C211"/>
      <c r="D211"/>
      <c r="E211"/>
      <c r="F211"/>
      <c r="G211"/>
      <c r="H211"/>
    </row>
    <row r="212" spans="1:10" s="2" customFormat="1" x14ac:dyDescent="0.25">
      <c r="A212"/>
      <c r="B212"/>
      <c r="C212"/>
      <c r="D212"/>
      <c r="E212"/>
      <c r="F212"/>
      <c r="G212"/>
      <c r="H212"/>
    </row>
    <row r="213" spans="1:10" s="2" customFormat="1" x14ac:dyDescent="0.25">
      <c r="A213"/>
      <c r="B213"/>
      <c r="C213"/>
      <c r="D213"/>
      <c r="E213"/>
      <c r="F213"/>
      <c r="G213"/>
      <c r="H213"/>
    </row>
    <row r="214" spans="1:10" s="2" customFormat="1" x14ac:dyDescent="0.25">
      <c r="A214"/>
      <c r="B214"/>
      <c r="C214"/>
      <c r="D214"/>
      <c r="E214"/>
      <c r="F214"/>
      <c r="G214"/>
      <c r="H214"/>
    </row>
    <row r="215" spans="1:10" s="2" customFormat="1" x14ac:dyDescent="0.25">
      <c r="A215"/>
      <c r="B215"/>
      <c r="C215"/>
      <c r="D215"/>
      <c r="E215"/>
      <c r="F215"/>
      <c r="G215"/>
      <c r="H215"/>
    </row>
    <row r="216" spans="1:10" s="28" customFormat="1" ht="29.1" customHeight="1" x14ac:dyDescent="0.25">
      <c r="A216"/>
      <c r="B216"/>
      <c r="C216"/>
      <c r="D216"/>
      <c r="E216"/>
      <c r="F216"/>
      <c r="G216"/>
      <c r="H216"/>
    </row>
    <row r="217" spans="1:10" s="28" customFormat="1" ht="39.75" customHeight="1" x14ac:dyDescent="0.25">
      <c r="A217"/>
      <c r="B217"/>
      <c r="C217"/>
      <c r="D217"/>
      <c r="E217"/>
      <c r="F217"/>
      <c r="G217"/>
      <c r="H217"/>
      <c r="I217" s="103"/>
      <c r="J217" s="103"/>
    </row>
    <row r="218" spans="1:10" s="28" customFormat="1" ht="29.1" customHeight="1" x14ac:dyDescent="0.25">
      <c r="A218"/>
      <c r="B218"/>
      <c r="C218"/>
      <c r="D218"/>
      <c r="E218"/>
      <c r="F218"/>
      <c r="G218"/>
      <c r="H218"/>
      <c r="I218" s="103"/>
      <c r="J218" s="103"/>
    </row>
    <row r="219" spans="1:10" s="28" customFormat="1" ht="29.1" customHeight="1" x14ac:dyDescent="0.25">
      <c r="A219"/>
      <c r="B219"/>
      <c r="C219"/>
      <c r="D219"/>
      <c r="E219"/>
      <c r="F219"/>
      <c r="G219"/>
      <c r="H219"/>
      <c r="I219" s="103"/>
      <c r="J219" s="103"/>
    </row>
    <row r="220" spans="1:10" s="28" customFormat="1" ht="29.1" customHeight="1" x14ac:dyDescent="0.25">
      <c r="A220"/>
      <c r="B220"/>
      <c r="C220"/>
      <c r="D220"/>
      <c r="E220"/>
      <c r="F220"/>
      <c r="G220"/>
      <c r="H220"/>
      <c r="I220" s="103"/>
      <c r="J220" s="103"/>
    </row>
    <row r="221" spans="1:10" s="28" customFormat="1" ht="42" customHeight="1" x14ac:dyDescent="0.25">
      <c r="A221"/>
      <c r="B221"/>
      <c r="C221"/>
      <c r="D221"/>
      <c r="E221"/>
      <c r="F221"/>
      <c r="G221"/>
      <c r="H221"/>
      <c r="I221" s="103"/>
      <c r="J221" s="103"/>
    </row>
    <row r="222" spans="1:10" s="28" customFormat="1" ht="29.1" customHeight="1" x14ac:dyDescent="0.25">
      <c r="A222"/>
      <c r="B222"/>
      <c r="C222"/>
      <c r="D222"/>
      <c r="E222"/>
      <c r="F222"/>
      <c r="G222"/>
      <c r="H222"/>
      <c r="I222" s="103"/>
      <c r="J222" s="103"/>
    </row>
    <row r="223" spans="1:10" s="28" customFormat="1" ht="29.1" customHeight="1" x14ac:dyDescent="0.25">
      <c r="A223"/>
      <c r="B223"/>
      <c r="C223"/>
      <c r="D223"/>
      <c r="E223"/>
      <c r="F223"/>
      <c r="G223"/>
      <c r="H223"/>
    </row>
    <row r="224" spans="1:10" s="2" customFormat="1" x14ac:dyDescent="0.25">
      <c r="A224"/>
      <c r="B224"/>
      <c r="C224"/>
      <c r="D224"/>
      <c r="E224"/>
      <c r="F224"/>
      <c r="G224"/>
      <c r="H224"/>
    </row>
    <row r="225" spans="1:8" s="2" customFormat="1" x14ac:dyDescent="0.25">
      <c r="A225"/>
      <c r="B225"/>
      <c r="C225"/>
      <c r="D225"/>
      <c r="E225"/>
      <c r="F225"/>
      <c r="G225"/>
      <c r="H225"/>
    </row>
    <row r="226" spans="1:8" s="2" customFormat="1" x14ac:dyDescent="0.25">
      <c r="A226"/>
      <c r="B226"/>
      <c r="C226"/>
      <c r="D226"/>
      <c r="E226"/>
      <c r="F226"/>
      <c r="G226"/>
      <c r="H226"/>
    </row>
    <row r="227" spans="1:8" s="2" customFormat="1" x14ac:dyDescent="0.25">
      <c r="A227"/>
      <c r="B227"/>
      <c r="C227"/>
      <c r="D227"/>
      <c r="E227"/>
      <c r="F227"/>
      <c r="G227"/>
      <c r="H227"/>
    </row>
    <row r="228" spans="1:8" s="2" customFormat="1" x14ac:dyDescent="0.25">
      <c r="A228"/>
      <c r="B228"/>
      <c r="C228"/>
      <c r="D228"/>
      <c r="E228"/>
      <c r="F228"/>
      <c r="G228"/>
      <c r="H228"/>
    </row>
    <row r="229" spans="1:8" s="2" customFormat="1" x14ac:dyDescent="0.25">
      <c r="A229"/>
      <c r="B229"/>
      <c r="C229"/>
      <c r="D229"/>
      <c r="E229"/>
      <c r="F229"/>
      <c r="G229"/>
      <c r="H229"/>
    </row>
    <row r="230" spans="1:8" s="2" customFormat="1" x14ac:dyDescent="0.25">
      <c r="A230"/>
      <c r="B230"/>
      <c r="C230"/>
      <c r="D230"/>
      <c r="E230"/>
      <c r="F230"/>
      <c r="G230"/>
      <c r="H230"/>
    </row>
  </sheetData>
  <mergeCells count="24">
    <mergeCell ref="A13:B13"/>
    <mergeCell ref="A32:H32"/>
    <mergeCell ref="A29:E29"/>
    <mergeCell ref="A17:H17"/>
    <mergeCell ref="A18:H18"/>
    <mergeCell ref="A14:B14"/>
    <mergeCell ref="A15:B15"/>
    <mergeCell ref="A1:H4"/>
    <mergeCell ref="A6:H6"/>
    <mergeCell ref="A8:H8"/>
    <mergeCell ref="A11:B11"/>
    <mergeCell ref="A12:B12"/>
    <mergeCell ref="I222:J222"/>
    <mergeCell ref="A33:H33"/>
    <mergeCell ref="I217:J217"/>
    <mergeCell ref="A34:H34"/>
    <mergeCell ref="I218:J218"/>
    <mergeCell ref="A35:H35"/>
    <mergeCell ref="I219:J219"/>
    <mergeCell ref="A36:H36"/>
    <mergeCell ref="I220:J220"/>
    <mergeCell ref="A37:H37"/>
    <mergeCell ref="I221:J221"/>
    <mergeCell ref="A38:H38"/>
  </mergeCells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PRESUPUESTO OFICIAL</vt:lpstr>
      <vt:lpstr>ESTUDIO DE MERCADO</vt:lpstr>
      <vt:lpstr>PERCENTILES</vt:lpstr>
      <vt:lpstr>ROYAL TECH GROUP SAS</vt:lpstr>
      <vt:lpstr>CREAR IMAGEN S.A.S</vt:lpstr>
      <vt:lpstr>OFISISTEMAS SAS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</dc:creator>
  <cp:keywords/>
  <dc:description/>
  <cp:lastModifiedBy>Angie Lorena Rosas Fonseca</cp:lastModifiedBy>
  <cp:revision/>
  <dcterms:created xsi:type="dcterms:W3CDTF">2024-06-06T21:08:17Z</dcterms:created>
  <dcterms:modified xsi:type="dcterms:W3CDTF">2026-07-15T18:11:23Z</dcterms:modified>
  <cp:category/>
  <cp:contentStatus/>
</cp:coreProperties>
</file>