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VIGILANCIA\PARA PUBLICAR\"/>
    </mc:Choice>
  </mc:AlternateContent>
  <xr:revisionPtr revIDLastSave="0" documentId="8_{9013717B-36D1-45BB-9FEF-707134A46F93}" xr6:coauthVersionLast="47" xr6:coauthVersionMax="47" xr10:uidLastSave="{00000000-0000-0000-0000-000000000000}"/>
  <bookViews>
    <workbookView xWindow="-120" yWindow="-120" windowWidth="20730" windowHeight="11040" xr2:uid="{F5E78A83-554D-4E0F-AFF1-CBB41ED6ACE3}"/>
  </bookViews>
  <sheets>
    <sheet name="ANEXO N°8 PROPUESTA ECONOMICA" sheetId="1" r:id="rId1"/>
  </sheets>
  <definedNames>
    <definedName name="\0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eliminar">#REF!</definedName>
    <definedName name="\eliminar1">#REF!</definedName>
    <definedName name="\f">#REF!</definedName>
    <definedName name="\L">#REF!</definedName>
    <definedName name="\P">#REF!</definedName>
    <definedName name="\q">#REF!</definedName>
    <definedName name="\s">#REF!</definedName>
    <definedName name="\z">#N/A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___\0">#REF!</definedName>
    <definedName name="_______\d">#REF!</definedName>
    <definedName name="_______\f">#REF!</definedName>
    <definedName name="_______\s">#REF!</definedName>
    <definedName name="________\b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AFC1">#REF!</definedName>
    <definedName name="_____AFC3">#REF!</definedName>
    <definedName name="_____AFC5">#REF!</definedName>
    <definedName name="_____aiu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FC1">#REF!</definedName>
    <definedName name="____AFC3">#REF!</definedName>
    <definedName name="____AFC5">#REF!</definedName>
    <definedName name="____aiu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FC1">#REF!</definedName>
    <definedName name="___AFC3">#REF!</definedName>
    <definedName name="___AFC5">#REF!</definedName>
    <definedName name="___aiu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23Graph_A" hidden="1">#REF!</definedName>
    <definedName name="__123Graph_B" hidden="1">#REF!</definedName>
    <definedName name="__123Graph_BGDPTRKRTM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ol1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Excel_BuiltIn_Print_Area_1_1_1">#REF!</definedName>
    <definedName name="_10Excel_BuiltIn_Print_Titles_1_1_1_1">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Area_1_1">#REF!</definedName>
    <definedName name="_2Excel_BuiltIn_Print_Titles_1_1_1_1">#REF!</definedName>
    <definedName name="_3Excel_BuiltIn_Print_Area_1_1_1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#REF!</definedName>
    <definedName name="_AFC3">#REF!</definedName>
    <definedName name="_AFC5">#REF!</definedName>
    <definedName name="_aiu2">#REF!</definedName>
    <definedName name="_API93">#REF!</definedName>
    <definedName name="_API98">#REF!</definedName>
    <definedName name="_APU221">#REF!</definedName>
    <definedName name="_APU465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ist_Bin" hidden="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hidden="1">{"EVA",#N/A,FALSE,"SMT2";#N/A,#N/A,FALSE,"Summary";#N/A,#N/A,FALSE,"Graphs";#N/A,#N/A,FALSE,"4 Panel"}</definedName>
    <definedName name="_FC">#REF!</definedName>
    <definedName name="_Fill" hidden="1">#REF!</definedName>
    <definedName name="_fill0">#REF!</definedName>
    <definedName name="_xlnm._FilterDatabase" localSheetId="0" hidden="1">'ANEXO N°8 PROPUESTA ECONOMICA'!$A$7:$W$88</definedName>
    <definedName name="_xlnm._FilterDatabase" hidden="1">#REF!</definedName>
    <definedName name="_FOR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gression_Out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hidden="1">{#N/A,#N/A,FALSE,"Costos Contables CIB A 12 1994";#N/A,#N/A,FALSE,"Cuadre Contab. y C. OP"}</definedName>
    <definedName name="_vfv4" hidden="1">{"via1",#N/A,TRUE,"general";"via2",#N/A,TRUE,"general";"via3",#N/A,TRUE,"general"}</definedName>
    <definedName name="_Vol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PVC">#REF!</definedName>
    <definedName name="A_impresión_IM">#REF!</definedName>
    <definedName name="a1..056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A">#REF!</definedName>
    <definedName name="AAAA">#REF!</definedName>
    <definedName name="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#REF!</definedName>
    <definedName name="ABR">#REF!</definedName>
    <definedName name="absc">#N/A</definedName>
    <definedName name="AC">#REF!</definedName>
    <definedName name="ACALZADA">#REF!</definedName>
    <definedName name="ACCESORIOS_ALC.">#REF!</definedName>
    <definedName name="AccessDatabase" hidden="1">"A:\SAIN.mdb"</definedName>
    <definedName name="ACEB_">#REF!</definedName>
    <definedName name="ACEEP">#REF!</definedName>
    <definedName name="ACER">#REF!</definedName>
    <definedName name="ACETATOS">#REF!</definedName>
    <definedName name="ACPA_">#REF!</definedName>
    <definedName name="ACPB_">#REF!</definedName>
    <definedName name="ACPBAS_">#REF!</definedName>
    <definedName name="ACT">#REF!</definedName>
    <definedName name="ACTIVDA">#REF!</definedName>
    <definedName name="ACTIVIDAD">#REF!</definedName>
    <definedName name="AcumularBalance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_2024">#REF!</definedName>
    <definedName name="ADMINISTRACION_2025">#REF!</definedName>
    <definedName name="ADMINISTRADOR">#REF!</definedName>
    <definedName name="ADMON">#REF!</definedName>
    <definedName name="adoq">#REF!</definedName>
    <definedName name="adoq1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>#REF!</definedName>
    <definedName name="ah">#REF!</definedName>
    <definedName name="ahe">#REF!</definedName>
    <definedName name="aiu">#REF!</definedName>
    <definedName name="AIU_ADMON">#REF!</definedName>
    <definedName name="AIU_IMP">#REF!</definedName>
    <definedName name="AIU_UTIL">#REF!</definedName>
    <definedName name="aj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EP">#REF!</definedName>
    <definedName name="ALTOTANCHE">#REF!</definedName>
    <definedName name="AMBIENTAL">#REF!</definedName>
    <definedName name="andres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scount" hidden="1">1</definedName>
    <definedName name="AÑOWUIE">#REF!</definedName>
    <definedName name="ao">#REF!</definedName>
    <definedName name="APIAY">#REF!</definedName>
    <definedName name="APIAY_">#REF!</definedName>
    <definedName name="APU">#REF!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EA">#REF!</definedName>
    <definedName name="ÁREA">#REF!</definedName>
    <definedName name="_xlnm.Print_Area" localSheetId="0">'ANEXO N°8 PROPUESTA ECONOMICA'!$A$1:$T$122</definedName>
    <definedName name="_xlnm.Print_Area">#REF!</definedName>
    <definedName name="ARM_">#REF!</definedName>
    <definedName name="AS">#REF!</definedName>
    <definedName name="ASAS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ESORÍA">#REF!</definedName>
    <definedName name="ASESORÍA1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A">#REF!</definedName>
    <definedName name="AU">#REF!</definedName>
    <definedName name="aur">#REF!</definedName>
    <definedName name="auto1">#REF!</definedName>
    <definedName name="auto2">#REF!</definedName>
    <definedName name="AUTOPISTA">#REF!</definedName>
    <definedName name="av">#REF!</definedName>
    <definedName name="AVAN">#REF!</definedName>
    <definedName name="AVGA_">#REF!</definedName>
    <definedName name="AvgCflow">#REF!</definedName>
    <definedName name="ax">#REF!</definedName>
    <definedName name="AYACUCHO">#REF!</definedName>
    <definedName name="AYACUCHO_COVEÑAS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.T1">#REF!</definedName>
    <definedName name="B_impresión_IM">#REF!</definedName>
    <definedName name="B_T1">#REF!</definedName>
    <definedName name="ba">#REF!</definedName>
    <definedName name="BALCRUDO">#REF!</definedName>
    <definedName name="BANADIA">#REF!</definedName>
    <definedName name="BANCO">#REF!</definedName>
    <definedName name="BASE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MC_">#REF!</definedName>
    <definedName name="bnm">#REF!</definedName>
    <definedName name="BNP_">#REF!</definedName>
    <definedName name="BO">#REF!</definedName>
    <definedName name="Borrador">#REF!</definedName>
    <definedName name="BPDC">#REF!</definedName>
    <definedName name="BPP_">#REF!</definedName>
    <definedName name="br" hidden="1">{"TAB1",#N/A,TRUE,"GENERAL";"TAB2",#N/A,TRUE,"GENERAL";"TAB3",#N/A,TRUE,"GENERAL";"TAB4",#N/A,TRUE,"GENERAL";"TAB5",#N/A,TRUE,"GENERAL"}</definedName>
    <definedName name="BRD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scHSeguim">#REF!</definedName>
    <definedName name="BuscHSeguim2">#REF!</definedName>
    <definedName name="BUSQ_EN_TABLA_PR_BASE">#REF!</definedName>
    <definedName name="BUSQ_PREC">#REF!</definedName>
    <definedName name="BUSQ_TABLA_IVA">#REF!</definedName>
    <definedName name="BUSQ_TABLA_VLR_TOTA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 hidden="1">#REF!</definedName>
    <definedName name="CABCELAR" hidden="1">{#N/A,#N/A,FALSE,"Costos Productos 6A";#N/A,#N/A,FALSE,"Costo Unitario Total H-94-12"}</definedName>
    <definedName name="CAD">#REF!</definedName>
    <definedName name="CALCANN3">#REF!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NT">#REF!</definedName>
    <definedName name="CANT_VEHICULOS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es">#REF!</definedName>
    <definedName name="CAÑOLIM_COVEÑAS">#REF!</definedName>
    <definedName name="CAÑOLIMON">#REF!</definedName>
    <definedName name="CapOpCost">#REF!</definedName>
    <definedName name="CapOpCostHi">#REF!</definedName>
    <definedName name="Cargar_Automaticamente">#REF!</definedName>
    <definedName name="CASQ">#REF!</definedName>
    <definedName name="causa">#REF!</definedName>
    <definedName name="CBWorkbookPriority" hidden="1">-74887307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NIP">#REF!</definedName>
    <definedName name="CDS_V_INDICES_CIRCUITO_CAUSA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R" hidden="1">{#N/A,#N/A,FALSE,"PROPON.2001"}</definedName>
    <definedName name="CESAR" hidden="1">{#N/A,#N/A,FALSE,"Costos Productos 6A";#N/A,#N/A,FALSE,"Costo Unitario Total H-94-12"}</definedName>
    <definedName name="CHACA" hidden="1">#REF!</definedName>
    <definedName name="CILIND">#REF!</definedName>
    <definedName name="CILINDRO">#REF!</definedName>
    <definedName name="CIRCUITOS">#REF!</definedName>
    <definedName name="CIRCUNVALAR">#REF!</definedName>
    <definedName name="CL">#REF!</definedName>
    <definedName name="clase">#REF!</definedName>
    <definedName name="ClaseOfer">#REF!</definedName>
    <definedName name="CLE_">#REF!</definedName>
    <definedName name="co">#REF!</definedName>
    <definedName name="COD_IND_IMPACTO">#REF!</definedName>
    <definedName name="CodAPU">#REF!</definedName>
    <definedName name="codigos">#REF!</definedName>
    <definedName name="COEB_">#REF!</definedName>
    <definedName name="COK_">#REF!</definedName>
    <definedName name="colcibpql_">#REF!</definedName>
    <definedName name="colcibpqs_">#REF!</definedName>
    <definedName name="COLUSGARO_">#REF!</definedName>
    <definedName name="COM.LIM">#REF!</definedName>
    <definedName name="Company">#REF!</definedName>
    <definedName name="completa_ab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secuencia">#REF!</definedName>
    <definedName name="CONSOLIDADO">#REF!</definedName>
    <definedName name="CONSOLIDADO1">#REF!</definedName>
    <definedName name="consulta_mes">#REF!</definedName>
    <definedName name="Consultor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rato">#REF!</definedName>
    <definedName name="Coordinador">#REF!</definedName>
    <definedName name="COPA_">#REF!</definedName>
    <definedName name="CORP">#REF!</definedName>
    <definedName name="cortes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DIR">#REF!</definedName>
    <definedName name="CostEsc">#REF!</definedName>
    <definedName name="COSTFIJO">#REF!</definedName>
    <definedName name="COSTINDIR">#REF!</definedName>
    <definedName name="costivos" hidden="1">{#N/A,#N/A,FALSE,"Costos Productos 6A";#N/A,#N/A,FALSE,"Costo Unitario Total H-94-12"}</definedName>
    <definedName name="COSTO_EQUIPO">#REF!</definedName>
    <definedName name="COSTO_MATERIAL">#REF!</definedName>
    <definedName name="COSTO_PERSONAL">#REF!</definedName>
    <definedName name="COSTO_TRANSPORTE">#REF!</definedName>
    <definedName name="costoperativos" hidden="1">{#N/A,#N/A,FALSE,"Costos Productos 6A";#N/A,#N/A,FALSE,"Costo Unitario Total H-94-12"}</definedName>
    <definedName name="Costopérdidas">#REF!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VEÑAS">#REF!</definedName>
    <definedName name="cp">#REF!</definedName>
    <definedName name="CPP_">#REF!</definedName>
    <definedName name="CRDCOVCARS_">#REF!</definedName>
    <definedName name="crdcovvasCUS">#REF!</definedName>
    <definedName name="Criteria">#REF!</definedName>
    <definedName name="_xlnm.Criteria">#REF!</definedName>
    <definedName name="CronogFechaFin">#REF!</definedName>
    <definedName name="CronogFechaInic">#REF!</definedName>
    <definedName name="CRUDOS" hidden="1">{#N/A,#N/A,FALSE,"CIBHA05A";#N/A,#N/A,FALSE,"CIBHA05B"}</definedName>
    <definedName name="CSNM">#REF!</definedName>
    <definedName name="CSNM_">#REF!</definedName>
    <definedName name="CST">#REF!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E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">"Chart 11"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ilyRunOld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base">#REF!</definedName>
    <definedName name="Datos">#REF!</definedName>
    <definedName name="Datos_aroma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ds">#REF!</definedName>
    <definedName name="De">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NS">#REF!</definedName>
    <definedName name="densi">#REF!</definedName>
    <definedName name="departamentos">#REF!</definedName>
    <definedName name="Deptos">#REF!</definedName>
    <definedName name="DESC1">#REF!</definedName>
    <definedName name="DESC521">#REF!</definedName>
    <definedName name="DESCRP1">#REF!</definedName>
    <definedName name="DESCRP2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metro">#REF!</definedName>
    <definedName name="DIAS">#REF!</definedName>
    <definedName name="DIC">#REF!</definedName>
    <definedName name="diego">#REF!</definedName>
    <definedName name="diego1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_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LAR">#REF!</definedName>
    <definedName name="DOR">#REF!</definedName>
    <definedName name="DOS">#REF!</definedName>
    <definedName name="DOT">#REF!</definedName>
    <definedName name="dota">#REF!</definedName>
    <definedName name="DR">#REF!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ACION">#REF!</definedName>
    <definedName name="dwdedew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ONOMIA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qwede">#REF!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l">#REF!</definedName>
    <definedName name="ENE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MsNum">#REF!</definedName>
    <definedName name="ErrMStm">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P_PAV">#REF!</definedName>
    <definedName name="ESP1S">#REF!</definedName>
    <definedName name="ESP2S">#REF!</definedName>
    <definedName name="ESPECIALIDAD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.POZ">#REF!</definedName>
    <definedName name="EXC.ZAN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EXCROC">#REF!</definedName>
    <definedName name="EXPORTACION">#REF!</definedName>
    <definedName name="fa">#REF!</definedName>
    <definedName name="FactorCostoPotencia">#REF!</definedName>
    <definedName name="fases" localSheetId="0">IF(averagecheck,2,1)</definedName>
    <definedName name="fases">IF(averagecheck,2,1)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>#REF!</definedName>
    <definedName name="FECH">#REF!</definedName>
    <definedName name="Fecha">#REF!</definedName>
    <definedName name="ferfer" hidden="1">{"via1",#N/A,TRUE,"general";"via2",#N/A,TRUE,"general";"via3",#N/A,TRUE,"general"}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TROS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O">#REF!</definedName>
    <definedName name="foabp_">#REF!</definedName>
    <definedName name="FOABS_">#REF!</definedName>
    <definedName name="fORMA9698" hidden="1">{#N/A,#N/A,FALSE,"CIBHA05A";#N/A,#N/A,FALSE,"CIBHA05B"}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afasfasf">#REF!</definedName>
    <definedName name="fsdf">#REF!</definedName>
    <definedName name="fsghdfgzdfg">#REF!</definedName>
    <definedName name="fu">#REF!</definedName>
    <definedName name="FUENTE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86_">#REF!</definedName>
    <definedName name="G86A">#REF!</definedName>
    <definedName name="ga">#REF!</definedName>
    <definedName name="GASTPERM">#REF!</definedName>
    <definedName name="GASTVAR">#REF!</definedName>
    <definedName name="GAVIONE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ansk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gp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ica42702">#REF!</definedName>
    <definedName name="grafica42702g">#REF!</definedName>
    <definedName name="grafica42705">#REF!</definedName>
    <definedName name="GRANADA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9h" hidden="1">{"via1",#N/A,TRUE,"general";"via2",#N/A,TRUE,"general";"via3",#N/A,TRUE,"general"}</definedName>
    <definedName name="ha">#REF!</definedName>
    <definedName name="HACER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RVEO">#REF!</definedName>
    <definedName name="HEX_">#REF!</definedName>
    <definedName name="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TORICO" hidden="1">{#N/A,#N/A,FALSE,"Costos Productos 6A";#N/A,#N/A,FALSE,"Costo Unitario Total H-94-12"}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1">#REF!</definedName>
    <definedName name="HOLA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RE">#REF!</definedName>
    <definedName name="IMPRE1">#REF!</definedName>
    <definedName name="Imprev">#REF!</definedName>
    <definedName name="imprimir">#REF!</definedName>
    <definedName name="Incremento_IPC21">#REF!</definedName>
    <definedName name="IND_IMPACTO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f">#REF!</definedName>
    <definedName name="INFF">#REF!</definedName>
    <definedName name="INFG">#REF!</definedName>
    <definedName name="infi">#REF!</definedName>
    <definedName name="INFLACION_2025">#REF!</definedName>
    <definedName name="Informe" hidden="1">{#N/A,#N/A,FALSE,"PROPON.2001"}</definedName>
    <definedName name="INGREHIS" hidden="1">{#N/A,#N/A,FALSE,"CIBHA05A";#N/A,#N/A,FALSE,"CIBHA05B"}</definedName>
    <definedName name="inicio_secb">#REF!</definedName>
    <definedName name="INSUMASEO">#REF!</definedName>
    <definedName name="INSUMCAF">#REF!</definedName>
    <definedName name="insumos">#REF!</definedName>
    <definedName name="Interest">#REF!</definedName>
    <definedName name="Interventor">#REF!</definedName>
    <definedName name="Interventoria">#REF!</definedName>
    <definedName name="INV_11">#REF!</definedName>
    <definedName name="INVENTARIOS">#REF!</definedName>
    <definedName name="Io">#REF!</definedName>
    <definedName name="iopi">#REF!</definedName>
    <definedName name="IOPIOU" hidden="1">{#N/A,#N/A,FALSE,"Costos Productos 6A";#N/A,#N/A,FALSE,"Costo Unitario Total H-94-12"}</definedName>
    <definedName name="IPC_2024">#REF!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CP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_UTIL">#REF!</definedName>
    <definedName name="IvaSUtl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l">#REF!</definedName>
    <definedName name="jn">#REF!</definedName>
    <definedName name="jñ">#REF!</definedName>
    <definedName name="jo">#REF!</definedName>
    <definedName name="Jornal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TUB">#REF!</definedName>
    <definedName name="LAS_">#REF!</definedName>
    <definedName name="lasd">#REF!</definedName>
    <definedName name="LASM">#REF!</definedName>
    <definedName name="LASM_">#REF!</definedName>
    <definedName name="Lbasesalario">#REF!</definedName>
    <definedName name="lhl">#REF!</definedName>
    <definedName name="LICITACION">#REF!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O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ado1" hidden="1">{#N/A,#N/A,FALSE,"PROPON.2001"}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CA">#REF!</definedName>
    <definedName name="LOCA1">#REF!</definedName>
    <definedName name="LOCALIZACION">#REF!</definedName>
    <definedName name="Location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TXCP">#REF!</definedName>
    <definedName name="LUMINARIA">#REF!</definedName>
    <definedName name="LUZ" hidden="1">{#N/A,#N/A,FALSE,"PROPON.2001"}</definedName>
    <definedName name="M" hidden="1">{#N/A,#N/A,FALSE,"PROPON.2001"}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POSTERIA">#REF!</definedName>
    <definedName name="MANIZALES">#REF!</definedName>
    <definedName name="ManoObra">#REF!</definedName>
    <definedName name="MANSILLA">#REF!</definedName>
    <definedName name="MANSILLAXCIENTO">#REF!</definedName>
    <definedName name="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ia">#REF!</definedName>
    <definedName name="MAR">#REF!</definedName>
    <definedName name="Marca">#REF!</definedName>
    <definedName name="MARGEN1">#REF!</definedName>
    <definedName name="MARGEN2">#REF!</definedName>
    <definedName name="MARIA" hidden="1">{#N/A,#N/A,FALSE,"PROPON.2001"}</definedName>
    <definedName name="MARIQUITA">#REF!</definedName>
    <definedName name="MARIQUITAXCIENTO">#REF!</definedName>
    <definedName name="MARTA" hidden="1">{#N/A,#N/A,FALSE,"PROPON.2001"}</definedName>
    <definedName name="masor" hidden="1">{"via1",#N/A,TRUE,"general";"via2",#N/A,TRUE,"general";"via3",#N/A,TRUE,"general"}</definedName>
    <definedName name="Mat">#REF!</definedName>
    <definedName name="MATERIALES">#REF!</definedName>
    <definedName name="MATRIZ_IND_IMPACTO">#REF!</definedName>
    <definedName name="MATRIZ_RAM">#REF!</definedName>
    <definedName name="MAY">#REF!</definedName>
    <definedName name="mdd" hidden="1">{"via1",#N/A,TRUE,"general";"via2",#N/A,TRUE,"general";"via3",#N/A,TRUE,"general"}</definedName>
    <definedName name="me">#REF!</definedName>
    <definedName name="MEDCAR">#REF!</definedName>
    <definedName name="MEDCIB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S">#REF!</definedName>
    <definedName name="meses">#REF!</definedName>
    <definedName name="Met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cal">#REF!</definedName>
    <definedName name="modela">#REF!</definedName>
    <definedName name="modelo">#REF!</definedName>
    <definedName name="monocal">#REF!</definedName>
    <definedName name="mr">#REF!</definedName>
    <definedName name="MU">#REF!</definedName>
    <definedName name="MZ">#REF!</definedName>
    <definedName name="n" hidden="1">{"via1",#N/A,TRUE,"general";"via2",#N/A,TRUE,"general";"via3",#N/A,TRUE,"general"}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FLBAS_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emi" hidden="1">{#N/A,#N/A,FALSE,"Costos Productos 6A";#N/A,#N/A,FALSE,"Costo Unitario Total H-94-12"}</definedName>
    <definedName name="NOMBRE">#REF!</definedName>
    <definedName name="NORI">#REF!</definedName>
    <definedName name="nose">#REF!</definedName>
    <definedName name="NOV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MCOMPONENTE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9o9" hidden="1">{"via1",#N/A,TRUE,"general";"via2",#N/A,TRUE,"general";"via3",#N/A,TRUE,"general"}</definedName>
    <definedName name="OB">#REF!</definedName>
    <definedName name="objetivos">#REF!</definedName>
    <definedName name="OBJETO">#REF!</definedName>
    <definedName name="Obra">#REF!</definedName>
    <definedName name="OBSERV">#REF!</definedName>
    <definedName name="OCT">#REF!</definedName>
    <definedName name="OD">#REF!</definedName>
    <definedName name="OffhireOld">#REF!</definedName>
    <definedName name="oficial" hidden="1">{#N/A,#N/A,FALSE,"CIBHA05A";#N/A,#N/A,FALSE,"CIBHA05B"}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hidden="1">{"via1",#N/A,TRUE,"general";"via2",#N/A,TRUE,"general";"via3",#N/A,TRUE,"general"}</definedName>
    <definedName name="O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CION">#REF!</definedName>
    <definedName name="OPERARIO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O">#REF!</definedName>
    <definedName name="ORU">#REF!</definedName>
    <definedName name="os">#REF!</definedName>
    <definedName name="P">#REF!</definedName>
    <definedName name="P_CONTADOR">#REF!</definedName>
    <definedName name="p0p0" hidden="1">{"via1",#N/A,TRUE,"general";"via2",#N/A,TRUE,"general";"via3",#N/A,TRUE,"general"}</definedName>
    <definedName name="PARAMETROS">#REF!</definedName>
    <definedName name="PARQUE_AUTOMOTOR">#REF!</definedName>
    <definedName name="PAZ">#REF!</definedName>
    <definedName name="PB">#REF!</definedName>
    <definedName name="PCT">#REF!</definedName>
    <definedName name="PER_PAV">#REF!</definedName>
    <definedName name="PERFIL_DEL_TRAMO">#REF!</definedName>
    <definedName name="PERIODO">#REF!</definedName>
    <definedName name="PERIODOS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S">#REF!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PLUNN" hidden="1">{"TAB1",#N/A,TRUE,"GENERAL";"TAB2",#N/A,TRUE,"GENERAL";"TAB3",#N/A,TRUE,"GENERAL";"TAB4",#N/A,TRUE,"GENERAL";"TAB5",#N/A,TRUE,"GENERAL"}</definedName>
    <definedName name="pm">#REF!</definedName>
    <definedName name="PMD">#REF!</definedName>
    <definedName name="PMT">#REF!</definedName>
    <definedName name="PMTUL">#REF!</definedName>
    <definedName name="pñ">#REF!</definedName>
    <definedName name="po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._DOLAR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UPUESTADO">#REF!</definedName>
    <definedName name="PRIMER" hidden="1">{"via1",#N/A,TRUE,"general";"via2",#N/A,TRUE,"general";"via3",#N/A,TRUE,"general"}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ipal">#REF!</definedName>
    <definedName name="PRINT_AREA">#N/A</definedName>
    <definedName name="Print_Area_MI">#REF!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FESIONAL">#REF!</definedName>
    <definedName name="PROGRAMADO">#REF!</definedName>
    <definedName name="PROGRAMAS">#REF!</definedName>
    <definedName name="ProjLife">#REF!</definedName>
    <definedName name="PROM_CAT_I">#REF!</definedName>
    <definedName name="PROM_CAT_II">#REF!</definedName>
    <definedName name="PROM_CAT_III">#REF!</definedName>
    <definedName name="PROM_CAT_IV">#REF!</definedName>
    <definedName name="PROM_MENSUAL">#REF!</definedName>
    <definedName name="PROMEDIO_AÑO_TEMPORALES">#REF!</definedName>
    <definedName name="prop">#REF!</definedName>
    <definedName name="Proponente">#REF!</definedName>
    <definedName name="PRORROGA">#REF!</definedName>
    <definedName name="PROY_INFLACION_2024">#REF!</definedName>
    <definedName name="PROY_INFLACION_2025">#REF!</definedName>
    <definedName name="PROY99">#REF!</definedName>
    <definedName name="proyeccióningresos" hidden="1">{"EVA",#N/A,FALSE,"SMT2";#N/A,#N/A,FALSE,"Summary";#N/A,#N/A,FALSE,"Graphs";#N/A,#N/A,FALSE,"4 Panel"}</definedName>
    <definedName name="PROYECTO">#REF!</definedName>
    <definedName name="PROYECTOS">#REF!</definedName>
    <definedName name="PRPB_">#REF!</definedName>
    <definedName name="PRPI_">#REF!</definedName>
    <definedName name="PRUEBA">#REF!</definedName>
    <definedName name="PRUEBA2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r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#REF!</definedName>
    <definedName name="qqq">#REF!</definedName>
    <definedName name="qqqqqw" hidden="1">{"via1",#N/A,TRUE,"general";"via2",#N/A,TRUE,"general";"via3",#N/A,TRUE,"general"}</definedName>
    <definedName name="QUEA_">#REF!</definedName>
    <definedName name="QUEB_">#REF!</definedName>
    <definedName name="QVDH">#REF!</definedName>
    <definedName name="qw">#REF!</definedName>
    <definedName name="qwdas2" hidden="1">{"via1",#N/A,TRUE,"general";"via2",#N/A,TRUE,"general";"via3",#N/A,TRUE,"general"}</definedName>
    <definedName name="qwe" hidden="1">#REF!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rds">#REF!</definedName>
    <definedName name="Recorder">#REF!</definedName>
    <definedName name="RECU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JHE" hidden="1">{"via1",#N/A,TRUE,"general";"via2",#N/A,TRUE,"general";"via3",#N/A,TRUE,"general"}</definedName>
    <definedName name="rell">#REF!</definedName>
    <definedName name="RELLG">#REF!</definedName>
    <definedName name="REP.PAV">#REF!</definedName>
    <definedName name="REPLANTEO_ALC">#REF!</definedName>
    <definedName name="REPUESTOS_VEHIC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istenciaconductor">#REF!</definedName>
    <definedName name="RESP">#REF!</definedName>
    <definedName name="RESULTADO">#REF!</definedName>
    <definedName name="resumen">#REF!</definedName>
    <definedName name="ResumenACPM">#REF!</definedName>
    <definedName name="ResumenJET">#REF!</definedName>
    <definedName name="RET">#REF!</definedName>
    <definedName name="retosplantas" hidden="1">{"EVA",#N/A,FALSE,"SMT2";#N/A,#N/A,FALSE,"Summary";#N/A,#N/A,FALSE,"Graphs";#N/A,#N/A,FALSE,"4 Panel"}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O_ZULIA">#REF!</definedName>
    <definedName name="RIOZUL_AYACUCHO">#REF!</definedName>
    <definedName name="RIOZULIA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tterdam292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MORE">#REF!</definedName>
    <definedName name="sbe">#REF!</definedName>
    <definedName name="sbgfbgdr" hidden="1">{"via1",#N/A,TRUE,"general";"via2",#N/A,TRUE,"general";"via3",#N/A,TRUE,"general"}</definedName>
    <definedName name="sc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GIMPUS">#REF!</definedName>
    <definedName name="Seguiminto">#REF!</definedName>
    <definedName name="SELECCIÓN">#REF!</definedName>
    <definedName name="SELECCIÓN1">#REF!</definedName>
    <definedName name="SEP">#REF!</definedName>
    <definedName name="ser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i">#REF!</definedName>
    <definedName name="SINDICALES">#REF!</definedName>
    <definedName name="SINDICALES1">#REF!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potOld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DSDAs">#REF!</definedName>
    <definedName name="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E">#REF!</definedName>
    <definedName name="STE_">#REF!</definedName>
    <definedName name="STGTOTAL">#REF!</definedName>
    <definedName name="stt" hidden="1">{"via1",#N/A,TRUE,"general";"via2",#N/A,TRUE,"general";"via3",#N/A,TRUE,"general"}</definedName>
    <definedName name="StudyYear">#REF!</definedName>
    <definedName name="SU">#REF!</definedName>
    <definedName name="SUBESTACIONES">#REF!</definedName>
    <definedName name="SUBTIPOACC">#REF!</definedName>
    <definedName name="SULA_">#REF!</definedName>
    <definedName name="SULB_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1_POZ">#REF!</definedName>
    <definedName name="T.3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LA">#REF!</definedName>
    <definedName name="tabla_1">#REF!</definedName>
    <definedName name="tabla_2">#REF!</definedName>
    <definedName name="tabla_3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RIFA_DE_ALQUILER">#REF!</definedName>
    <definedName name="TARMCIBCAR_">#REF!</definedName>
    <definedName name="TAROMAT">#REF!</definedName>
    <definedName name="TASOC">#REF!</definedName>
    <definedName name="TB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mporales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_Ejecución__Meses">#REF!</definedName>
    <definedName name="TIPO">#REF!</definedName>
    <definedName name="TIPO_MANTENIMIENTO">#REF!</definedName>
    <definedName name="tipos">#REF!</definedName>
    <definedName name="TipoSalario">#REF!</definedName>
    <definedName name="tipov">#REF!</definedName>
    <definedName name="TITLE">#REF!</definedName>
    <definedName name="TITU">#REF!</definedName>
    <definedName name="TITULO">#REF!</definedName>
    <definedName name="_xlnm.Print_Titles">#N/A</definedName>
    <definedName name="tj">#REF!</definedName>
    <definedName name="tl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s">#REF!</definedName>
    <definedName name="TODOS_INDEFINIDOS_CON_DEP_NUEVAS">#REF!</definedName>
    <definedName name="TOLEDO">#REF!</definedName>
    <definedName name="TOLI_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AIU">#REF!</definedName>
    <definedName name="TPRECIOS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MO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jfgjh" hidden="1">{"via1",#N/A,TRUE,"general";"via2",#N/A,TRUE,"general";"via3",#N/A,TRUE,"general"}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>#REF!</definedName>
    <definedName name="TUBERIASPVC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">#REF!</definedName>
    <definedName name="UNIDAD1">#REF!</definedName>
    <definedName name="UNIDAD521">#REF!</definedName>
    <definedName name="UNITARIOS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t">#REF!</definedName>
    <definedName name="UTIL">#REF!</definedName>
    <definedName name="UTILID">#REF!</definedName>
    <definedName name="Utilidad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IDACIONES" hidden="1">{#N/A,#N/A,FALSE,"Costos Productos 6A";#N/A,#N/A,FALSE,"Costo Unitario Total H-94-12"}</definedName>
    <definedName name="VALOR_CATEGORIA">#REF!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RAM">#REF!</definedName>
    <definedName name="VALVULAS">#REF!</definedName>
    <definedName name="variacion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X" hidden="1">{#N/A,#N/A,FALSE,"Costos Productos 6A";#N/A,#N/A,FALSE,"Costo Unitario Total H-94-12"}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>#REF!</definedName>
    <definedName name="VILLETA">#REF!</definedName>
    <definedName name="VIRG_">#REF!</definedName>
    <definedName name="vk" hidden="1">{"via1",#N/A,TRUE,"general";"via2",#N/A,TRUE,"general";"via3",#N/A,TRUE,"general"}</definedName>
    <definedName name="VLR_DIESEL">#REF!</definedName>
    <definedName name="VLR_GASOLINA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2023">#REF!</definedName>
    <definedName name="VOL_2024">#REF!</definedName>
    <definedName name="VOL_DIESEL">#REF!</definedName>
    <definedName name="VOL_GASOLINA">#REF!</definedName>
    <definedName name="VOLUMEN_2023">#REF!</definedName>
    <definedName name="VOLUMEN_2024">#REF!</definedName>
    <definedName name="VPNPROY">#REF!</definedName>
    <definedName name="VrMeta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GENERAL." hidden="1">{"TAB1",#N/A,TRUE,"GENERAL";"TAB2",#N/A,TRUE,"GENERAL";"TAB3",#N/A,TRUE,"GENERAL";"TAB4",#N/A,TRUE,"GENERAL";"TAB5",#N/A,TRUE,"GENERAL"}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hidden="1">{#N/A,#N/A,FALSE,"PROPON.2001"}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IRG">#REF!</definedName>
    <definedName name="xx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x">#REF!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ds" hidden="1">{"via1",#N/A,TRUE,"general";"via2",#N/A,TRUE,"general";"via3",#N/A,TRUE,"general"}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H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SDFGSERGASDGF" hidden="1">{"EVA",#N/A,FALSE,"SMT2";#N/A,#N/A,FALSE,"Summary";#N/A,#N/A,FALSE,"Graphs";#N/A,#N/A,FALSE,"4 Panel"}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88" i="1" l="1"/>
  <c r="M102" i="1" l="1"/>
  <c r="M103" i="1" s="1"/>
  <c r="M101" i="1"/>
  <c r="M96" i="1"/>
  <c r="M92" i="1"/>
  <c r="M91" i="1"/>
  <c r="T102" i="1"/>
  <c r="T101" i="1"/>
  <c r="T96" i="1"/>
  <c r="T92" i="1"/>
  <c r="T91" i="1"/>
  <c r="T103" i="1" s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88" i="1" s="1"/>
  <c r="M10" i="1"/>
  <c r="L6" i="1"/>
  <c r="O6" i="1"/>
  <c r="H6" i="1"/>
  <c r="G83" i="1"/>
  <c r="G81" i="1"/>
  <c r="G79" i="1"/>
  <c r="G76" i="1"/>
  <c r="G72" i="1"/>
  <c r="G70" i="1"/>
  <c r="G68" i="1"/>
  <c r="G66" i="1"/>
  <c r="G64" i="1"/>
  <c r="G60" i="1"/>
  <c r="G58" i="1"/>
  <c r="G56" i="1"/>
  <c r="C20" i="1"/>
  <c r="C19" i="1"/>
  <c r="C18" i="1"/>
  <c r="C17" i="1"/>
  <c r="T105" i="1" l="1"/>
  <c r="M105" i="1"/>
  <c r="T107" i="1" s="1"/>
</calcChain>
</file>

<file path=xl/sharedStrings.xml><?xml version="1.0" encoding="utf-8"?>
<sst xmlns="http://schemas.openxmlformats.org/spreadsheetml/2006/main" count="356" uniqueCount="155">
  <si>
    <t xml:space="preserve">ANEXO N° 8 </t>
  </si>
  <si>
    <t>PROPUESTA ECONOMICA</t>
  </si>
  <si>
    <t>1. SERVICIOS REGULADOS</t>
  </si>
  <si>
    <t>Ubicación</t>
  </si>
  <si>
    <t>Municipio</t>
  </si>
  <si>
    <t>Puesto</t>
  </si>
  <si>
    <t>Area</t>
  </si>
  <si>
    <t>Tipo de Servicio</t>
  </si>
  <si>
    <t>Qt 
armas</t>
  </si>
  <si>
    <t>Qt 
personas</t>
  </si>
  <si>
    <t xml:space="preserve">VIGENCIA 2027 DEL 1 DE ENERO DE 2027 AL 31 DE DICIEMBRE DE 2027 </t>
  </si>
  <si>
    <t xml:space="preserve">Valor del Servicio circular externa N°  20251300000115CS SERVICIOS DE VIGILANCIA Y SEGURIDAD PRIVADA DE VEINTICUATRO (24) HORAS Y TREINTA (30) DÍAS AL MES. </t>
  </si>
  <si>
    <t>Valor del Servicio (*) con proyeccion del 6,37% para el SMMLV</t>
  </si>
  <si>
    <t>MESES</t>
  </si>
  <si>
    <t>Vr. Base incluido costos de Administración y Supervisión</t>
  </si>
  <si>
    <t>TARIFA UNITARIA Incluido Seguro de Vida</t>
  </si>
  <si>
    <t>Seguro de Vida</t>
  </si>
  <si>
    <t>AYS</t>
  </si>
  <si>
    <t xml:space="preserve">IVA      </t>
  </si>
  <si>
    <t xml:space="preserve">Total         </t>
  </si>
  <si>
    <t>SEDE PRINCIPAL Bogotá - EDIFICIO GRAN ESTACIÓN COSTADO ESFERA</t>
  </si>
  <si>
    <t>Bogotá</t>
  </si>
  <si>
    <t>Recepcionista Sexto Piso</t>
  </si>
  <si>
    <t>DASC</t>
  </si>
  <si>
    <t>12 Horas Diurnas Lunes Viernes Incluido Festivos</t>
  </si>
  <si>
    <t>Control de acceso y recorredor Sexto Piso</t>
  </si>
  <si>
    <t>24 Horas Domingo a Domingo</t>
  </si>
  <si>
    <t>Recepcionista Septimo Piso</t>
  </si>
  <si>
    <t>Recorredor Externo (Parqueadero )</t>
  </si>
  <si>
    <t>16 Horas Lunes a Viernes (6 am a 10 pm) Incluido festivos</t>
  </si>
  <si>
    <t>Control de Acceso y Recorredor - Septimo Piso</t>
  </si>
  <si>
    <t>Supervisor General Nueva Sede</t>
  </si>
  <si>
    <t>Porteria Vehicular Cll 36 - Antigua Sede</t>
  </si>
  <si>
    <t>EDIFICIO MANUEL MEJIA</t>
  </si>
  <si>
    <t>Bogotá - Carrera 10</t>
  </si>
  <si>
    <t xml:space="preserve">CASA CAR - Sede Teusaquillo </t>
  </si>
  <si>
    <t>Bogotá - Teusaquillo</t>
  </si>
  <si>
    <t xml:space="preserve">Dirección de Laboratorio e Innovación Ambiental </t>
  </si>
  <si>
    <t>Mosquera</t>
  </si>
  <si>
    <t>Dirección Regional Almeidas y Guatavita</t>
  </si>
  <si>
    <t>Chocontá</t>
  </si>
  <si>
    <t>Dirección Regional Bogotá la Calera</t>
  </si>
  <si>
    <t>Dirección Regional Alto Magdalena</t>
  </si>
  <si>
    <t>Girardot</t>
  </si>
  <si>
    <t>Dirección Regional Bajo Magdalena</t>
  </si>
  <si>
    <t>Guaduas</t>
  </si>
  <si>
    <t>Dirección Regional Chiquinquira</t>
  </si>
  <si>
    <t>Chiquinquirá</t>
  </si>
  <si>
    <t>Dirección Regional Güaliva</t>
  </si>
  <si>
    <t>Villeta</t>
  </si>
  <si>
    <t>Dirección Regional Magdalena Centro</t>
  </si>
  <si>
    <t>Vianí</t>
  </si>
  <si>
    <t>Dirección Regional Rionegro</t>
  </si>
  <si>
    <t>Pacho</t>
  </si>
  <si>
    <t>Dirección Regional Sabana Centro</t>
  </si>
  <si>
    <t>Zipaquirá</t>
  </si>
  <si>
    <t>Dirección Regional Sabana Occidente</t>
  </si>
  <si>
    <t>Facatativá</t>
  </si>
  <si>
    <t>Dirección Regional Sumapaz</t>
  </si>
  <si>
    <t>Fusagasuga</t>
  </si>
  <si>
    <t>Dirección Regional Soacha</t>
  </si>
  <si>
    <t>Soacha</t>
  </si>
  <si>
    <t>Dirección Regional Tequendama</t>
  </si>
  <si>
    <t>La Mesa</t>
  </si>
  <si>
    <t>Dirección Regional Ubaté</t>
  </si>
  <si>
    <t>Ubaté</t>
  </si>
  <si>
    <t>Neuta - Soacha</t>
  </si>
  <si>
    <t>BODEGA CAV - FLORA</t>
  </si>
  <si>
    <t>DTA</t>
  </si>
  <si>
    <t>BODEGA CAV - FAUNA</t>
  </si>
  <si>
    <t>Tocaima</t>
  </si>
  <si>
    <t>DBIO</t>
  </si>
  <si>
    <t>Parque El Neusa</t>
  </si>
  <si>
    <t>Cogua / Tausa</t>
  </si>
  <si>
    <t xml:space="preserve">DSICA </t>
  </si>
  <si>
    <t>24 Horas Fin de Semana y Festivo (SE REQUIERE ADICIONAL PARA CADA VIERNES (10+4))</t>
  </si>
  <si>
    <t>Parque Rio Neusa</t>
  </si>
  <si>
    <t>Cogua</t>
  </si>
  <si>
    <t>Parque Juan Pablo II</t>
  </si>
  <si>
    <t>Parque Sopó</t>
  </si>
  <si>
    <t>Sopo</t>
  </si>
  <si>
    <t>12 Horas Diurnas Fin de Semana y Festivo</t>
  </si>
  <si>
    <t>Parque el Hato</t>
  </si>
  <si>
    <t>Carmen de Carupa</t>
  </si>
  <si>
    <t>Parque Guatavita Baja</t>
  </si>
  <si>
    <t>Guatavita</t>
  </si>
  <si>
    <t xml:space="preserve"> </t>
  </si>
  <si>
    <t xml:space="preserve">Represa Sisga </t>
  </si>
  <si>
    <t xml:space="preserve">Sesquile </t>
  </si>
  <si>
    <t>Represa</t>
  </si>
  <si>
    <t>Represa El Neusa</t>
  </si>
  <si>
    <t>Represa el Hato</t>
  </si>
  <si>
    <t xml:space="preserve">RÍO BOGOTA </t>
  </si>
  <si>
    <t>FIAB</t>
  </si>
  <si>
    <t>EDB El Chicu - Cota</t>
  </si>
  <si>
    <t>Cota</t>
  </si>
  <si>
    <t>DTIA</t>
  </si>
  <si>
    <t>EDB El Pino - Bojaca</t>
  </si>
  <si>
    <t>Bojaca</t>
  </si>
  <si>
    <t>EDB El Tabaco - Mosquera</t>
  </si>
  <si>
    <t>EDB La Isla - Funza</t>
  </si>
  <si>
    <t>Funza</t>
  </si>
  <si>
    <t>EDB Mondoñedo</t>
  </si>
  <si>
    <t>EDB Compuertas Tolón - Rio Suarez</t>
  </si>
  <si>
    <t>Chiquinquira</t>
  </si>
  <si>
    <t>24 Horas Fin de Semana y Festivo</t>
  </si>
  <si>
    <t>16 Horas Lunes Viernes Mixto( 4 pm a 8 am). Incluido Festivos</t>
  </si>
  <si>
    <t>EDB El Cubio</t>
  </si>
  <si>
    <t>Fuquene</t>
  </si>
  <si>
    <t>EDB Compuertas Cartagena</t>
  </si>
  <si>
    <t>EDB Canal Suiza</t>
  </si>
  <si>
    <t>San Miguel Sema -Fuquene</t>
  </si>
  <si>
    <t>EDB BOCATOMA I</t>
  </si>
  <si>
    <t>EDB BOCATOMA II</t>
  </si>
  <si>
    <t>EDB EL I NFANTE Y EL LETRADO</t>
  </si>
  <si>
    <t>Banco Maquinaria Ramada</t>
  </si>
  <si>
    <t>BANCO MAQUINARIA DIRECCIÓN OPERATIVA DE INFRAESTRUCTURA RETROEXCAVADORA</t>
  </si>
  <si>
    <t>Ubaté (Movil)</t>
  </si>
  <si>
    <t>BANCO MAQUINARIA HORARIO FLEXIBLE DIRECCIÓN OPERATIVA DE INFRAESTRUCTURA (Aplica cuando la maquinaria se asegne a trabajos puntuales)</t>
  </si>
  <si>
    <t xml:space="preserve">BANCO MAQUINARIA 
PROYECTO FUQUENE </t>
  </si>
  <si>
    <t>SEDE ADMINISTRATIVA</t>
  </si>
  <si>
    <t>EDB LA RAMADA FUNZA (ESTACIÓN DE BOMBEO)</t>
  </si>
  <si>
    <t xml:space="preserve">  Bogotá</t>
  </si>
  <si>
    <t>Recorredor - Antigua Sede</t>
  </si>
  <si>
    <t>Área Multifuncional AMF Canoas Indumil</t>
  </si>
  <si>
    <t>1. TOTAL SERVICIOS REGULADOS</t>
  </si>
  <si>
    <t>2. SERVICIOS NO REGULADOS</t>
  </si>
  <si>
    <r>
      <t>24 Horas Domingo a Domingo-</t>
    </r>
    <r>
      <rPr>
        <i/>
        <u val="singleAccounting"/>
        <sz val="9"/>
        <rFont val="Arial Narrow"/>
        <family val="2"/>
      </rPr>
      <t>Sevicio Motorizado</t>
    </r>
  </si>
  <si>
    <t>Vereda Chingacio - Villapinzón</t>
  </si>
  <si>
    <t>Villapinzón</t>
  </si>
  <si>
    <t>Finca San Marino - Suesca</t>
  </si>
  <si>
    <t>Suesca</t>
  </si>
  <si>
    <t>Finca Rio Frio - Zipaquirá</t>
  </si>
  <si>
    <t xml:space="preserve">Finca Puerta Blanca </t>
  </si>
  <si>
    <t>Finca Tisquesusa - Madrid</t>
  </si>
  <si>
    <t>Madrid</t>
  </si>
  <si>
    <t>Finca Cañadas - Bojaca</t>
  </si>
  <si>
    <t>Finca Cruz Verde - Mosquera</t>
  </si>
  <si>
    <t>Bodega La Ramada - Funza</t>
  </si>
  <si>
    <t xml:space="preserve">Predio El Verjón </t>
  </si>
  <si>
    <t>Choachi</t>
  </si>
  <si>
    <t>OPERADORES DE MEDIOS TECNOLOGICOS</t>
  </si>
  <si>
    <t>SERVICIO DE APOYO TECNOLOGICO</t>
  </si>
  <si>
    <t xml:space="preserve"> TOTAL VIGENCIA 2026 (1 + 2)</t>
  </si>
  <si>
    <t xml:space="preserve"> TOTAL VIGENCIA 2027 (1 + 2)</t>
  </si>
  <si>
    <t>TOTAL  PROPUESTA ECONOMICA VIGENCIAS 2026 + 2027</t>
  </si>
  <si>
    <r>
      <rPr>
        <b/>
        <sz val="9"/>
        <rFont val="Arial Narrow"/>
        <family val="2"/>
      </rPr>
      <t xml:space="preserve">* </t>
    </r>
    <r>
      <rPr>
        <sz val="9"/>
        <rFont val="Arial Narrow"/>
        <family val="2"/>
      </rPr>
      <t xml:space="preserve">Para la determinacion del ITEM N°1 SERVICIOS REGULADOS, se tuvo en cuenta la circular externa N°  20251300000115CS DEL 30 DE DICIEMBRE DE 2025 de la Súper-Vigilancia. </t>
    </r>
  </si>
  <si>
    <r>
      <rPr>
        <b/>
        <sz val="9"/>
        <rFont val="Arial Narrow"/>
        <family val="2"/>
      </rPr>
      <t>NOTA 1</t>
    </r>
    <r>
      <rPr>
        <sz val="9"/>
        <rFont val="Arial Narrow"/>
        <family val="2"/>
      </rPr>
      <t xml:space="preserve">: </t>
    </r>
    <r>
      <rPr>
        <b/>
        <sz val="9"/>
        <rFont val="Arial Narrow"/>
        <family val="2"/>
      </rPr>
      <t xml:space="preserve">Ítem "RÍO BOGOTA" </t>
    </r>
    <r>
      <rPr>
        <sz val="9"/>
        <rFont val="Arial Narrow"/>
        <family val="2"/>
      </rPr>
      <t>-"24 Horas Domingo a Domingo-Servicio Motorizado" SERVICIOS NO REGULADOS: Este servicio no se encuentra incluido en las tarifas mínimas de circular externa N°  20251300000115CS; por lo cual los proponentes deben calcular el valor de este ítem teniendo en cuenta el servicio de la moto, servicio de rodamiento y demás costos directos e indirectos asociados.</t>
    </r>
  </si>
  <si>
    <r>
      <rPr>
        <b/>
        <sz val="9"/>
        <rFont val="Arial Narrow"/>
        <family val="2"/>
      </rPr>
      <t xml:space="preserve">NOTA 2: </t>
    </r>
    <r>
      <rPr>
        <sz val="9"/>
        <rFont val="Arial Narrow"/>
        <family val="2"/>
      </rPr>
      <t>Para determinar el ítem APOYO TECNOLOGIC0 -GLOBAL, se debe tener en cuenta el Anexo Especificaciones Técnicas.</t>
    </r>
  </si>
  <si>
    <r>
      <rPr>
        <b/>
        <sz val="9"/>
        <rFont val="Arial Narrow"/>
        <family val="2"/>
      </rPr>
      <t xml:space="preserve">Nota 3: </t>
    </r>
    <r>
      <rPr>
        <sz val="9"/>
        <rFont val="Arial Narrow"/>
        <family val="2"/>
      </rPr>
      <t>La propuesta económica deberá presentarse en formato PDF debidamente suscrita por el representante Legal del Proponente, adicionalmente debe presentar la propuesta económica en Formato Excel con valores redondeados y sin decimales.</t>
    </r>
  </si>
  <si>
    <r>
      <rPr>
        <b/>
        <sz val="9"/>
        <color theme="1"/>
        <rFont val="Arial Narrow"/>
        <family val="2"/>
      </rPr>
      <t>Nota 4:</t>
    </r>
    <r>
      <rPr>
        <sz val="9"/>
        <color theme="1"/>
        <rFont val="Arial Narrow"/>
        <family val="2"/>
      </rPr>
      <t xml:space="preserve"> Para efectos de la elaboracion de la oferta economica, el proponente debera tener en consideracion el presupuesto para cada una de las vigencias, sopena de causal de Rechazo.</t>
    </r>
  </si>
  <si>
    <t>FIRMA DEL PROPONENTE O REPRESENTANTE LEGAL:</t>
  </si>
  <si>
    <t>NOMBRE DEL PROPONENTE O REPRESENTANTE LEGAL:</t>
  </si>
  <si>
    <t>FECHA DE DILIGENCIAMIENTO:</t>
  </si>
  <si>
    <t xml:space="preserve">VIGENCIA 2026 - DEL 8 DE SEPTIEMBRE DE 2026 AL 31 DE DICIEMBRE DE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</si>
</sst>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_ ;[Red]\-#,##0\ "/>
    <numFmt numFmtId="165" formatCode="&quot;$&quot;\ #,##0.00"/>
    <numFmt numFmtId="166" formatCode="#,##0_ ;\-#,##0\ 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name val="Book Antiqua"/>
      <family val="1"/>
    </font>
    <font>
      <sz val="9"/>
      <name val="Arial Narrow"/>
      <family val="2"/>
    </font>
    <font>
      <i/>
      <u val="singleAccounting"/>
      <sz val="9"/>
      <name val="Arial Narrow"/>
      <family val="2"/>
    </font>
    <font>
      <sz val="11"/>
      <color indexed="8"/>
      <name val="Calibri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8" fillId="0" borderId="0"/>
  </cellStyleXfs>
  <cellXfs count="12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41" fontId="4" fillId="3" borderId="1" xfId="2" applyFont="1" applyFill="1" applyBorder="1" applyAlignment="1">
      <alignment horizontal="center" vertical="center" wrapText="1"/>
    </xf>
    <xf numFmtId="41" fontId="4" fillId="4" borderId="1" xfId="2" applyFont="1" applyFill="1" applyBorder="1" applyAlignment="1">
      <alignment horizontal="center" vertical="center" wrapText="1"/>
    </xf>
    <xf numFmtId="165" fontId="4" fillId="3" borderId="1" xfId="3" applyNumberFormat="1" applyFont="1" applyFill="1" applyBorder="1" applyAlignment="1">
      <alignment horizontal="center" vertical="center" wrapText="1"/>
    </xf>
    <xf numFmtId="165" fontId="4" fillId="4" borderId="1" xfId="3" applyNumberFormat="1" applyFont="1" applyFill="1" applyBorder="1" applyAlignment="1">
      <alignment horizontal="center" vertical="center" wrapText="1"/>
    </xf>
    <xf numFmtId="41" fontId="6" fillId="0" borderId="1" xfId="2" applyFont="1" applyFill="1" applyBorder="1" applyAlignment="1">
      <alignment horizontal="left" vertical="center" wrapText="1"/>
    </xf>
    <xf numFmtId="41" fontId="6" fillId="0" borderId="1" xfId="2" applyFont="1" applyFill="1" applyBorder="1" applyAlignment="1">
      <alignment horizontal="center" vertical="center" wrapText="1"/>
    </xf>
    <xf numFmtId="1" fontId="6" fillId="0" borderId="1" xfId="2" applyNumberFormat="1" applyFont="1" applyFill="1" applyBorder="1" applyAlignment="1">
      <alignment horizontal="center" vertical="center"/>
    </xf>
    <xf numFmtId="165" fontId="3" fillId="3" borderId="1" xfId="3" applyNumberFormat="1" applyFont="1" applyFill="1" applyBorder="1" applyAlignment="1">
      <alignment horizontal="right" vertical="center"/>
    </xf>
    <xf numFmtId="165" fontId="3" fillId="3" borderId="1" xfId="3" applyNumberFormat="1" applyFont="1" applyFill="1" applyBorder="1" applyAlignment="1">
      <alignment horizontal="center" vertical="center"/>
    </xf>
    <xf numFmtId="165" fontId="3" fillId="3" borderId="1" xfId="2" applyNumberFormat="1" applyFont="1" applyFill="1" applyBorder="1" applyAlignment="1">
      <alignment horizontal="right" vertical="center"/>
    </xf>
    <xf numFmtId="165" fontId="3" fillId="4" borderId="1" xfId="3" applyNumberFormat="1" applyFont="1" applyFill="1" applyBorder="1" applyAlignment="1">
      <alignment horizontal="right" vertical="center"/>
    </xf>
    <xf numFmtId="44" fontId="3" fillId="4" borderId="1" xfId="3" applyFont="1" applyFill="1" applyBorder="1" applyAlignment="1">
      <alignment horizontal="right" vertical="center"/>
    </xf>
    <xf numFmtId="165" fontId="3" fillId="4" borderId="1" xfId="3" applyNumberFormat="1" applyFont="1" applyFill="1" applyBorder="1" applyAlignment="1">
      <alignment horizontal="center" vertical="center"/>
    </xf>
    <xf numFmtId="165" fontId="3" fillId="4" borderId="1" xfId="2" applyNumberFormat="1" applyFont="1" applyFill="1" applyBorder="1" applyAlignment="1">
      <alignment horizontal="right" vertical="center"/>
    </xf>
    <xf numFmtId="41" fontId="6" fillId="0" borderId="1" xfId="2" applyFont="1" applyFill="1" applyBorder="1" applyAlignment="1">
      <alignment horizontal="left" vertical="center"/>
    </xf>
    <xf numFmtId="41" fontId="6" fillId="0" borderId="1" xfId="2" applyFont="1" applyFill="1" applyBorder="1" applyAlignment="1">
      <alignment horizontal="justify" vertical="center" wrapText="1"/>
    </xf>
    <xf numFmtId="41" fontId="6" fillId="0" borderId="5" xfId="2" applyFont="1" applyFill="1" applyBorder="1" applyAlignment="1">
      <alignment vertical="center" wrapText="1"/>
    </xf>
    <xf numFmtId="41" fontId="6" fillId="0" borderId="5" xfId="2" applyFont="1" applyFill="1" applyBorder="1" applyAlignment="1">
      <alignment horizontal="center" vertical="center" wrapText="1"/>
    </xf>
    <xf numFmtId="41" fontId="6" fillId="0" borderId="1" xfId="2" applyFont="1" applyFill="1" applyBorder="1" applyAlignment="1">
      <alignment vertical="center"/>
    </xf>
    <xf numFmtId="41" fontId="6" fillId="0" borderId="1" xfId="2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vertical="center" wrapText="1"/>
    </xf>
    <xf numFmtId="165" fontId="4" fillId="5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166" fontId="6" fillId="0" borderId="1" xfId="2" applyNumberFormat="1" applyFont="1" applyFill="1" applyBorder="1" applyAlignment="1">
      <alignment vertical="center" wrapText="1"/>
    </xf>
    <xf numFmtId="41" fontId="6" fillId="0" borderId="1" xfId="2" applyFont="1" applyFill="1" applyBorder="1" applyAlignment="1">
      <alignment horizontal="center" wrapText="1"/>
    </xf>
    <xf numFmtId="165" fontId="4" fillId="5" borderId="1" xfId="0" applyNumberFormat="1" applyFont="1" applyFill="1" applyBorder="1"/>
    <xf numFmtId="44" fontId="3" fillId="0" borderId="0" xfId="0" applyNumberFormat="1" applyFont="1"/>
    <xf numFmtId="165" fontId="4" fillId="5" borderId="1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5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/>
    <xf numFmtId="41" fontId="4" fillId="4" borderId="2" xfId="2" applyFont="1" applyFill="1" applyBorder="1" applyAlignment="1">
      <alignment horizontal="center" vertical="center" wrapText="1"/>
    </xf>
    <xf numFmtId="41" fontId="4" fillId="4" borderId="3" xfId="2" applyFont="1" applyFill="1" applyBorder="1" applyAlignment="1">
      <alignment horizontal="center" vertical="center" wrapText="1"/>
    </xf>
    <xf numFmtId="41" fontId="4" fillId="4" borderId="4" xfId="2" applyFont="1" applyFill="1" applyBorder="1" applyAlignment="1">
      <alignment horizontal="center" vertical="center" wrapText="1"/>
    </xf>
    <xf numFmtId="2" fontId="4" fillId="4" borderId="2" xfId="2" applyNumberFormat="1" applyFont="1" applyFill="1" applyBorder="1" applyAlignment="1">
      <alignment horizontal="center" vertical="center" wrapText="1"/>
    </xf>
    <xf numFmtId="2" fontId="4" fillId="4" borderId="4" xfId="2" applyNumberFormat="1" applyFont="1" applyFill="1" applyBorder="1" applyAlignment="1">
      <alignment horizontal="center" vertical="center" wrapText="1"/>
    </xf>
    <xf numFmtId="41" fontId="4" fillId="3" borderId="5" xfId="2" applyFont="1" applyFill="1" applyBorder="1" applyAlignment="1">
      <alignment horizontal="center" vertical="center" wrapText="1"/>
    </xf>
    <xf numFmtId="41" fontId="4" fillId="3" borderId="6" xfId="2" applyFont="1" applyFill="1" applyBorder="1" applyAlignment="1">
      <alignment horizontal="center" vertical="center" wrapText="1"/>
    </xf>
    <xf numFmtId="41" fontId="4" fillId="3" borderId="7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1" xfId="4" applyFont="1" applyFill="1" applyBorder="1" applyAlignment="1">
      <alignment horizontal="center" vertical="center" wrapText="1"/>
    </xf>
    <xf numFmtId="164" fontId="4" fillId="2" borderId="1" xfId="4" applyNumberFormat="1" applyFont="1" applyFill="1" applyBorder="1" applyAlignment="1">
      <alignment horizontal="center" vertical="center" wrapText="1"/>
    </xf>
    <xf numFmtId="3" fontId="4" fillId="2" borderId="1" xfId="4" applyNumberFormat="1" applyFont="1" applyFill="1" applyBorder="1" applyAlignment="1">
      <alignment horizontal="center" vertical="center" wrapText="1"/>
    </xf>
    <xf numFmtId="41" fontId="4" fillId="4" borderId="5" xfId="2" applyFont="1" applyFill="1" applyBorder="1" applyAlignment="1">
      <alignment horizontal="center" vertical="center" wrapText="1"/>
    </xf>
    <xf numFmtId="41" fontId="4" fillId="4" borderId="6" xfId="2" applyFont="1" applyFill="1" applyBorder="1" applyAlignment="1">
      <alignment horizontal="center" vertical="center" wrapText="1"/>
    </xf>
    <xf numFmtId="41" fontId="4" fillId="4" borderId="7" xfId="2" applyFont="1" applyFill="1" applyBorder="1" applyAlignment="1">
      <alignment horizontal="center" vertical="center" wrapText="1"/>
    </xf>
    <xf numFmtId="41" fontId="6" fillId="0" borderId="1" xfId="2" applyFont="1" applyFill="1" applyBorder="1" applyAlignment="1">
      <alignment horizontal="justify" vertical="center" wrapText="1"/>
    </xf>
    <xf numFmtId="41" fontId="6" fillId="0" borderId="1" xfId="2" applyFont="1" applyFill="1" applyBorder="1" applyAlignment="1">
      <alignment horizontal="center" vertical="center" wrapText="1"/>
    </xf>
    <xf numFmtId="41" fontId="6" fillId="0" borderId="5" xfId="2" applyFont="1" applyFill="1" applyBorder="1" applyAlignment="1">
      <alignment horizontal="left" vertical="center" wrapText="1"/>
    </xf>
    <xf numFmtId="41" fontId="6" fillId="0" borderId="7" xfId="2" applyFont="1" applyFill="1" applyBorder="1" applyAlignment="1">
      <alignment horizontal="left" vertical="center" wrapText="1"/>
    </xf>
    <xf numFmtId="41" fontId="6" fillId="0" borderId="5" xfId="2" applyFont="1" applyFill="1" applyBorder="1" applyAlignment="1">
      <alignment horizontal="center" vertical="center" wrapText="1"/>
    </xf>
    <xf numFmtId="41" fontId="6" fillId="0" borderId="7" xfId="2" applyFont="1" applyFill="1" applyBorder="1" applyAlignment="1">
      <alignment horizontal="center" vertical="center" wrapText="1"/>
    </xf>
    <xf numFmtId="41" fontId="6" fillId="0" borderId="1" xfId="2" applyFont="1" applyFill="1" applyBorder="1" applyAlignment="1">
      <alignment horizontal="left" vertical="center" wrapText="1"/>
    </xf>
    <xf numFmtId="3" fontId="4" fillId="2" borderId="1" xfId="4" applyNumberFormat="1" applyFont="1" applyFill="1" applyBorder="1" applyAlignment="1">
      <alignment horizontal="center" vertical="center"/>
    </xf>
    <xf numFmtId="0" fontId="4" fillId="3" borderId="1" xfId="2" applyNumberFormat="1" applyFont="1" applyFill="1" applyBorder="1" applyAlignment="1">
      <alignment horizontal="center" vertical="center" wrapText="1"/>
    </xf>
    <xf numFmtId="0" fontId="4" fillId="4" borderId="1" xfId="2" applyNumberFormat="1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43" fontId="4" fillId="4" borderId="1" xfId="1" applyFont="1" applyFill="1" applyBorder="1" applyAlignment="1">
      <alignment horizontal="center" vertical="center" wrapText="1"/>
    </xf>
    <xf numFmtId="41" fontId="4" fillId="3" borderId="2" xfId="2" applyFont="1" applyFill="1" applyBorder="1" applyAlignment="1">
      <alignment horizontal="center" vertical="center" wrapText="1"/>
    </xf>
    <xf numFmtId="41" fontId="4" fillId="3" borderId="3" xfId="2" applyFont="1" applyFill="1" applyBorder="1" applyAlignment="1">
      <alignment horizontal="center" vertical="center" wrapText="1"/>
    </xf>
    <xf numFmtId="41" fontId="4" fillId="3" borderId="4" xfId="2" applyFont="1" applyFill="1" applyBorder="1" applyAlignment="1">
      <alignment horizontal="center" vertical="center" wrapText="1"/>
    </xf>
    <xf numFmtId="2" fontId="4" fillId="3" borderId="2" xfId="2" applyNumberFormat="1" applyFont="1" applyFill="1" applyBorder="1" applyAlignment="1">
      <alignment horizontal="center" vertical="center" wrapText="1"/>
    </xf>
    <xf numFmtId="2" fontId="4" fillId="3" borderId="4" xfId="2" applyNumberFormat="1" applyFont="1" applyFill="1" applyBorder="1" applyAlignment="1">
      <alignment horizontal="center" vertical="center" wrapText="1"/>
    </xf>
    <xf numFmtId="1" fontId="6" fillId="0" borderId="1" xfId="2" applyNumberFormat="1" applyFont="1" applyFill="1" applyBorder="1" applyAlignment="1">
      <alignment horizontal="center" vertical="center"/>
    </xf>
    <xf numFmtId="41" fontId="2" fillId="5" borderId="2" xfId="2" applyFont="1" applyFill="1" applyBorder="1" applyAlignment="1">
      <alignment horizontal="right" vertical="center" wrapText="1"/>
    </xf>
    <xf numFmtId="41" fontId="2" fillId="5" borderId="3" xfId="2" applyFont="1" applyFill="1" applyBorder="1" applyAlignment="1">
      <alignment horizontal="right" vertical="center" wrapText="1"/>
    </xf>
    <xf numFmtId="41" fontId="2" fillId="5" borderId="4" xfId="2" applyFont="1" applyFill="1" applyBorder="1" applyAlignment="1">
      <alignment horizontal="right" vertical="center" wrapText="1"/>
    </xf>
    <xf numFmtId="165" fontId="4" fillId="5" borderId="2" xfId="0" applyNumberFormat="1" applyFont="1" applyFill="1" applyBorder="1" applyAlignment="1">
      <alignment horizontal="right" vertical="center"/>
    </xf>
    <xf numFmtId="165" fontId="4" fillId="5" borderId="3" xfId="0" applyNumberFormat="1" applyFont="1" applyFill="1" applyBorder="1" applyAlignment="1">
      <alignment horizontal="right" vertical="center"/>
    </xf>
    <xf numFmtId="165" fontId="4" fillId="5" borderId="4" xfId="0" applyNumberFormat="1" applyFont="1" applyFill="1" applyBorder="1" applyAlignment="1">
      <alignment horizontal="right" vertical="center"/>
    </xf>
    <xf numFmtId="165" fontId="3" fillId="3" borderId="5" xfId="3" applyNumberFormat="1" applyFont="1" applyFill="1" applyBorder="1" applyAlignment="1">
      <alignment horizontal="right" vertical="center"/>
    </xf>
    <xf numFmtId="165" fontId="3" fillId="3" borderId="6" xfId="3" applyNumberFormat="1" applyFont="1" applyFill="1" applyBorder="1" applyAlignment="1">
      <alignment horizontal="right" vertical="center"/>
    </xf>
    <xf numFmtId="165" fontId="3" fillId="3" borderId="7" xfId="3" applyNumberFormat="1" applyFont="1" applyFill="1" applyBorder="1" applyAlignment="1">
      <alignment horizontal="right" vertical="center"/>
    </xf>
    <xf numFmtId="165" fontId="3" fillId="3" borderId="5" xfId="3" applyNumberFormat="1" applyFont="1" applyFill="1" applyBorder="1" applyAlignment="1">
      <alignment horizontal="center" vertical="center"/>
    </xf>
    <xf numFmtId="165" fontId="3" fillId="3" borderId="6" xfId="3" applyNumberFormat="1" applyFont="1" applyFill="1" applyBorder="1" applyAlignment="1">
      <alignment horizontal="center" vertical="center"/>
    </xf>
    <xf numFmtId="165" fontId="3" fillId="3" borderId="7" xfId="3" applyNumberFormat="1" applyFont="1" applyFill="1" applyBorder="1" applyAlignment="1">
      <alignment horizontal="center" vertical="center"/>
    </xf>
    <xf numFmtId="165" fontId="3" fillId="3" borderId="5" xfId="2" applyNumberFormat="1" applyFont="1" applyFill="1" applyBorder="1" applyAlignment="1">
      <alignment horizontal="right" vertical="center"/>
    </xf>
    <xf numFmtId="165" fontId="3" fillId="3" borderId="6" xfId="2" applyNumberFormat="1" applyFont="1" applyFill="1" applyBorder="1" applyAlignment="1">
      <alignment horizontal="right" vertical="center"/>
    </xf>
    <xf numFmtId="165" fontId="3" fillId="3" borderId="7" xfId="2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41" fontId="6" fillId="0" borderId="6" xfId="2" applyFont="1" applyFill="1" applyBorder="1" applyAlignment="1">
      <alignment horizontal="center" vertical="center" wrapText="1"/>
    </xf>
    <xf numFmtId="41" fontId="6" fillId="0" borderId="6" xfId="2" applyFont="1" applyFill="1" applyBorder="1" applyAlignment="1">
      <alignment horizontal="left" vertical="center" wrapText="1"/>
    </xf>
    <xf numFmtId="1" fontId="6" fillId="0" borderId="5" xfId="2" applyNumberFormat="1" applyFont="1" applyFill="1" applyBorder="1" applyAlignment="1">
      <alignment horizontal="center" vertical="center"/>
    </xf>
    <xf numFmtId="1" fontId="6" fillId="0" borderId="6" xfId="2" applyNumberFormat="1" applyFont="1" applyFill="1" applyBorder="1" applyAlignment="1">
      <alignment horizontal="center" vertical="center"/>
    </xf>
    <xf numFmtId="1" fontId="6" fillId="0" borderId="7" xfId="2" applyNumberFormat="1" applyFont="1" applyFill="1" applyBorder="1" applyAlignment="1">
      <alignment horizontal="center" vertical="center"/>
    </xf>
    <xf numFmtId="165" fontId="3" fillId="4" borderId="5" xfId="2" applyNumberFormat="1" applyFont="1" applyFill="1" applyBorder="1" applyAlignment="1">
      <alignment horizontal="right" vertical="center"/>
    </xf>
    <xf numFmtId="165" fontId="3" fillId="4" borderId="6" xfId="2" applyNumberFormat="1" applyFont="1" applyFill="1" applyBorder="1" applyAlignment="1">
      <alignment horizontal="right" vertical="center"/>
    </xf>
    <xf numFmtId="165" fontId="3" fillId="4" borderId="7" xfId="2" applyNumberFormat="1" applyFont="1" applyFill="1" applyBorder="1" applyAlignment="1">
      <alignment horizontal="right" vertical="center"/>
    </xf>
    <xf numFmtId="165" fontId="3" fillId="4" borderId="5" xfId="3" applyNumberFormat="1" applyFont="1" applyFill="1" applyBorder="1" applyAlignment="1">
      <alignment horizontal="right" vertical="center"/>
    </xf>
    <xf numFmtId="165" fontId="3" fillId="4" borderId="6" xfId="3" applyNumberFormat="1" applyFont="1" applyFill="1" applyBorder="1" applyAlignment="1">
      <alignment horizontal="right" vertical="center"/>
    </xf>
    <xf numFmtId="165" fontId="3" fillId="4" borderId="7" xfId="3" applyNumberFormat="1" applyFont="1" applyFill="1" applyBorder="1" applyAlignment="1">
      <alignment horizontal="right" vertical="center"/>
    </xf>
    <xf numFmtId="165" fontId="3" fillId="4" borderId="5" xfId="3" applyNumberFormat="1" applyFont="1" applyFill="1" applyBorder="1" applyAlignment="1">
      <alignment horizontal="center" vertical="center"/>
    </xf>
    <xf numFmtId="165" fontId="3" fillId="4" borderId="6" xfId="3" applyNumberFormat="1" applyFont="1" applyFill="1" applyBorder="1" applyAlignment="1">
      <alignment horizontal="center" vertical="center"/>
    </xf>
    <xf numFmtId="165" fontId="3" fillId="4" borderId="7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165" fontId="4" fillId="5" borderId="2" xfId="0" applyNumberFormat="1" applyFont="1" applyFill="1" applyBorder="1" applyAlignment="1">
      <alignment horizontal="right"/>
    </xf>
    <xf numFmtId="165" fontId="4" fillId="5" borderId="3" xfId="0" applyNumberFormat="1" applyFont="1" applyFill="1" applyBorder="1" applyAlignment="1">
      <alignment horizontal="right"/>
    </xf>
    <xf numFmtId="165" fontId="4" fillId="5" borderId="4" xfId="0" applyNumberFormat="1" applyFont="1" applyFill="1" applyBorder="1" applyAlignment="1">
      <alignment horizontal="right"/>
    </xf>
    <xf numFmtId="0" fontId="4" fillId="5" borderId="2" xfId="0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right" vertical="center"/>
    </xf>
    <xf numFmtId="0" fontId="4" fillId="5" borderId="4" xfId="0" applyFont="1" applyFill="1" applyBorder="1" applyAlignment="1">
      <alignment horizontal="right" vertical="center"/>
    </xf>
  </cellXfs>
  <cellStyles count="6">
    <cellStyle name="Millares" xfId="1" builtinId="3"/>
    <cellStyle name="Millares [0]" xfId="2" builtinId="6"/>
    <cellStyle name="Moneda" xfId="3" builtinId="4"/>
    <cellStyle name="Normal" xfId="0" builtinId="0"/>
    <cellStyle name="Normal 2" xfId="4" xr:uid="{7C006C4C-B1DE-4A35-A8A0-84C2CFA9B745}"/>
    <cellStyle name="Normal_Xl0000057" xfId="5" xr:uid="{07FBDC2A-1B00-4E34-9049-F2E9307121C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D316D-BEE5-4207-A17F-FFD468A22FF9}">
  <sheetPr>
    <tabColor rgb="FF92D050"/>
  </sheetPr>
  <dimension ref="A1:W120"/>
  <sheetViews>
    <sheetView tabSelected="1" view="pageBreakPreview" topLeftCell="A83" zoomScaleNormal="100" zoomScaleSheetLayoutView="100" workbookViewId="0">
      <selection activeCell="T107" sqref="T107"/>
    </sheetView>
  </sheetViews>
  <sheetFormatPr baseColWidth="10" defaultColWidth="11.625" defaultRowHeight="13.5"/>
  <cols>
    <col min="1" max="1" width="36.375" style="39" customWidth="1"/>
    <col min="2" max="2" width="16.25" style="40" customWidth="1"/>
    <col min="3" max="3" width="18.875" style="40" customWidth="1"/>
    <col min="4" max="4" width="8.625" style="40" customWidth="1"/>
    <col min="5" max="5" width="36.25" style="41" customWidth="1"/>
    <col min="6" max="6" width="7.375" style="42" bestFit="1" customWidth="1"/>
    <col min="7" max="7" width="9.875" style="42" customWidth="1"/>
    <col min="8" max="8" width="19.375" style="1" customWidth="1"/>
    <col min="9" max="9" width="14.75" style="1" customWidth="1"/>
    <col min="10" max="10" width="13.875" style="27" customWidth="1"/>
    <col min="11" max="11" width="14.875" style="1" customWidth="1"/>
    <col min="12" max="12" width="16.625" style="1" bestFit="1" customWidth="1"/>
    <col min="13" max="13" width="19.125" style="1" bestFit="1" customWidth="1"/>
    <col min="14" max="14" width="1.625" style="1" customWidth="1"/>
    <col min="15" max="15" width="19.375" style="1" customWidth="1"/>
    <col min="16" max="16" width="18.375" style="1" bestFit="1" customWidth="1"/>
    <col min="17" max="17" width="14.375" style="27" customWidth="1"/>
    <col min="18" max="18" width="12.25" style="1" customWidth="1"/>
    <col min="19" max="19" width="13.75" style="1" customWidth="1"/>
    <col min="20" max="20" width="14.75" style="1" customWidth="1"/>
    <col min="21" max="21" width="11.625" style="1"/>
    <col min="22" max="23" width="16.75" style="1" bestFit="1" customWidth="1"/>
    <col min="24" max="16384" width="11.625" style="1"/>
  </cols>
  <sheetData>
    <row r="1" spans="1:20" ht="18.75" customHeigh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</row>
    <row r="2" spans="1:20" ht="36.75" customHeight="1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0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2"/>
      <c r="O3" s="54" t="s">
        <v>2</v>
      </c>
      <c r="P3" s="54"/>
      <c r="Q3" s="54"/>
      <c r="R3" s="54"/>
      <c r="S3" s="54"/>
      <c r="T3" s="54"/>
    </row>
    <row r="4" spans="1:20" ht="13.5" customHeight="1">
      <c r="A4" s="55" t="s">
        <v>3</v>
      </c>
      <c r="B4" s="55" t="s">
        <v>4</v>
      </c>
      <c r="C4" s="55" t="s">
        <v>5</v>
      </c>
      <c r="D4" s="55" t="s">
        <v>6</v>
      </c>
      <c r="E4" s="56" t="s">
        <v>7</v>
      </c>
      <c r="F4" s="57" t="s">
        <v>8</v>
      </c>
      <c r="G4" s="57" t="s">
        <v>9</v>
      </c>
      <c r="H4" s="69" t="s">
        <v>154</v>
      </c>
      <c r="I4" s="69"/>
      <c r="J4" s="69"/>
      <c r="K4" s="69"/>
      <c r="L4" s="69"/>
      <c r="M4" s="69"/>
      <c r="O4" s="70" t="s">
        <v>10</v>
      </c>
      <c r="P4" s="70"/>
      <c r="Q4" s="70"/>
      <c r="R4" s="70"/>
      <c r="S4" s="70"/>
      <c r="T4" s="70"/>
    </row>
    <row r="5" spans="1:20" ht="81">
      <c r="A5" s="55"/>
      <c r="B5" s="55"/>
      <c r="C5" s="55"/>
      <c r="D5" s="55"/>
      <c r="E5" s="56"/>
      <c r="F5" s="57"/>
      <c r="G5" s="68"/>
      <c r="H5" s="3" t="s">
        <v>11</v>
      </c>
      <c r="I5" s="71">
        <v>10.210000000000001</v>
      </c>
      <c r="J5" s="71"/>
      <c r="K5" s="71"/>
      <c r="L5" s="71"/>
      <c r="M5" s="71"/>
      <c r="O5" s="4" t="s">
        <v>12</v>
      </c>
      <c r="P5" s="72">
        <v>10.210000000000001</v>
      </c>
      <c r="Q5" s="72"/>
      <c r="R5" s="72"/>
      <c r="S5" s="72"/>
      <c r="T5" s="72"/>
    </row>
    <row r="6" spans="1:20">
      <c r="A6" s="55"/>
      <c r="B6" s="55"/>
      <c r="C6" s="55"/>
      <c r="D6" s="55"/>
      <c r="E6" s="56"/>
      <c r="F6" s="57"/>
      <c r="G6" s="68"/>
      <c r="H6" s="5">
        <f>(1750905*I5)</f>
        <v>17876740.050000001</v>
      </c>
      <c r="I6" s="73" t="s">
        <v>13</v>
      </c>
      <c r="J6" s="74"/>
      <c r="K6" s="75"/>
      <c r="L6" s="76">
        <f>(3)+((30-7)/30)</f>
        <v>3.7666666666666666</v>
      </c>
      <c r="M6" s="77"/>
      <c r="O6" s="6">
        <f>+H6*(1+6.37%)</f>
        <v>19015488.391185001</v>
      </c>
      <c r="P6" s="43" t="s">
        <v>13</v>
      </c>
      <c r="Q6" s="44"/>
      <c r="R6" s="45"/>
      <c r="S6" s="46">
        <v>12</v>
      </c>
      <c r="T6" s="47"/>
    </row>
    <row r="7" spans="1:20" ht="12" customHeight="1">
      <c r="A7" s="55"/>
      <c r="B7" s="55"/>
      <c r="C7" s="55"/>
      <c r="D7" s="55"/>
      <c r="E7" s="56"/>
      <c r="F7" s="57"/>
      <c r="G7" s="68"/>
      <c r="H7" s="48" t="s">
        <v>14</v>
      </c>
      <c r="I7" s="48" t="s">
        <v>15</v>
      </c>
      <c r="J7" s="48" t="s">
        <v>16</v>
      </c>
      <c r="K7" s="48" t="s">
        <v>17</v>
      </c>
      <c r="L7" s="48" t="s">
        <v>18</v>
      </c>
      <c r="M7" s="48" t="s">
        <v>19</v>
      </c>
      <c r="O7" s="58" t="s">
        <v>14</v>
      </c>
      <c r="P7" s="58" t="s">
        <v>15</v>
      </c>
      <c r="Q7" s="58" t="s">
        <v>16</v>
      </c>
      <c r="R7" s="58" t="s">
        <v>17</v>
      </c>
      <c r="S7" s="58" t="s">
        <v>18</v>
      </c>
      <c r="T7" s="58" t="s">
        <v>19</v>
      </c>
    </row>
    <row r="8" spans="1:20" ht="26.25" customHeight="1">
      <c r="A8" s="55"/>
      <c r="B8" s="55"/>
      <c r="C8" s="55"/>
      <c r="D8" s="55"/>
      <c r="E8" s="56"/>
      <c r="F8" s="57"/>
      <c r="G8" s="68"/>
      <c r="H8" s="49"/>
      <c r="I8" s="49"/>
      <c r="J8" s="49"/>
      <c r="K8" s="49"/>
      <c r="L8" s="49"/>
      <c r="M8" s="49"/>
      <c r="O8" s="59"/>
      <c r="P8" s="59"/>
      <c r="Q8" s="59"/>
      <c r="R8" s="59"/>
      <c r="S8" s="59"/>
      <c r="T8" s="59"/>
    </row>
    <row r="9" spans="1:20" ht="40.5" customHeight="1">
      <c r="A9" s="55"/>
      <c r="B9" s="55"/>
      <c r="C9" s="55"/>
      <c r="D9" s="55"/>
      <c r="E9" s="56"/>
      <c r="F9" s="57"/>
      <c r="G9" s="68"/>
      <c r="H9" s="50"/>
      <c r="I9" s="50"/>
      <c r="J9" s="50"/>
      <c r="K9" s="50"/>
      <c r="L9" s="50"/>
      <c r="M9" s="50"/>
      <c r="O9" s="60"/>
      <c r="P9" s="60"/>
      <c r="Q9" s="60"/>
      <c r="R9" s="60"/>
      <c r="S9" s="60"/>
      <c r="T9" s="60"/>
    </row>
    <row r="10" spans="1:20">
      <c r="A10" s="67" t="s">
        <v>20</v>
      </c>
      <c r="B10" s="62" t="s">
        <v>21</v>
      </c>
      <c r="C10" s="8" t="s">
        <v>22</v>
      </c>
      <c r="D10" s="8" t="s">
        <v>23</v>
      </c>
      <c r="E10" s="7" t="s">
        <v>24</v>
      </c>
      <c r="F10" s="9">
        <v>1</v>
      </c>
      <c r="G10" s="9">
        <v>1</v>
      </c>
      <c r="H10" s="10"/>
      <c r="I10" s="10"/>
      <c r="J10" s="11"/>
      <c r="K10" s="10"/>
      <c r="L10" s="12"/>
      <c r="M10" s="10">
        <f>ROUND((H10+L10),0)</f>
        <v>0</v>
      </c>
      <c r="O10" s="13"/>
      <c r="P10" s="14"/>
      <c r="Q10" s="15"/>
      <c r="R10" s="13"/>
      <c r="S10" s="16"/>
      <c r="T10" s="13">
        <f t="shared" ref="T10:T73" si="0">ROUND((O10+S10),0)</f>
        <v>0</v>
      </c>
    </row>
    <row r="11" spans="1:20" ht="27">
      <c r="A11" s="67"/>
      <c r="B11" s="62"/>
      <c r="C11" s="8" t="s">
        <v>25</v>
      </c>
      <c r="D11" s="8" t="s">
        <v>23</v>
      </c>
      <c r="E11" s="17" t="s">
        <v>26</v>
      </c>
      <c r="F11" s="9">
        <v>1</v>
      </c>
      <c r="G11" s="9">
        <v>1</v>
      </c>
      <c r="H11" s="10"/>
      <c r="I11" s="10"/>
      <c r="J11" s="11"/>
      <c r="K11" s="10"/>
      <c r="L11" s="12"/>
      <c r="M11" s="10">
        <f t="shared" ref="M11:M74" si="1">ROUND((H11+L11),0)</f>
        <v>0</v>
      </c>
      <c r="O11" s="13"/>
      <c r="P11" s="13"/>
      <c r="Q11" s="15"/>
      <c r="R11" s="13"/>
      <c r="S11" s="16"/>
      <c r="T11" s="13">
        <f t="shared" si="0"/>
        <v>0</v>
      </c>
    </row>
    <row r="12" spans="1:20">
      <c r="A12" s="67"/>
      <c r="B12" s="62"/>
      <c r="C12" s="8" t="s">
        <v>27</v>
      </c>
      <c r="D12" s="8" t="s">
        <v>23</v>
      </c>
      <c r="E12" s="7" t="s">
        <v>24</v>
      </c>
      <c r="F12" s="9">
        <v>1</v>
      </c>
      <c r="G12" s="9">
        <v>1</v>
      </c>
      <c r="H12" s="10"/>
      <c r="I12" s="10"/>
      <c r="J12" s="11"/>
      <c r="K12" s="10"/>
      <c r="L12" s="12"/>
      <c r="M12" s="10">
        <f t="shared" si="1"/>
        <v>0</v>
      </c>
      <c r="O12" s="13"/>
      <c r="P12" s="13"/>
      <c r="Q12" s="15"/>
      <c r="R12" s="13"/>
      <c r="S12" s="16"/>
      <c r="T12" s="13">
        <f t="shared" si="0"/>
        <v>0</v>
      </c>
    </row>
    <row r="13" spans="1:20" ht="27">
      <c r="A13" s="67"/>
      <c r="B13" s="62"/>
      <c r="C13" s="8" t="s">
        <v>28</v>
      </c>
      <c r="D13" s="8" t="s">
        <v>23</v>
      </c>
      <c r="E13" s="7" t="s">
        <v>29</v>
      </c>
      <c r="F13" s="9">
        <v>1</v>
      </c>
      <c r="G13" s="9">
        <v>1</v>
      </c>
      <c r="H13" s="10"/>
      <c r="I13" s="10"/>
      <c r="J13" s="11"/>
      <c r="K13" s="10"/>
      <c r="L13" s="12"/>
      <c r="M13" s="10">
        <f t="shared" si="1"/>
        <v>0</v>
      </c>
      <c r="O13" s="13"/>
      <c r="P13" s="13"/>
      <c r="Q13" s="15"/>
      <c r="R13" s="13"/>
      <c r="S13" s="16"/>
      <c r="T13" s="13">
        <f t="shared" si="0"/>
        <v>0</v>
      </c>
    </row>
    <row r="14" spans="1:20" ht="27">
      <c r="A14" s="67"/>
      <c r="B14" s="62"/>
      <c r="C14" s="8" t="s">
        <v>30</v>
      </c>
      <c r="D14" s="8" t="s">
        <v>23</v>
      </c>
      <c r="E14" s="7" t="s">
        <v>26</v>
      </c>
      <c r="F14" s="9">
        <v>1</v>
      </c>
      <c r="G14" s="9">
        <v>1</v>
      </c>
      <c r="H14" s="10"/>
      <c r="I14" s="10"/>
      <c r="J14" s="11"/>
      <c r="K14" s="10"/>
      <c r="L14" s="12"/>
      <c r="M14" s="10">
        <f t="shared" si="1"/>
        <v>0</v>
      </c>
      <c r="O14" s="13"/>
      <c r="P14" s="13"/>
      <c r="Q14" s="15"/>
      <c r="R14" s="13"/>
      <c r="S14" s="16"/>
      <c r="T14" s="13">
        <f t="shared" si="0"/>
        <v>0</v>
      </c>
    </row>
    <row r="15" spans="1:20">
      <c r="A15" s="67"/>
      <c r="B15" s="62"/>
      <c r="C15" s="8" t="s">
        <v>31</v>
      </c>
      <c r="D15" s="8" t="s">
        <v>23</v>
      </c>
      <c r="E15" s="7" t="s">
        <v>26</v>
      </c>
      <c r="F15" s="9">
        <v>1</v>
      </c>
      <c r="G15" s="9">
        <v>1</v>
      </c>
      <c r="H15" s="10"/>
      <c r="I15" s="10"/>
      <c r="J15" s="11"/>
      <c r="K15" s="10"/>
      <c r="L15" s="12"/>
      <c r="M15" s="10">
        <f t="shared" si="1"/>
        <v>0</v>
      </c>
      <c r="O15" s="13"/>
      <c r="P15" s="13"/>
      <c r="Q15" s="15"/>
      <c r="R15" s="13"/>
      <c r="S15" s="16"/>
      <c r="T15" s="13">
        <f t="shared" si="0"/>
        <v>0</v>
      </c>
    </row>
    <row r="16" spans="1:20" ht="27">
      <c r="A16" s="7"/>
      <c r="B16" s="8"/>
      <c r="C16" s="8" t="s">
        <v>32</v>
      </c>
      <c r="D16" s="8" t="s">
        <v>23</v>
      </c>
      <c r="E16" s="7" t="s">
        <v>26</v>
      </c>
      <c r="F16" s="9">
        <v>1</v>
      </c>
      <c r="G16" s="9">
        <v>1</v>
      </c>
      <c r="H16" s="10"/>
      <c r="I16" s="10"/>
      <c r="J16" s="11"/>
      <c r="K16" s="10"/>
      <c r="L16" s="12"/>
      <c r="M16" s="10">
        <f t="shared" si="1"/>
        <v>0</v>
      </c>
      <c r="O16" s="13"/>
      <c r="P16" s="13"/>
      <c r="Q16" s="15"/>
      <c r="R16" s="13"/>
      <c r="S16" s="16"/>
      <c r="T16" s="13">
        <f t="shared" si="0"/>
        <v>0</v>
      </c>
    </row>
    <row r="17" spans="1:20">
      <c r="A17" s="7" t="s">
        <v>33</v>
      </c>
      <c r="B17" s="8" t="s">
        <v>34</v>
      </c>
      <c r="C17" s="8" t="str">
        <f>+B17</f>
        <v>Bogotá - Carrera 10</v>
      </c>
      <c r="D17" s="8" t="s">
        <v>23</v>
      </c>
      <c r="E17" s="7" t="s">
        <v>26</v>
      </c>
      <c r="F17" s="9">
        <v>1</v>
      </c>
      <c r="G17" s="9">
        <v>1</v>
      </c>
      <c r="H17" s="10"/>
      <c r="I17" s="10"/>
      <c r="J17" s="11"/>
      <c r="K17" s="10"/>
      <c r="L17" s="12"/>
      <c r="M17" s="10">
        <f t="shared" si="1"/>
        <v>0</v>
      </c>
      <c r="O17" s="13"/>
      <c r="P17" s="13"/>
      <c r="Q17" s="15"/>
      <c r="R17" s="13"/>
      <c r="S17" s="16"/>
      <c r="T17" s="13">
        <f t="shared" si="0"/>
        <v>0</v>
      </c>
    </row>
    <row r="18" spans="1:20">
      <c r="A18" s="7" t="s">
        <v>35</v>
      </c>
      <c r="B18" s="8" t="s">
        <v>36</v>
      </c>
      <c r="C18" s="8" t="str">
        <f>+B18</f>
        <v>Bogotá - Teusaquillo</v>
      </c>
      <c r="D18" s="8" t="s">
        <v>23</v>
      </c>
      <c r="E18" s="7" t="s">
        <v>26</v>
      </c>
      <c r="F18" s="9">
        <v>1</v>
      </c>
      <c r="G18" s="9">
        <v>1</v>
      </c>
      <c r="H18" s="10"/>
      <c r="I18" s="10"/>
      <c r="J18" s="11"/>
      <c r="K18" s="10"/>
      <c r="L18" s="12"/>
      <c r="M18" s="10">
        <f t="shared" si="1"/>
        <v>0</v>
      </c>
      <c r="O18" s="13"/>
      <c r="P18" s="13"/>
      <c r="Q18" s="15"/>
      <c r="R18" s="13"/>
      <c r="S18" s="16"/>
      <c r="T18" s="13">
        <f t="shared" si="0"/>
        <v>0</v>
      </c>
    </row>
    <row r="19" spans="1:20" ht="24" customHeight="1">
      <c r="A19" s="7" t="s">
        <v>37</v>
      </c>
      <c r="B19" s="8" t="s">
        <v>38</v>
      </c>
      <c r="C19" s="8" t="str">
        <f>+B19</f>
        <v>Mosquera</v>
      </c>
      <c r="D19" s="8" t="s">
        <v>23</v>
      </c>
      <c r="E19" s="7" t="s">
        <v>26</v>
      </c>
      <c r="F19" s="9">
        <v>1</v>
      </c>
      <c r="G19" s="9">
        <v>1</v>
      </c>
      <c r="H19" s="10"/>
      <c r="I19" s="10"/>
      <c r="J19" s="11"/>
      <c r="K19" s="10"/>
      <c r="L19" s="12"/>
      <c r="M19" s="10">
        <f t="shared" si="1"/>
        <v>0</v>
      </c>
      <c r="O19" s="13"/>
      <c r="P19" s="13"/>
      <c r="Q19" s="15"/>
      <c r="R19" s="13"/>
      <c r="S19" s="16"/>
      <c r="T19" s="13">
        <f t="shared" si="0"/>
        <v>0</v>
      </c>
    </row>
    <row r="20" spans="1:20">
      <c r="A20" s="7" t="s">
        <v>39</v>
      </c>
      <c r="B20" s="8" t="s">
        <v>40</v>
      </c>
      <c r="C20" s="8" t="str">
        <f>+B20</f>
        <v>Chocontá</v>
      </c>
      <c r="D20" s="8" t="s">
        <v>23</v>
      </c>
      <c r="E20" s="7" t="s">
        <v>26</v>
      </c>
      <c r="F20" s="9">
        <v>1</v>
      </c>
      <c r="G20" s="9">
        <v>1</v>
      </c>
      <c r="H20" s="10"/>
      <c r="I20" s="10"/>
      <c r="J20" s="11"/>
      <c r="K20" s="10"/>
      <c r="L20" s="12"/>
      <c r="M20" s="10">
        <f t="shared" si="1"/>
        <v>0</v>
      </c>
      <c r="O20" s="13"/>
      <c r="P20" s="13"/>
      <c r="Q20" s="15"/>
      <c r="R20" s="13"/>
      <c r="S20" s="16"/>
      <c r="T20" s="13">
        <f t="shared" si="0"/>
        <v>0</v>
      </c>
    </row>
    <row r="21" spans="1:20">
      <c r="A21" s="18" t="s">
        <v>41</v>
      </c>
      <c r="B21" s="8" t="s">
        <v>21</v>
      </c>
      <c r="C21" s="8"/>
      <c r="D21" s="8" t="s">
        <v>23</v>
      </c>
      <c r="E21" s="7" t="s">
        <v>26</v>
      </c>
      <c r="F21" s="9">
        <v>1</v>
      </c>
      <c r="G21" s="9">
        <v>1</v>
      </c>
      <c r="H21" s="10"/>
      <c r="I21" s="10"/>
      <c r="J21" s="11"/>
      <c r="K21" s="10"/>
      <c r="L21" s="12"/>
      <c r="M21" s="10">
        <f t="shared" si="1"/>
        <v>0</v>
      </c>
      <c r="O21" s="13"/>
      <c r="P21" s="13"/>
      <c r="Q21" s="15"/>
      <c r="R21" s="13"/>
      <c r="S21" s="16"/>
      <c r="T21" s="13">
        <f t="shared" si="0"/>
        <v>0</v>
      </c>
    </row>
    <row r="22" spans="1:20">
      <c r="A22" s="18" t="s">
        <v>42</v>
      </c>
      <c r="B22" s="8" t="s">
        <v>43</v>
      </c>
      <c r="C22" s="8"/>
      <c r="D22" s="8" t="s">
        <v>23</v>
      </c>
      <c r="E22" s="7" t="s">
        <v>26</v>
      </c>
      <c r="F22" s="9">
        <v>1</v>
      </c>
      <c r="G22" s="9">
        <v>1</v>
      </c>
      <c r="H22" s="10"/>
      <c r="I22" s="10"/>
      <c r="J22" s="11"/>
      <c r="K22" s="10"/>
      <c r="L22" s="12"/>
      <c r="M22" s="10">
        <f t="shared" si="1"/>
        <v>0</v>
      </c>
      <c r="O22" s="13"/>
      <c r="P22" s="13"/>
      <c r="Q22" s="15"/>
      <c r="R22" s="13"/>
      <c r="S22" s="16"/>
      <c r="T22" s="13">
        <f t="shared" si="0"/>
        <v>0</v>
      </c>
    </row>
    <row r="23" spans="1:20">
      <c r="A23" s="18" t="s">
        <v>44</v>
      </c>
      <c r="B23" s="8" t="s">
        <v>45</v>
      </c>
      <c r="C23" s="8"/>
      <c r="D23" s="8" t="s">
        <v>23</v>
      </c>
      <c r="E23" s="7" t="s">
        <v>26</v>
      </c>
      <c r="F23" s="9">
        <v>1</v>
      </c>
      <c r="G23" s="9">
        <v>1</v>
      </c>
      <c r="H23" s="10"/>
      <c r="I23" s="10"/>
      <c r="J23" s="11"/>
      <c r="K23" s="10"/>
      <c r="L23" s="12"/>
      <c r="M23" s="10">
        <f t="shared" si="1"/>
        <v>0</v>
      </c>
      <c r="O23" s="13"/>
      <c r="P23" s="13"/>
      <c r="Q23" s="15"/>
      <c r="R23" s="13"/>
      <c r="S23" s="16"/>
      <c r="T23" s="13">
        <f t="shared" si="0"/>
        <v>0</v>
      </c>
    </row>
    <row r="24" spans="1:20">
      <c r="A24" s="18" t="s">
        <v>46</v>
      </c>
      <c r="B24" s="8" t="s">
        <v>47</v>
      </c>
      <c r="C24" s="8"/>
      <c r="D24" s="8" t="s">
        <v>23</v>
      </c>
      <c r="E24" s="7" t="s">
        <v>26</v>
      </c>
      <c r="F24" s="9">
        <v>1</v>
      </c>
      <c r="G24" s="9">
        <v>1</v>
      </c>
      <c r="H24" s="10"/>
      <c r="I24" s="10"/>
      <c r="J24" s="11"/>
      <c r="K24" s="10"/>
      <c r="L24" s="12"/>
      <c r="M24" s="10">
        <f t="shared" si="1"/>
        <v>0</v>
      </c>
      <c r="O24" s="13"/>
      <c r="P24" s="13"/>
      <c r="Q24" s="15"/>
      <c r="R24" s="13"/>
      <c r="S24" s="16"/>
      <c r="T24" s="13">
        <f t="shared" si="0"/>
        <v>0</v>
      </c>
    </row>
    <row r="25" spans="1:20">
      <c r="A25" s="18" t="s">
        <v>48</v>
      </c>
      <c r="B25" s="8" t="s">
        <v>49</v>
      </c>
      <c r="C25" s="8"/>
      <c r="D25" s="8" t="s">
        <v>23</v>
      </c>
      <c r="E25" s="7" t="s">
        <v>26</v>
      </c>
      <c r="F25" s="9">
        <v>1</v>
      </c>
      <c r="G25" s="9">
        <v>1</v>
      </c>
      <c r="H25" s="10"/>
      <c r="I25" s="10"/>
      <c r="J25" s="11"/>
      <c r="K25" s="10"/>
      <c r="L25" s="12"/>
      <c r="M25" s="10">
        <f t="shared" si="1"/>
        <v>0</v>
      </c>
      <c r="O25" s="13"/>
      <c r="P25" s="13"/>
      <c r="Q25" s="15"/>
      <c r="R25" s="13"/>
      <c r="S25" s="16"/>
      <c r="T25" s="13">
        <f t="shared" si="0"/>
        <v>0</v>
      </c>
    </row>
    <row r="26" spans="1:20">
      <c r="A26" s="18" t="s">
        <v>50</v>
      </c>
      <c r="B26" s="8" t="s">
        <v>51</v>
      </c>
      <c r="C26" s="8"/>
      <c r="D26" s="8" t="s">
        <v>23</v>
      </c>
      <c r="E26" s="7" t="s">
        <v>26</v>
      </c>
      <c r="F26" s="9">
        <v>1</v>
      </c>
      <c r="G26" s="9">
        <v>1</v>
      </c>
      <c r="H26" s="10"/>
      <c r="I26" s="10"/>
      <c r="J26" s="11"/>
      <c r="K26" s="10"/>
      <c r="L26" s="12"/>
      <c r="M26" s="10">
        <f t="shared" si="1"/>
        <v>0</v>
      </c>
      <c r="O26" s="13"/>
      <c r="P26" s="13"/>
      <c r="Q26" s="15"/>
      <c r="R26" s="13"/>
      <c r="S26" s="16"/>
      <c r="T26" s="13">
        <f t="shared" si="0"/>
        <v>0</v>
      </c>
    </row>
    <row r="27" spans="1:20">
      <c r="A27" s="18" t="s">
        <v>52</v>
      </c>
      <c r="B27" s="8" t="s">
        <v>53</v>
      </c>
      <c r="C27" s="8"/>
      <c r="D27" s="8" t="s">
        <v>23</v>
      </c>
      <c r="E27" s="7" t="s">
        <v>26</v>
      </c>
      <c r="F27" s="9">
        <v>1</v>
      </c>
      <c r="G27" s="9">
        <v>1</v>
      </c>
      <c r="H27" s="10"/>
      <c r="I27" s="10"/>
      <c r="J27" s="11"/>
      <c r="K27" s="10"/>
      <c r="L27" s="12"/>
      <c r="M27" s="10">
        <f t="shared" si="1"/>
        <v>0</v>
      </c>
      <c r="O27" s="13"/>
      <c r="P27" s="13"/>
      <c r="Q27" s="15"/>
      <c r="R27" s="13"/>
      <c r="S27" s="16"/>
      <c r="T27" s="13">
        <f t="shared" si="0"/>
        <v>0</v>
      </c>
    </row>
    <row r="28" spans="1:20">
      <c r="A28" s="18" t="s">
        <v>54</v>
      </c>
      <c r="B28" s="8" t="s">
        <v>55</v>
      </c>
      <c r="C28" s="8"/>
      <c r="D28" s="8" t="s">
        <v>23</v>
      </c>
      <c r="E28" s="7" t="s">
        <v>26</v>
      </c>
      <c r="F28" s="9">
        <v>2</v>
      </c>
      <c r="G28" s="9">
        <v>2</v>
      </c>
      <c r="H28" s="10"/>
      <c r="I28" s="10"/>
      <c r="J28" s="11"/>
      <c r="K28" s="10"/>
      <c r="L28" s="12"/>
      <c r="M28" s="10">
        <f t="shared" si="1"/>
        <v>0</v>
      </c>
      <c r="O28" s="13"/>
      <c r="P28" s="13"/>
      <c r="Q28" s="15"/>
      <c r="R28" s="13"/>
      <c r="S28" s="16"/>
      <c r="T28" s="13">
        <f t="shared" si="0"/>
        <v>0</v>
      </c>
    </row>
    <row r="29" spans="1:20">
      <c r="A29" s="18" t="s">
        <v>56</v>
      </c>
      <c r="B29" s="8" t="s">
        <v>57</v>
      </c>
      <c r="C29" s="8"/>
      <c r="D29" s="8" t="s">
        <v>23</v>
      </c>
      <c r="E29" s="7" t="s">
        <v>26</v>
      </c>
      <c r="F29" s="9">
        <v>1</v>
      </c>
      <c r="G29" s="9">
        <v>1</v>
      </c>
      <c r="H29" s="10"/>
      <c r="I29" s="10"/>
      <c r="J29" s="11"/>
      <c r="K29" s="10"/>
      <c r="L29" s="12"/>
      <c r="M29" s="10">
        <f t="shared" si="1"/>
        <v>0</v>
      </c>
      <c r="O29" s="13"/>
      <c r="P29" s="13"/>
      <c r="Q29" s="15"/>
      <c r="R29" s="13"/>
      <c r="S29" s="16"/>
      <c r="T29" s="13">
        <f t="shared" si="0"/>
        <v>0</v>
      </c>
    </row>
    <row r="30" spans="1:20">
      <c r="A30" s="19" t="s">
        <v>58</v>
      </c>
      <c r="B30" s="20" t="s">
        <v>59</v>
      </c>
      <c r="C30" s="8"/>
      <c r="D30" s="8" t="s">
        <v>23</v>
      </c>
      <c r="E30" s="7" t="s">
        <v>26</v>
      </c>
      <c r="F30" s="9">
        <v>1</v>
      </c>
      <c r="G30" s="9">
        <v>1</v>
      </c>
      <c r="H30" s="10"/>
      <c r="I30" s="10"/>
      <c r="J30" s="11"/>
      <c r="K30" s="10"/>
      <c r="L30" s="12"/>
      <c r="M30" s="10">
        <f t="shared" si="1"/>
        <v>0</v>
      </c>
      <c r="O30" s="13"/>
      <c r="P30" s="13"/>
      <c r="Q30" s="15"/>
      <c r="R30" s="13"/>
      <c r="S30" s="16"/>
      <c r="T30" s="13">
        <f t="shared" si="0"/>
        <v>0</v>
      </c>
    </row>
    <row r="31" spans="1:20">
      <c r="A31" s="18" t="s">
        <v>60</v>
      </c>
      <c r="B31" s="8" t="s">
        <v>61</v>
      </c>
      <c r="C31" s="8"/>
      <c r="D31" s="8" t="s">
        <v>23</v>
      </c>
      <c r="E31" s="7" t="s">
        <v>26</v>
      </c>
      <c r="F31" s="9">
        <v>1</v>
      </c>
      <c r="G31" s="9">
        <v>1</v>
      </c>
      <c r="H31" s="10"/>
      <c r="I31" s="10"/>
      <c r="J31" s="11"/>
      <c r="K31" s="10"/>
      <c r="L31" s="12"/>
      <c r="M31" s="10">
        <f t="shared" si="1"/>
        <v>0</v>
      </c>
      <c r="O31" s="13"/>
      <c r="P31" s="13"/>
      <c r="Q31" s="15"/>
      <c r="R31" s="13"/>
      <c r="S31" s="16"/>
      <c r="T31" s="13">
        <f t="shared" si="0"/>
        <v>0</v>
      </c>
    </row>
    <row r="32" spans="1:20">
      <c r="A32" s="18" t="s">
        <v>62</v>
      </c>
      <c r="B32" s="8" t="s">
        <v>63</v>
      </c>
      <c r="C32" s="8"/>
      <c r="D32" s="8" t="s">
        <v>23</v>
      </c>
      <c r="E32" s="7" t="s">
        <v>26</v>
      </c>
      <c r="F32" s="9">
        <v>1</v>
      </c>
      <c r="G32" s="9">
        <v>1</v>
      </c>
      <c r="H32" s="10"/>
      <c r="I32" s="10"/>
      <c r="J32" s="11"/>
      <c r="K32" s="10"/>
      <c r="L32" s="12"/>
      <c r="M32" s="10">
        <f t="shared" si="1"/>
        <v>0</v>
      </c>
      <c r="O32" s="13"/>
      <c r="P32" s="13"/>
      <c r="Q32" s="15"/>
      <c r="R32" s="13"/>
      <c r="S32" s="16"/>
      <c r="T32" s="13">
        <f t="shared" si="0"/>
        <v>0</v>
      </c>
    </row>
    <row r="33" spans="1:20">
      <c r="A33" s="18" t="s">
        <v>64</v>
      </c>
      <c r="B33" s="8" t="s">
        <v>65</v>
      </c>
      <c r="C33" s="8"/>
      <c r="D33" s="8" t="s">
        <v>23</v>
      </c>
      <c r="E33" s="7" t="s">
        <v>26</v>
      </c>
      <c r="F33" s="9">
        <v>1</v>
      </c>
      <c r="G33" s="9">
        <v>1</v>
      </c>
      <c r="H33" s="10"/>
      <c r="I33" s="10"/>
      <c r="J33" s="11"/>
      <c r="K33" s="10"/>
      <c r="L33" s="12"/>
      <c r="M33" s="10">
        <f t="shared" si="1"/>
        <v>0</v>
      </c>
      <c r="O33" s="13"/>
      <c r="P33" s="13"/>
      <c r="Q33" s="15"/>
      <c r="R33" s="13"/>
      <c r="S33" s="16"/>
      <c r="T33" s="13">
        <f t="shared" si="0"/>
        <v>0</v>
      </c>
    </row>
    <row r="34" spans="1:20">
      <c r="A34" s="18" t="s">
        <v>66</v>
      </c>
      <c r="B34" s="8" t="s">
        <v>61</v>
      </c>
      <c r="C34" s="8"/>
      <c r="D34" s="8" t="s">
        <v>23</v>
      </c>
      <c r="E34" s="7" t="s">
        <v>26</v>
      </c>
      <c r="F34" s="9">
        <v>1</v>
      </c>
      <c r="G34" s="9">
        <v>1</v>
      </c>
      <c r="H34" s="10"/>
      <c r="I34" s="10"/>
      <c r="J34" s="11"/>
      <c r="K34" s="10"/>
      <c r="L34" s="12"/>
      <c r="M34" s="10">
        <f t="shared" si="1"/>
        <v>0</v>
      </c>
      <c r="O34" s="13"/>
      <c r="P34" s="13"/>
      <c r="Q34" s="15"/>
      <c r="R34" s="13"/>
      <c r="S34" s="16"/>
      <c r="T34" s="13">
        <f t="shared" si="0"/>
        <v>0</v>
      </c>
    </row>
    <row r="35" spans="1:20">
      <c r="A35" s="18" t="s">
        <v>67</v>
      </c>
      <c r="B35" s="8" t="s">
        <v>38</v>
      </c>
      <c r="C35" s="8"/>
      <c r="D35" s="8" t="s">
        <v>68</v>
      </c>
      <c r="E35" s="7" t="s">
        <v>26</v>
      </c>
      <c r="F35" s="9">
        <v>1</v>
      </c>
      <c r="G35" s="9">
        <v>1</v>
      </c>
      <c r="H35" s="10"/>
      <c r="I35" s="10"/>
      <c r="J35" s="11"/>
      <c r="K35" s="10"/>
      <c r="L35" s="12"/>
      <c r="M35" s="10">
        <f t="shared" si="1"/>
        <v>0</v>
      </c>
      <c r="O35" s="13"/>
      <c r="P35" s="13"/>
      <c r="Q35" s="15"/>
      <c r="R35" s="13"/>
      <c r="S35" s="16"/>
      <c r="T35" s="13">
        <f t="shared" si="0"/>
        <v>0</v>
      </c>
    </row>
    <row r="36" spans="1:20">
      <c r="A36" s="18" t="s">
        <v>69</v>
      </c>
      <c r="B36" s="8" t="s">
        <v>70</v>
      </c>
      <c r="C36" s="8"/>
      <c r="D36" s="8" t="s">
        <v>71</v>
      </c>
      <c r="E36" s="7" t="s">
        <v>26</v>
      </c>
      <c r="F36" s="9">
        <v>2</v>
      </c>
      <c r="G36" s="9">
        <v>2</v>
      </c>
      <c r="H36" s="10"/>
      <c r="I36" s="10"/>
      <c r="J36" s="11"/>
      <c r="K36" s="10"/>
      <c r="L36" s="12"/>
      <c r="M36" s="10">
        <f t="shared" si="1"/>
        <v>0</v>
      </c>
      <c r="O36" s="13"/>
      <c r="P36" s="13"/>
      <c r="Q36" s="15"/>
      <c r="R36" s="13"/>
      <c r="S36" s="16"/>
      <c r="T36" s="13">
        <f t="shared" si="0"/>
        <v>0</v>
      </c>
    </row>
    <row r="37" spans="1:20">
      <c r="A37" s="61" t="s">
        <v>72</v>
      </c>
      <c r="B37" s="62" t="s">
        <v>73</v>
      </c>
      <c r="C37" s="62"/>
      <c r="D37" s="8" t="s">
        <v>74</v>
      </c>
      <c r="E37" s="7" t="s">
        <v>26</v>
      </c>
      <c r="F37" s="9">
        <v>10</v>
      </c>
      <c r="G37" s="9">
        <v>10</v>
      </c>
      <c r="H37" s="10"/>
      <c r="I37" s="10"/>
      <c r="J37" s="11"/>
      <c r="K37" s="10"/>
      <c r="L37" s="12"/>
      <c r="M37" s="10">
        <f t="shared" si="1"/>
        <v>0</v>
      </c>
      <c r="O37" s="13"/>
      <c r="P37" s="13"/>
      <c r="Q37" s="15"/>
      <c r="R37" s="13"/>
      <c r="S37" s="16"/>
      <c r="T37" s="13">
        <f t="shared" si="0"/>
        <v>0</v>
      </c>
    </row>
    <row r="38" spans="1:20" ht="27">
      <c r="A38" s="61"/>
      <c r="B38" s="62"/>
      <c r="C38" s="62"/>
      <c r="D38" s="8" t="s">
        <v>74</v>
      </c>
      <c r="E38" s="7" t="s">
        <v>75</v>
      </c>
      <c r="F38" s="9">
        <v>4</v>
      </c>
      <c r="G38" s="9">
        <v>4</v>
      </c>
      <c r="H38" s="10"/>
      <c r="I38" s="10"/>
      <c r="J38" s="11"/>
      <c r="K38" s="10"/>
      <c r="L38" s="12"/>
      <c r="M38" s="10">
        <f t="shared" si="1"/>
        <v>0</v>
      </c>
      <c r="O38" s="13"/>
      <c r="P38" s="13"/>
      <c r="Q38" s="15"/>
      <c r="R38" s="13"/>
      <c r="S38" s="16"/>
      <c r="T38" s="13">
        <f t="shared" si="0"/>
        <v>0</v>
      </c>
    </row>
    <row r="39" spans="1:20">
      <c r="A39" s="18" t="s">
        <v>76</v>
      </c>
      <c r="B39" s="8" t="s">
        <v>77</v>
      </c>
      <c r="C39" s="8"/>
      <c r="D39" s="8" t="s">
        <v>74</v>
      </c>
      <c r="E39" s="7" t="s">
        <v>26</v>
      </c>
      <c r="F39" s="9">
        <v>2</v>
      </c>
      <c r="G39" s="9">
        <v>2</v>
      </c>
      <c r="H39" s="10"/>
      <c r="I39" s="10"/>
      <c r="J39" s="11"/>
      <c r="K39" s="10"/>
      <c r="L39" s="12"/>
      <c r="M39" s="10">
        <f t="shared" si="1"/>
        <v>0</v>
      </c>
      <c r="O39" s="13"/>
      <c r="P39" s="13"/>
      <c r="Q39" s="15"/>
      <c r="R39" s="13"/>
      <c r="S39" s="16"/>
      <c r="T39" s="13">
        <f t="shared" si="0"/>
        <v>0</v>
      </c>
    </row>
    <row r="40" spans="1:20">
      <c r="A40" s="21" t="s">
        <v>78</v>
      </c>
      <c r="B40" s="22" t="s">
        <v>47</v>
      </c>
      <c r="C40" s="7"/>
      <c r="D40" s="8" t="s">
        <v>74</v>
      </c>
      <c r="E40" s="7" t="s">
        <v>26</v>
      </c>
      <c r="F40" s="9">
        <v>2</v>
      </c>
      <c r="G40" s="9">
        <v>2</v>
      </c>
      <c r="H40" s="10"/>
      <c r="I40" s="10"/>
      <c r="J40" s="11"/>
      <c r="K40" s="10"/>
      <c r="L40" s="12"/>
      <c r="M40" s="10">
        <f t="shared" si="1"/>
        <v>0</v>
      </c>
      <c r="O40" s="13"/>
      <c r="P40" s="13"/>
      <c r="Q40" s="15"/>
      <c r="R40" s="13"/>
      <c r="S40" s="16"/>
      <c r="T40" s="13">
        <f t="shared" si="0"/>
        <v>0</v>
      </c>
    </row>
    <row r="41" spans="1:20">
      <c r="A41" s="63" t="s">
        <v>79</v>
      </c>
      <c r="B41" s="65" t="s">
        <v>80</v>
      </c>
      <c r="C41" s="67"/>
      <c r="D41" s="8" t="s">
        <v>74</v>
      </c>
      <c r="E41" s="7" t="s">
        <v>26</v>
      </c>
      <c r="F41" s="9">
        <v>1</v>
      </c>
      <c r="G41" s="9">
        <v>1</v>
      </c>
      <c r="H41" s="10"/>
      <c r="I41" s="10"/>
      <c r="J41" s="11"/>
      <c r="K41" s="10"/>
      <c r="L41" s="12"/>
      <c r="M41" s="10">
        <f t="shared" si="1"/>
        <v>0</v>
      </c>
      <c r="O41" s="13"/>
      <c r="P41" s="13"/>
      <c r="Q41" s="15"/>
      <c r="R41" s="13"/>
      <c r="S41" s="16"/>
      <c r="T41" s="13">
        <f t="shared" si="0"/>
        <v>0</v>
      </c>
    </row>
    <row r="42" spans="1:20">
      <c r="A42" s="64"/>
      <c r="B42" s="66"/>
      <c r="C42" s="67"/>
      <c r="D42" s="8" t="s">
        <v>74</v>
      </c>
      <c r="E42" s="7" t="s">
        <v>81</v>
      </c>
      <c r="F42" s="9">
        <v>1</v>
      </c>
      <c r="G42" s="9">
        <v>1</v>
      </c>
      <c r="H42" s="10"/>
      <c r="I42" s="10"/>
      <c r="J42" s="11"/>
      <c r="K42" s="10"/>
      <c r="L42" s="12"/>
      <c r="M42" s="10">
        <f t="shared" si="1"/>
        <v>0</v>
      </c>
      <c r="O42" s="13"/>
      <c r="P42" s="13"/>
      <c r="Q42" s="15"/>
      <c r="R42" s="13"/>
      <c r="S42" s="16"/>
      <c r="T42" s="13">
        <f t="shared" si="0"/>
        <v>0</v>
      </c>
    </row>
    <row r="43" spans="1:20">
      <c r="A43" s="18" t="s">
        <v>82</v>
      </c>
      <c r="B43" s="8" t="s">
        <v>83</v>
      </c>
      <c r="C43" s="8"/>
      <c r="D43" s="8" t="s">
        <v>74</v>
      </c>
      <c r="E43" s="7" t="s">
        <v>26</v>
      </c>
      <c r="F43" s="9">
        <v>1</v>
      </c>
      <c r="G43" s="9">
        <v>1</v>
      </c>
      <c r="H43" s="10"/>
      <c r="I43" s="10"/>
      <c r="J43" s="11"/>
      <c r="K43" s="10"/>
      <c r="L43" s="12"/>
      <c r="M43" s="10">
        <f t="shared" si="1"/>
        <v>0</v>
      </c>
      <c r="O43" s="13"/>
      <c r="P43" s="13"/>
      <c r="Q43" s="15"/>
      <c r="R43" s="13"/>
      <c r="S43" s="16"/>
      <c r="T43" s="13">
        <f t="shared" si="0"/>
        <v>0</v>
      </c>
    </row>
    <row r="44" spans="1:20">
      <c r="A44" s="18" t="s">
        <v>84</v>
      </c>
      <c r="B44" s="8" t="s">
        <v>85</v>
      </c>
      <c r="C44" s="8" t="s">
        <v>86</v>
      </c>
      <c r="D44" s="8" t="s">
        <v>74</v>
      </c>
      <c r="E44" s="7" t="s">
        <v>26</v>
      </c>
      <c r="F44" s="9">
        <v>1</v>
      </c>
      <c r="G44" s="9">
        <v>1</v>
      </c>
      <c r="H44" s="10"/>
      <c r="I44" s="10"/>
      <c r="J44" s="11"/>
      <c r="K44" s="10"/>
      <c r="L44" s="12"/>
      <c r="M44" s="10">
        <f t="shared" si="1"/>
        <v>0</v>
      </c>
      <c r="O44" s="13"/>
      <c r="P44" s="13"/>
      <c r="Q44" s="15"/>
      <c r="R44" s="13"/>
      <c r="S44" s="16"/>
      <c r="T44" s="13">
        <f t="shared" si="0"/>
        <v>0</v>
      </c>
    </row>
    <row r="45" spans="1:20">
      <c r="A45" s="18" t="s">
        <v>84</v>
      </c>
      <c r="B45" s="8" t="s">
        <v>85</v>
      </c>
      <c r="C45" s="8" t="s">
        <v>86</v>
      </c>
      <c r="D45" s="8" t="s">
        <v>74</v>
      </c>
      <c r="E45" s="7" t="s">
        <v>81</v>
      </c>
      <c r="F45" s="9">
        <v>1</v>
      </c>
      <c r="G45" s="9">
        <v>1</v>
      </c>
      <c r="H45" s="10"/>
      <c r="I45" s="10"/>
      <c r="J45" s="11"/>
      <c r="K45" s="10"/>
      <c r="L45" s="12"/>
      <c r="M45" s="10">
        <f t="shared" si="1"/>
        <v>0</v>
      </c>
      <c r="O45" s="13"/>
      <c r="P45" s="13"/>
      <c r="Q45" s="15"/>
      <c r="R45" s="13"/>
      <c r="S45" s="16"/>
      <c r="T45" s="13">
        <f t="shared" si="0"/>
        <v>0</v>
      </c>
    </row>
    <row r="46" spans="1:20">
      <c r="A46" s="18" t="s">
        <v>87</v>
      </c>
      <c r="B46" s="8" t="s">
        <v>88</v>
      </c>
      <c r="C46" s="8" t="s">
        <v>89</v>
      </c>
      <c r="D46" s="8" t="s">
        <v>71</v>
      </c>
      <c r="E46" s="7" t="s">
        <v>26</v>
      </c>
      <c r="F46" s="9">
        <v>3</v>
      </c>
      <c r="G46" s="9">
        <v>3</v>
      </c>
      <c r="H46" s="10"/>
      <c r="I46" s="10"/>
      <c r="J46" s="11"/>
      <c r="K46" s="10"/>
      <c r="L46" s="12"/>
      <c r="M46" s="10">
        <f t="shared" si="1"/>
        <v>0</v>
      </c>
      <c r="O46" s="13"/>
      <c r="P46" s="13"/>
      <c r="Q46" s="15"/>
      <c r="R46" s="13"/>
      <c r="S46" s="16"/>
      <c r="T46" s="13">
        <f t="shared" si="0"/>
        <v>0</v>
      </c>
    </row>
    <row r="47" spans="1:20">
      <c r="A47" s="18" t="s">
        <v>90</v>
      </c>
      <c r="B47" s="8" t="s">
        <v>83</v>
      </c>
      <c r="C47" s="8" t="s">
        <v>89</v>
      </c>
      <c r="D47" s="8" t="s">
        <v>71</v>
      </c>
      <c r="E47" s="7" t="s">
        <v>26</v>
      </c>
      <c r="F47" s="9">
        <v>1</v>
      </c>
      <c r="G47" s="9">
        <v>1</v>
      </c>
      <c r="H47" s="10"/>
      <c r="I47" s="10"/>
      <c r="J47" s="11"/>
      <c r="K47" s="10"/>
      <c r="L47" s="12"/>
      <c r="M47" s="10">
        <f t="shared" si="1"/>
        <v>0</v>
      </c>
      <c r="O47" s="13"/>
      <c r="P47" s="13"/>
      <c r="Q47" s="15"/>
      <c r="R47" s="13"/>
      <c r="S47" s="16"/>
      <c r="T47" s="13">
        <f t="shared" si="0"/>
        <v>0</v>
      </c>
    </row>
    <row r="48" spans="1:20">
      <c r="A48" s="18" t="s">
        <v>91</v>
      </c>
      <c r="B48" s="8" t="s">
        <v>83</v>
      </c>
      <c r="C48" s="8" t="s">
        <v>89</v>
      </c>
      <c r="D48" s="8" t="s">
        <v>71</v>
      </c>
      <c r="E48" s="7" t="s">
        <v>26</v>
      </c>
      <c r="F48" s="9">
        <v>1</v>
      </c>
      <c r="G48" s="9">
        <v>1</v>
      </c>
      <c r="H48" s="10"/>
      <c r="I48" s="10"/>
      <c r="J48" s="11"/>
      <c r="K48" s="10"/>
      <c r="L48" s="12"/>
      <c r="M48" s="10">
        <f t="shared" si="1"/>
        <v>0</v>
      </c>
      <c r="O48" s="13"/>
      <c r="P48" s="13"/>
      <c r="Q48" s="15"/>
      <c r="R48" s="13"/>
      <c r="S48" s="16"/>
      <c r="T48" s="13">
        <f t="shared" si="0"/>
        <v>0</v>
      </c>
    </row>
    <row r="49" spans="1:20">
      <c r="A49" s="23" t="s">
        <v>92</v>
      </c>
      <c r="B49" s="23"/>
      <c r="C49" s="23"/>
      <c r="D49" s="8" t="s">
        <v>93</v>
      </c>
      <c r="E49" s="7" t="s">
        <v>26</v>
      </c>
      <c r="F49" s="9">
        <v>3</v>
      </c>
      <c r="G49" s="9">
        <v>3</v>
      </c>
      <c r="H49" s="10"/>
      <c r="I49" s="10"/>
      <c r="J49" s="11"/>
      <c r="K49" s="10"/>
      <c r="L49" s="12"/>
      <c r="M49" s="10">
        <f t="shared" si="1"/>
        <v>0</v>
      </c>
      <c r="O49" s="13"/>
      <c r="P49" s="13"/>
      <c r="Q49" s="15"/>
      <c r="R49" s="13"/>
      <c r="S49" s="16"/>
      <c r="T49" s="13">
        <f t="shared" si="0"/>
        <v>0</v>
      </c>
    </row>
    <row r="50" spans="1:20">
      <c r="A50" s="18" t="s">
        <v>94</v>
      </c>
      <c r="B50" s="62" t="s">
        <v>95</v>
      </c>
      <c r="C50" s="8"/>
      <c r="D50" s="8" t="s">
        <v>96</v>
      </c>
      <c r="E50" s="7" t="s">
        <v>26</v>
      </c>
      <c r="F50" s="9">
        <v>1</v>
      </c>
      <c r="G50" s="9">
        <v>1</v>
      </c>
      <c r="H50" s="10"/>
      <c r="I50" s="10"/>
      <c r="J50" s="11"/>
      <c r="K50" s="10"/>
      <c r="L50" s="12"/>
      <c r="M50" s="10">
        <f t="shared" si="1"/>
        <v>0</v>
      </c>
      <c r="O50" s="13"/>
      <c r="P50" s="13"/>
      <c r="Q50" s="15"/>
      <c r="R50" s="13"/>
      <c r="S50" s="16"/>
      <c r="T50" s="13">
        <f t="shared" si="0"/>
        <v>0</v>
      </c>
    </row>
    <row r="51" spans="1:20">
      <c r="A51" s="18" t="s">
        <v>97</v>
      </c>
      <c r="B51" s="62" t="s">
        <v>98</v>
      </c>
      <c r="C51" s="8"/>
      <c r="D51" s="8" t="s">
        <v>96</v>
      </c>
      <c r="E51" s="7" t="s">
        <v>26</v>
      </c>
      <c r="F51" s="9">
        <v>1</v>
      </c>
      <c r="G51" s="9">
        <v>1</v>
      </c>
      <c r="H51" s="10"/>
      <c r="I51" s="10"/>
      <c r="J51" s="11"/>
      <c r="K51" s="10"/>
      <c r="L51" s="12"/>
      <c r="M51" s="10">
        <f t="shared" si="1"/>
        <v>0</v>
      </c>
      <c r="O51" s="13"/>
      <c r="P51" s="13"/>
      <c r="Q51" s="15"/>
      <c r="R51" s="13"/>
      <c r="S51" s="16"/>
      <c r="T51" s="13">
        <f t="shared" si="0"/>
        <v>0</v>
      </c>
    </row>
    <row r="52" spans="1:20">
      <c r="A52" s="18" t="s">
        <v>99</v>
      </c>
      <c r="B52" s="8" t="s">
        <v>38</v>
      </c>
      <c r="C52" s="8"/>
      <c r="D52" s="8" t="s">
        <v>96</v>
      </c>
      <c r="E52" s="7" t="s">
        <v>26</v>
      </c>
      <c r="F52" s="9">
        <v>1</v>
      </c>
      <c r="G52" s="9">
        <v>1</v>
      </c>
      <c r="H52" s="10"/>
      <c r="I52" s="10"/>
      <c r="J52" s="11"/>
      <c r="K52" s="10"/>
      <c r="L52" s="12"/>
      <c r="M52" s="10">
        <f t="shared" si="1"/>
        <v>0</v>
      </c>
      <c r="O52" s="13"/>
      <c r="P52" s="13"/>
      <c r="Q52" s="15"/>
      <c r="R52" s="13"/>
      <c r="S52" s="16"/>
      <c r="T52" s="13">
        <f t="shared" si="0"/>
        <v>0</v>
      </c>
    </row>
    <row r="53" spans="1:20">
      <c r="A53" s="18" t="s">
        <v>100</v>
      </c>
      <c r="B53" s="8" t="s">
        <v>101</v>
      </c>
      <c r="C53" s="8"/>
      <c r="D53" s="8" t="s">
        <v>96</v>
      </c>
      <c r="E53" s="7" t="s">
        <v>26</v>
      </c>
      <c r="F53" s="9">
        <v>1</v>
      </c>
      <c r="G53" s="9">
        <v>1</v>
      </c>
      <c r="H53" s="10"/>
      <c r="I53" s="10"/>
      <c r="J53" s="11"/>
      <c r="K53" s="10"/>
      <c r="L53" s="12"/>
      <c r="M53" s="10">
        <f t="shared" si="1"/>
        <v>0</v>
      </c>
      <c r="O53" s="13"/>
      <c r="P53" s="13"/>
      <c r="Q53" s="15"/>
      <c r="R53" s="13"/>
      <c r="S53" s="16"/>
      <c r="T53" s="13">
        <f t="shared" si="0"/>
        <v>0</v>
      </c>
    </row>
    <row r="54" spans="1:20">
      <c r="A54" s="18" t="s">
        <v>102</v>
      </c>
      <c r="B54" s="8" t="s">
        <v>101</v>
      </c>
      <c r="C54" s="8"/>
      <c r="D54" s="8" t="s">
        <v>96</v>
      </c>
      <c r="E54" s="7" t="s">
        <v>26</v>
      </c>
      <c r="F54" s="9">
        <v>1</v>
      </c>
      <c r="G54" s="9">
        <v>1</v>
      </c>
      <c r="H54" s="10"/>
      <c r="I54" s="10"/>
      <c r="J54" s="11"/>
      <c r="K54" s="10"/>
      <c r="L54" s="12"/>
      <c r="M54" s="10">
        <f t="shared" si="1"/>
        <v>0</v>
      </c>
      <c r="O54" s="13"/>
      <c r="P54" s="13"/>
      <c r="Q54" s="15"/>
      <c r="R54" s="13"/>
      <c r="S54" s="16"/>
      <c r="T54" s="13">
        <f t="shared" si="0"/>
        <v>0</v>
      </c>
    </row>
    <row r="55" spans="1:20">
      <c r="A55" s="61" t="s">
        <v>103</v>
      </c>
      <c r="B55" s="62" t="s">
        <v>104</v>
      </c>
      <c r="C55" s="62"/>
      <c r="D55" s="8" t="s">
        <v>96</v>
      </c>
      <c r="E55" s="7" t="s">
        <v>105</v>
      </c>
      <c r="F55" s="78">
        <v>1</v>
      </c>
      <c r="G55" s="9">
        <v>1</v>
      </c>
      <c r="H55" s="10"/>
      <c r="I55" s="10"/>
      <c r="J55" s="11"/>
      <c r="K55" s="10"/>
      <c r="L55" s="12"/>
      <c r="M55" s="10">
        <f t="shared" si="1"/>
        <v>0</v>
      </c>
      <c r="O55" s="13"/>
      <c r="P55" s="13"/>
      <c r="Q55" s="15"/>
      <c r="R55" s="13"/>
      <c r="S55" s="16"/>
      <c r="T55" s="13">
        <f t="shared" si="0"/>
        <v>0</v>
      </c>
    </row>
    <row r="56" spans="1:20">
      <c r="A56" s="61"/>
      <c r="B56" s="62"/>
      <c r="C56" s="62"/>
      <c r="D56" s="8" t="s">
        <v>96</v>
      </c>
      <c r="E56" s="7" t="s">
        <v>106</v>
      </c>
      <c r="F56" s="78"/>
      <c r="G56" s="9">
        <f>G55</f>
        <v>1</v>
      </c>
      <c r="H56" s="10"/>
      <c r="I56" s="10"/>
      <c r="J56" s="11"/>
      <c r="K56" s="10"/>
      <c r="L56" s="12"/>
      <c r="M56" s="10">
        <f t="shared" si="1"/>
        <v>0</v>
      </c>
      <c r="O56" s="13"/>
      <c r="P56" s="13"/>
      <c r="Q56" s="15"/>
      <c r="R56" s="13"/>
      <c r="S56" s="16"/>
      <c r="T56" s="13">
        <f t="shared" si="0"/>
        <v>0</v>
      </c>
    </row>
    <row r="57" spans="1:20">
      <c r="A57" s="61" t="s">
        <v>107</v>
      </c>
      <c r="B57" s="62" t="s">
        <v>108</v>
      </c>
      <c r="C57" s="62"/>
      <c r="D57" s="8" t="s">
        <v>96</v>
      </c>
      <c r="E57" s="7" t="s">
        <v>105</v>
      </c>
      <c r="F57" s="78">
        <v>1</v>
      </c>
      <c r="G57" s="9">
        <v>1</v>
      </c>
      <c r="H57" s="10"/>
      <c r="I57" s="10"/>
      <c r="J57" s="11"/>
      <c r="K57" s="10"/>
      <c r="L57" s="12"/>
      <c r="M57" s="10">
        <f t="shared" si="1"/>
        <v>0</v>
      </c>
      <c r="O57" s="13"/>
      <c r="P57" s="13"/>
      <c r="Q57" s="15"/>
      <c r="R57" s="13"/>
      <c r="S57" s="16"/>
      <c r="T57" s="13">
        <f t="shared" si="0"/>
        <v>0</v>
      </c>
    </row>
    <row r="58" spans="1:20">
      <c r="A58" s="61"/>
      <c r="B58" s="62"/>
      <c r="C58" s="62"/>
      <c r="D58" s="8" t="s">
        <v>96</v>
      </c>
      <c r="E58" s="7" t="s">
        <v>106</v>
      </c>
      <c r="F58" s="78"/>
      <c r="G58" s="9">
        <f>G57</f>
        <v>1</v>
      </c>
      <c r="H58" s="10"/>
      <c r="I58" s="10"/>
      <c r="J58" s="11"/>
      <c r="K58" s="10"/>
      <c r="L58" s="12"/>
      <c r="M58" s="10">
        <f t="shared" si="1"/>
        <v>0</v>
      </c>
      <c r="O58" s="13"/>
      <c r="P58" s="13"/>
      <c r="Q58" s="15"/>
      <c r="R58" s="13"/>
      <c r="S58" s="16"/>
      <c r="T58" s="13">
        <f t="shared" si="0"/>
        <v>0</v>
      </c>
    </row>
    <row r="59" spans="1:20">
      <c r="A59" s="61" t="s">
        <v>109</v>
      </c>
      <c r="B59" s="62" t="s">
        <v>65</v>
      </c>
      <c r="C59" s="62"/>
      <c r="D59" s="8" t="s">
        <v>96</v>
      </c>
      <c r="E59" s="7" t="s">
        <v>105</v>
      </c>
      <c r="F59" s="78">
        <v>1</v>
      </c>
      <c r="G59" s="9">
        <v>1</v>
      </c>
      <c r="H59" s="10"/>
      <c r="I59" s="10"/>
      <c r="J59" s="11"/>
      <c r="K59" s="10"/>
      <c r="L59" s="12"/>
      <c r="M59" s="10">
        <f t="shared" si="1"/>
        <v>0</v>
      </c>
      <c r="O59" s="13"/>
      <c r="P59" s="13"/>
      <c r="Q59" s="15"/>
      <c r="R59" s="13"/>
      <c r="S59" s="16"/>
      <c r="T59" s="13">
        <f t="shared" si="0"/>
        <v>0</v>
      </c>
    </row>
    <row r="60" spans="1:20">
      <c r="A60" s="61"/>
      <c r="B60" s="62"/>
      <c r="C60" s="62"/>
      <c r="D60" s="8" t="s">
        <v>96</v>
      </c>
      <c r="E60" s="7" t="s">
        <v>106</v>
      </c>
      <c r="F60" s="78"/>
      <c r="G60" s="9">
        <f>G59</f>
        <v>1</v>
      </c>
      <c r="H60" s="10"/>
      <c r="I60" s="10"/>
      <c r="J60" s="11"/>
      <c r="K60" s="10"/>
      <c r="L60" s="12"/>
      <c r="M60" s="10">
        <f t="shared" si="1"/>
        <v>0</v>
      </c>
      <c r="O60" s="13"/>
      <c r="P60" s="13"/>
      <c r="Q60" s="15"/>
      <c r="R60" s="13"/>
      <c r="S60" s="16"/>
      <c r="T60" s="13">
        <f t="shared" si="0"/>
        <v>0</v>
      </c>
    </row>
    <row r="61" spans="1:20">
      <c r="A61" s="61" t="s">
        <v>110</v>
      </c>
      <c r="B61" s="62" t="s">
        <v>111</v>
      </c>
      <c r="C61" s="62"/>
      <c r="D61" s="8" t="s">
        <v>96</v>
      </c>
      <c r="E61" s="7" t="s">
        <v>105</v>
      </c>
      <c r="F61" s="78">
        <v>1</v>
      </c>
      <c r="G61" s="9">
        <v>1</v>
      </c>
      <c r="H61" s="10"/>
      <c r="I61" s="10"/>
      <c r="J61" s="11"/>
      <c r="K61" s="10"/>
      <c r="L61" s="12"/>
      <c r="M61" s="10">
        <f t="shared" si="1"/>
        <v>0</v>
      </c>
      <c r="O61" s="13"/>
      <c r="P61" s="13"/>
      <c r="Q61" s="15"/>
      <c r="R61" s="13"/>
      <c r="S61" s="16"/>
      <c r="T61" s="13">
        <f t="shared" si="0"/>
        <v>0</v>
      </c>
    </row>
    <row r="62" spans="1:20">
      <c r="A62" s="61"/>
      <c r="B62" s="62"/>
      <c r="C62" s="62"/>
      <c r="D62" s="8" t="s">
        <v>96</v>
      </c>
      <c r="E62" s="7" t="s">
        <v>106</v>
      </c>
      <c r="F62" s="78">
        <v>1</v>
      </c>
      <c r="G62" s="9">
        <v>1</v>
      </c>
      <c r="H62" s="10"/>
      <c r="I62" s="10"/>
      <c r="J62" s="11"/>
      <c r="K62" s="10"/>
      <c r="L62" s="12"/>
      <c r="M62" s="10">
        <f t="shared" si="1"/>
        <v>0</v>
      </c>
      <c r="O62" s="13"/>
      <c r="P62" s="13"/>
      <c r="Q62" s="15"/>
      <c r="R62" s="13"/>
      <c r="S62" s="16"/>
      <c r="T62" s="13">
        <f t="shared" si="0"/>
        <v>0</v>
      </c>
    </row>
    <row r="63" spans="1:20">
      <c r="A63" s="61" t="s">
        <v>112</v>
      </c>
      <c r="B63" s="62" t="s">
        <v>65</v>
      </c>
      <c r="C63" s="62"/>
      <c r="D63" s="8" t="s">
        <v>96</v>
      </c>
      <c r="E63" s="7" t="s">
        <v>105</v>
      </c>
      <c r="F63" s="78">
        <v>1</v>
      </c>
      <c r="G63" s="9">
        <v>1</v>
      </c>
      <c r="H63" s="10"/>
      <c r="I63" s="10"/>
      <c r="J63" s="11"/>
      <c r="K63" s="10"/>
      <c r="L63" s="12"/>
      <c r="M63" s="10">
        <f t="shared" si="1"/>
        <v>0</v>
      </c>
      <c r="O63" s="13"/>
      <c r="P63" s="13"/>
      <c r="Q63" s="15"/>
      <c r="R63" s="13"/>
      <c r="S63" s="16"/>
      <c r="T63" s="13">
        <f t="shared" si="0"/>
        <v>0</v>
      </c>
    </row>
    <row r="64" spans="1:20">
      <c r="A64" s="61"/>
      <c r="B64" s="62"/>
      <c r="C64" s="62"/>
      <c r="D64" s="8" t="s">
        <v>96</v>
      </c>
      <c r="E64" s="7" t="s">
        <v>106</v>
      </c>
      <c r="F64" s="78"/>
      <c r="G64" s="9">
        <f>G63</f>
        <v>1</v>
      </c>
      <c r="H64" s="10"/>
      <c r="I64" s="10"/>
      <c r="J64" s="11"/>
      <c r="K64" s="10"/>
      <c r="L64" s="12"/>
      <c r="M64" s="10">
        <f t="shared" si="1"/>
        <v>0</v>
      </c>
      <c r="O64" s="13"/>
      <c r="P64" s="13"/>
      <c r="Q64" s="15"/>
      <c r="R64" s="13"/>
      <c r="S64" s="16"/>
      <c r="T64" s="13">
        <f t="shared" si="0"/>
        <v>0</v>
      </c>
    </row>
    <row r="65" spans="1:20">
      <c r="A65" s="61" t="s">
        <v>113</v>
      </c>
      <c r="B65" s="62" t="s">
        <v>65</v>
      </c>
      <c r="C65" s="62"/>
      <c r="D65" s="8" t="s">
        <v>96</v>
      </c>
      <c r="E65" s="7" t="s">
        <v>105</v>
      </c>
      <c r="F65" s="78">
        <v>1</v>
      </c>
      <c r="G65" s="9">
        <v>1</v>
      </c>
      <c r="H65" s="10"/>
      <c r="I65" s="10"/>
      <c r="J65" s="11"/>
      <c r="K65" s="10"/>
      <c r="L65" s="12"/>
      <c r="M65" s="10">
        <f t="shared" si="1"/>
        <v>0</v>
      </c>
      <c r="O65" s="13"/>
      <c r="P65" s="13"/>
      <c r="Q65" s="15"/>
      <c r="R65" s="13"/>
      <c r="S65" s="16"/>
      <c r="T65" s="13">
        <f t="shared" si="0"/>
        <v>0</v>
      </c>
    </row>
    <row r="66" spans="1:20">
      <c r="A66" s="61"/>
      <c r="B66" s="62"/>
      <c r="C66" s="62"/>
      <c r="D66" s="8" t="s">
        <v>96</v>
      </c>
      <c r="E66" s="7" t="s">
        <v>106</v>
      </c>
      <c r="F66" s="78"/>
      <c r="G66" s="9">
        <f>G65</f>
        <v>1</v>
      </c>
      <c r="H66" s="10"/>
      <c r="I66" s="10"/>
      <c r="J66" s="11"/>
      <c r="K66" s="10"/>
      <c r="L66" s="12"/>
      <c r="M66" s="10">
        <f t="shared" si="1"/>
        <v>0</v>
      </c>
      <c r="O66" s="13"/>
      <c r="P66" s="13"/>
      <c r="Q66" s="15"/>
      <c r="R66" s="13"/>
      <c r="S66" s="16"/>
      <c r="T66" s="13">
        <f t="shared" si="0"/>
        <v>0</v>
      </c>
    </row>
    <row r="67" spans="1:20">
      <c r="A67" s="61" t="s">
        <v>114</v>
      </c>
      <c r="B67" s="62" t="s">
        <v>111</v>
      </c>
      <c r="C67" s="62"/>
      <c r="D67" s="8" t="s">
        <v>96</v>
      </c>
      <c r="E67" s="7" t="s">
        <v>105</v>
      </c>
      <c r="F67" s="78">
        <v>1</v>
      </c>
      <c r="G67" s="9">
        <v>1</v>
      </c>
      <c r="H67" s="10"/>
      <c r="I67" s="10"/>
      <c r="J67" s="11"/>
      <c r="K67" s="10"/>
      <c r="L67" s="12"/>
      <c r="M67" s="10">
        <f t="shared" si="1"/>
        <v>0</v>
      </c>
      <c r="O67" s="13"/>
      <c r="P67" s="13"/>
      <c r="Q67" s="15"/>
      <c r="R67" s="13"/>
      <c r="S67" s="16"/>
      <c r="T67" s="13">
        <f t="shared" si="0"/>
        <v>0</v>
      </c>
    </row>
    <row r="68" spans="1:20">
      <c r="A68" s="61"/>
      <c r="B68" s="62"/>
      <c r="C68" s="62"/>
      <c r="D68" s="8" t="s">
        <v>96</v>
      </c>
      <c r="E68" s="7" t="s">
        <v>106</v>
      </c>
      <c r="F68" s="78"/>
      <c r="G68" s="9">
        <f>G67</f>
        <v>1</v>
      </c>
      <c r="H68" s="10"/>
      <c r="I68" s="10"/>
      <c r="J68" s="11"/>
      <c r="K68" s="10"/>
      <c r="L68" s="12"/>
      <c r="M68" s="10">
        <f t="shared" si="1"/>
        <v>0</v>
      </c>
      <c r="O68" s="13"/>
      <c r="P68" s="13"/>
      <c r="Q68" s="15"/>
      <c r="R68" s="13"/>
      <c r="S68" s="16"/>
      <c r="T68" s="13">
        <f t="shared" si="0"/>
        <v>0</v>
      </c>
    </row>
    <row r="69" spans="1:20">
      <c r="A69" s="61" t="s">
        <v>115</v>
      </c>
      <c r="B69" s="62" t="s">
        <v>38</v>
      </c>
      <c r="C69" s="62"/>
      <c r="D69" s="8" t="s">
        <v>96</v>
      </c>
      <c r="E69" s="7" t="s">
        <v>105</v>
      </c>
      <c r="F69" s="78">
        <v>4</v>
      </c>
      <c r="G69" s="9">
        <v>4</v>
      </c>
      <c r="H69" s="10"/>
      <c r="I69" s="10"/>
      <c r="J69" s="11"/>
      <c r="K69" s="10"/>
      <c r="L69" s="12"/>
      <c r="M69" s="10">
        <f t="shared" si="1"/>
        <v>0</v>
      </c>
      <c r="O69" s="13"/>
      <c r="P69" s="13"/>
      <c r="Q69" s="15"/>
      <c r="R69" s="13"/>
      <c r="S69" s="16"/>
      <c r="T69" s="13">
        <f t="shared" si="0"/>
        <v>0</v>
      </c>
    </row>
    <row r="70" spans="1:20">
      <c r="A70" s="61"/>
      <c r="B70" s="62"/>
      <c r="C70" s="62"/>
      <c r="D70" s="8" t="s">
        <v>96</v>
      </c>
      <c r="E70" s="7" t="s">
        <v>106</v>
      </c>
      <c r="F70" s="78"/>
      <c r="G70" s="9">
        <f>G69</f>
        <v>4</v>
      </c>
      <c r="H70" s="10"/>
      <c r="I70" s="10"/>
      <c r="J70" s="11"/>
      <c r="K70" s="10"/>
      <c r="L70" s="12"/>
      <c r="M70" s="10">
        <f t="shared" si="1"/>
        <v>0</v>
      </c>
      <c r="O70" s="13"/>
      <c r="P70" s="13"/>
      <c r="Q70" s="15"/>
      <c r="R70" s="13"/>
      <c r="S70" s="16"/>
      <c r="T70" s="13">
        <f t="shared" si="0"/>
        <v>0</v>
      </c>
    </row>
    <row r="71" spans="1:20">
      <c r="A71" s="67" t="s">
        <v>116</v>
      </c>
      <c r="B71" s="62" t="s">
        <v>117</v>
      </c>
      <c r="C71" s="62"/>
      <c r="D71" s="8" t="s">
        <v>96</v>
      </c>
      <c r="E71" s="7" t="s">
        <v>106</v>
      </c>
      <c r="F71" s="78">
        <v>6</v>
      </c>
      <c r="G71" s="9">
        <v>6</v>
      </c>
      <c r="H71" s="10"/>
      <c r="I71" s="10"/>
      <c r="J71" s="11"/>
      <c r="K71" s="10"/>
      <c r="L71" s="12"/>
      <c r="M71" s="10">
        <f t="shared" si="1"/>
        <v>0</v>
      </c>
      <c r="O71" s="13"/>
      <c r="P71" s="13"/>
      <c r="Q71" s="15"/>
      <c r="R71" s="13"/>
      <c r="S71" s="16"/>
      <c r="T71" s="13">
        <f t="shared" si="0"/>
        <v>0</v>
      </c>
    </row>
    <row r="72" spans="1:20">
      <c r="A72" s="67"/>
      <c r="B72" s="62"/>
      <c r="C72" s="62"/>
      <c r="D72" s="8" t="s">
        <v>96</v>
      </c>
      <c r="E72" s="7" t="s">
        <v>105</v>
      </c>
      <c r="F72" s="78"/>
      <c r="G72" s="9">
        <f>G71</f>
        <v>6</v>
      </c>
      <c r="H72" s="10"/>
      <c r="I72" s="10"/>
      <c r="J72" s="11"/>
      <c r="K72" s="10"/>
      <c r="L72" s="12"/>
      <c r="M72" s="10">
        <f t="shared" si="1"/>
        <v>0</v>
      </c>
      <c r="O72" s="13"/>
      <c r="P72" s="13"/>
      <c r="Q72" s="15"/>
      <c r="R72" s="13"/>
      <c r="S72" s="16"/>
      <c r="T72" s="13">
        <f t="shared" si="0"/>
        <v>0</v>
      </c>
    </row>
    <row r="73" spans="1:20" ht="27">
      <c r="A73" s="7" t="s">
        <v>116</v>
      </c>
      <c r="B73" s="8" t="s">
        <v>117</v>
      </c>
      <c r="C73" s="8"/>
      <c r="D73" s="8" t="s">
        <v>96</v>
      </c>
      <c r="E73" s="7" t="s">
        <v>26</v>
      </c>
      <c r="F73" s="9">
        <v>4</v>
      </c>
      <c r="G73" s="9">
        <v>4</v>
      </c>
      <c r="H73" s="10"/>
      <c r="I73" s="10"/>
      <c r="J73" s="11"/>
      <c r="K73" s="10"/>
      <c r="L73" s="12"/>
      <c r="M73" s="10">
        <f t="shared" si="1"/>
        <v>0</v>
      </c>
      <c r="O73" s="13"/>
      <c r="P73" s="13"/>
      <c r="Q73" s="15"/>
      <c r="R73" s="13"/>
      <c r="S73" s="16"/>
      <c r="T73" s="13">
        <f t="shared" si="0"/>
        <v>0</v>
      </c>
    </row>
    <row r="74" spans="1:20" ht="40.5">
      <c r="A74" s="18" t="s">
        <v>118</v>
      </c>
      <c r="B74" s="8" t="s">
        <v>117</v>
      </c>
      <c r="C74" s="8"/>
      <c r="D74" s="8" t="s">
        <v>96</v>
      </c>
      <c r="E74" s="7" t="s">
        <v>26</v>
      </c>
      <c r="F74" s="9">
        <v>4</v>
      </c>
      <c r="G74" s="9">
        <v>4</v>
      </c>
      <c r="H74" s="10"/>
      <c r="I74" s="10"/>
      <c r="J74" s="11"/>
      <c r="K74" s="10"/>
      <c r="L74" s="12"/>
      <c r="M74" s="10">
        <f t="shared" si="1"/>
        <v>0</v>
      </c>
      <c r="O74" s="13"/>
      <c r="P74" s="13"/>
      <c r="Q74" s="15"/>
      <c r="R74" s="13"/>
      <c r="S74" s="16"/>
      <c r="T74" s="13">
        <f t="shared" ref="T74:T87" si="2">ROUND((O74+S74),0)</f>
        <v>0</v>
      </c>
    </row>
    <row r="75" spans="1:20">
      <c r="A75" s="61" t="s">
        <v>119</v>
      </c>
      <c r="B75" s="62" t="s">
        <v>108</v>
      </c>
      <c r="C75" s="62"/>
      <c r="D75" s="8" t="s">
        <v>96</v>
      </c>
      <c r="E75" s="7" t="s">
        <v>106</v>
      </c>
      <c r="F75" s="78">
        <v>5</v>
      </c>
      <c r="G75" s="9">
        <v>5</v>
      </c>
      <c r="H75" s="10"/>
      <c r="I75" s="10"/>
      <c r="J75" s="11"/>
      <c r="K75" s="10"/>
      <c r="L75" s="12"/>
      <c r="M75" s="10">
        <f t="shared" ref="M75:M87" si="3">ROUND((H75+L75),0)</f>
        <v>0</v>
      </c>
      <c r="O75" s="13"/>
      <c r="P75" s="13"/>
      <c r="Q75" s="15"/>
      <c r="R75" s="13"/>
      <c r="S75" s="16"/>
      <c r="T75" s="13">
        <f t="shared" si="2"/>
        <v>0</v>
      </c>
    </row>
    <row r="76" spans="1:20">
      <c r="A76" s="61"/>
      <c r="B76" s="62"/>
      <c r="C76" s="62"/>
      <c r="D76" s="8" t="s">
        <v>96</v>
      </c>
      <c r="E76" s="7" t="s">
        <v>105</v>
      </c>
      <c r="F76" s="78"/>
      <c r="G76" s="9">
        <f>G75</f>
        <v>5</v>
      </c>
      <c r="H76" s="10"/>
      <c r="I76" s="10"/>
      <c r="J76" s="11"/>
      <c r="K76" s="10"/>
      <c r="L76" s="12"/>
      <c r="M76" s="10">
        <f t="shared" si="3"/>
        <v>0</v>
      </c>
      <c r="O76" s="13"/>
      <c r="P76" s="13"/>
      <c r="Q76" s="15"/>
      <c r="R76" s="13"/>
      <c r="S76" s="16"/>
      <c r="T76" s="13">
        <f t="shared" si="2"/>
        <v>0</v>
      </c>
    </row>
    <row r="77" spans="1:20" ht="27">
      <c r="A77" s="7" t="s">
        <v>116</v>
      </c>
      <c r="B77" s="8" t="s">
        <v>117</v>
      </c>
      <c r="C77" s="8"/>
      <c r="D77" s="8" t="s">
        <v>96</v>
      </c>
      <c r="E77" s="7" t="s">
        <v>26</v>
      </c>
      <c r="F77" s="9">
        <v>1</v>
      </c>
      <c r="G77" s="9">
        <v>1</v>
      </c>
      <c r="H77" s="10"/>
      <c r="I77" s="10"/>
      <c r="J77" s="11"/>
      <c r="K77" s="10"/>
      <c r="L77" s="12"/>
      <c r="M77" s="10">
        <f t="shared" si="3"/>
        <v>0</v>
      </c>
      <c r="O77" s="13"/>
      <c r="P77" s="13"/>
      <c r="Q77" s="15"/>
      <c r="R77" s="13"/>
      <c r="S77" s="16"/>
      <c r="T77" s="13">
        <f t="shared" si="2"/>
        <v>0</v>
      </c>
    </row>
    <row r="78" spans="1:20">
      <c r="A78" s="63" t="s">
        <v>119</v>
      </c>
      <c r="B78" s="62" t="s">
        <v>108</v>
      </c>
      <c r="C78" s="62"/>
      <c r="D78" s="8" t="s">
        <v>96</v>
      </c>
      <c r="E78" s="7" t="s">
        <v>106</v>
      </c>
      <c r="F78" s="78">
        <v>5</v>
      </c>
      <c r="G78" s="9">
        <v>5</v>
      </c>
      <c r="H78" s="10"/>
      <c r="I78" s="10"/>
      <c r="J78" s="11"/>
      <c r="K78" s="10"/>
      <c r="L78" s="12"/>
      <c r="M78" s="10">
        <f t="shared" si="3"/>
        <v>0</v>
      </c>
      <c r="O78" s="13"/>
      <c r="P78" s="13"/>
      <c r="Q78" s="15"/>
      <c r="R78" s="13"/>
      <c r="S78" s="16"/>
      <c r="T78" s="13">
        <f t="shared" si="2"/>
        <v>0</v>
      </c>
    </row>
    <row r="79" spans="1:20">
      <c r="A79" s="64"/>
      <c r="B79" s="62"/>
      <c r="C79" s="62"/>
      <c r="D79" s="8" t="s">
        <v>96</v>
      </c>
      <c r="E79" s="7" t="s">
        <v>105</v>
      </c>
      <c r="F79" s="78"/>
      <c r="G79" s="9">
        <f>G78</f>
        <v>5</v>
      </c>
      <c r="H79" s="10"/>
      <c r="I79" s="10"/>
      <c r="J79" s="11"/>
      <c r="K79" s="10"/>
      <c r="L79" s="12"/>
      <c r="M79" s="10">
        <f t="shared" si="3"/>
        <v>0</v>
      </c>
      <c r="O79" s="13"/>
      <c r="P79" s="13"/>
      <c r="Q79" s="15"/>
      <c r="R79" s="13"/>
      <c r="S79" s="16"/>
      <c r="T79" s="13">
        <f t="shared" si="2"/>
        <v>0</v>
      </c>
    </row>
    <row r="80" spans="1:20">
      <c r="A80" s="63" t="s">
        <v>119</v>
      </c>
      <c r="B80" s="62" t="s">
        <v>108</v>
      </c>
      <c r="C80" s="62"/>
      <c r="D80" s="8" t="s">
        <v>96</v>
      </c>
      <c r="E80" s="7" t="s">
        <v>106</v>
      </c>
      <c r="F80" s="78">
        <v>2</v>
      </c>
      <c r="G80" s="9">
        <v>2</v>
      </c>
      <c r="H80" s="10"/>
      <c r="I80" s="10"/>
      <c r="J80" s="11"/>
      <c r="K80" s="10"/>
      <c r="L80" s="12"/>
      <c r="M80" s="10">
        <f t="shared" si="3"/>
        <v>0</v>
      </c>
      <c r="O80" s="13"/>
      <c r="P80" s="13"/>
      <c r="Q80" s="15"/>
      <c r="R80" s="13"/>
      <c r="S80" s="16"/>
      <c r="T80" s="13">
        <f t="shared" si="2"/>
        <v>0</v>
      </c>
    </row>
    <row r="81" spans="1:22">
      <c r="A81" s="64"/>
      <c r="B81" s="62"/>
      <c r="C81" s="62"/>
      <c r="D81" s="8" t="s">
        <v>96</v>
      </c>
      <c r="E81" s="7" t="s">
        <v>105</v>
      </c>
      <c r="F81" s="78"/>
      <c r="G81" s="9">
        <f>G80</f>
        <v>2</v>
      </c>
      <c r="H81" s="10"/>
      <c r="I81" s="10"/>
      <c r="J81" s="11"/>
      <c r="K81" s="10"/>
      <c r="L81" s="12"/>
      <c r="M81" s="10">
        <f t="shared" si="3"/>
        <v>0</v>
      </c>
      <c r="O81" s="13"/>
      <c r="P81" s="13"/>
      <c r="Q81" s="15"/>
      <c r="R81" s="13"/>
      <c r="S81" s="16"/>
      <c r="T81" s="13">
        <f t="shared" si="2"/>
        <v>0</v>
      </c>
    </row>
    <row r="82" spans="1:22">
      <c r="A82" s="63" t="s">
        <v>119</v>
      </c>
      <c r="B82" s="62" t="s">
        <v>108</v>
      </c>
      <c r="C82" s="62"/>
      <c r="D82" s="8" t="s">
        <v>96</v>
      </c>
      <c r="E82" s="7" t="s">
        <v>106</v>
      </c>
      <c r="F82" s="78">
        <v>3</v>
      </c>
      <c r="G82" s="9">
        <v>3</v>
      </c>
      <c r="H82" s="10"/>
      <c r="I82" s="10"/>
      <c r="J82" s="11"/>
      <c r="K82" s="10"/>
      <c r="L82" s="12"/>
      <c r="M82" s="10">
        <f t="shared" si="3"/>
        <v>0</v>
      </c>
      <c r="O82" s="13"/>
      <c r="P82" s="13"/>
      <c r="Q82" s="15"/>
      <c r="R82" s="13"/>
      <c r="S82" s="16"/>
      <c r="T82" s="13">
        <f t="shared" si="2"/>
        <v>0</v>
      </c>
    </row>
    <row r="83" spans="1:22">
      <c r="A83" s="64"/>
      <c r="B83" s="62"/>
      <c r="C83" s="62"/>
      <c r="D83" s="8" t="s">
        <v>96</v>
      </c>
      <c r="E83" s="7" t="s">
        <v>105</v>
      </c>
      <c r="F83" s="78"/>
      <c r="G83" s="9">
        <f>G82</f>
        <v>3</v>
      </c>
      <c r="H83" s="10"/>
      <c r="I83" s="10"/>
      <c r="J83" s="11"/>
      <c r="K83" s="10"/>
      <c r="L83" s="12"/>
      <c r="M83" s="10">
        <f t="shared" si="3"/>
        <v>0</v>
      </c>
      <c r="O83" s="13"/>
      <c r="P83" s="13"/>
      <c r="Q83" s="15"/>
      <c r="R83" s="13"/>
      <c r="S83" s="16"/>
      <c r="T83" s="13">
        <f t="shared" si="2"/>
        <v>0</v>
      </c>
    </row>
    <row r="84" spans="1:22">
      <c r="A84" s="18" t="s">
        <v>120</v>
      </c>
      <c r="B84" s="8" t="s">
        <v>108</v>
      </c>
      <c r="C84" s="8"/>
      <c r="D84" s="8" t="s">
        <v>96</v>
      </c>
      <c r="E84" s="7" t="s">
        <v>26</v>
      </c>
      <c r="F84" s="9">
        <v>1</v>
      </c>
      <c r="G84" s="9">
        <v>1</v>
      </c>
      <c r="H84" s="10"/>
      <c r="I84" s="10"/>
      <c r="J84" s="11"/>
      <c r="K84" s="10"/>
      <c r="L84" s="12"/>
      <c r="M84" s="10">
        <f t="shared" si="3"/>
        <v>0</v>
      </c>
      <c r="O84" s="13"/>
      <c r="P84" s="13"/>
      <c r="Q84" s="15"/>
      <c r="R84" s="13"/>
      <c r="S84" s="16"/>
      <c r="T84" s="13">
        <f t="shared" si="2"/>
        <v>0</v>
      </c>
    </row>
    <row r="85" spans="1:22">
      <c r="A85" s="18" t="s">
        <v>121</v>
      </c>
      <c r="B85" s="8" t="s">
        <v>122</v>
      </c>
      <c r="C85" s="8" t="s">
        <v>123</v>
      </c>
      <c r="D85" s="8" t="s">
        <v>23</v>
      </c>
      <c r="E85" s="7" t="s">
        <v>26</v>
      </c>
      <c r="F85" s="9">
        <v>1</v>
      </c>
      <c r="G85" s="9">
        <v>1</v>
      </c>
      <c r="H85" s="10"/>
      <c r="I85" s="10"/>
      <c r="J85" s="11"/>
      <c r="K85" s="10"/>
      <c r="L85" s="12"/>
      <c r="M85" s="10">
        <f t="shared" si="3"/>
        <v>0</v>
      </c>
      <c r="O85" s="13"/>
      <c r="P85" s="13"/>
      <c r="Q85" s="15"/>
      <c r="R85" s="13"/>
      <c r="S85" s="16"/>
      <c r="T85" s="13">
        <f t="shared" si="2"/>
        <v>0</v>
      </c>
    </row>
    <row r="86" spans="1:22">
      <c r="A86" s="18" t="s">
        <v>72</v>
      </c>
      <c r="B86" s="8" t="s">
        <v>73</v>
      </c>
      <c r="C86" s="8"/>
      <c r="D86" s="8" t="s">
        <v>74</v>
      </c>
      <c r="E86" s="7" t="s">
        <v>26</v>
      </c>
      <c r="F86" s="9">
        <v>2</v>
      </c>
      <c r="G86" s="9">
        <v>2</v>
      </c>
      <c r="H86" s="10"/>
      <c r="I86" s="10"/>
      <c r="J86" s="11"/>
      <c r="K86" s="10"/>
      <c r="L86" s="12"/>
      <c r="M86" s="10">
        <f t="shared" si="3"/>
        <v>0</v>
      </c>
      <c r="O86" s="13"/>
      <c r="P86" s="13"/>
      <c r="Q86" s="15"/>
      <c r="R86" s="13"/>
      <c r="S86" s="16"/>
      <c r="T86" s="13">
        <f t="shared" si="2"/>
        <v>0</v>
      </c>
    </row>
    <row r="87" spans="1:22">
      <c r="A87" s="18" t="s">
        <v>124</v>
      </c>
      <c r="B87" s="8" t="s">
        <v>61</v>
      </c>
      <c r="C87" s="8"/>
      <c r="D87" s="8" t="s">
        <v>93</v>
      </c>
      <c r="E87" s="7" t="s">
        <v>26</v>
      </c>
      <c r="F87" s="9">
        <v>1</v>
      </c>
      <c r="G87" s="9">
        <v>1</v>
      </c>
      <c r="H87" s="10"/>
      <c r="I87" s="10"/>
      <c r="J87" s="11"/>
      <c r="K87" s="10"/>
      <c r="L87" s="12"/>
      <c r="M87" s="10">
        <f t="shared" si="3"/>
        <v>0</v>
      </c>
      <c r="O87" s="13"/>
      <c r="P87" s="13"/>
      <c r="Q87" s="15"/>
      <c r="R87" s="13"/>
      <c r="S87" s="16"/>
      <c r="T87" s="13">
        <f t="shared" si="2"/>
        <v>0</v>
      </c>
    </row>
    <row r="88" spans="1:22" s="25" customFormat="1">
      <c r="A88" s="79" t="s">
        <v>125</v>
      </c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1"/>
      <c r="M88" s="24">
        <f>SUM(M10:M87)</f>
        <v>0</v>
      </c>
      <c r="O88" s="82" t="s">
        <v>125</v>
      </c>
      <c r="P88" s="83"/>
      <c r="Q88" s="83"/>
      <c r="R88" s="83"/>
      <c r="S88" s="84"/>
      <c r="T88" s="24">
        <f>SUM(T10:T87)</f>
        <v>0</v>
      </c>
      <c r="V88" s="26"/>
    </row>
    <row r="89" spans="1:22">
      <c r="A89" s="1"/>
      <c r="B89" s="1"/>
      <c r="C89" s="1"/>
      <c r="D89" s="1"/>
      <c r="E89" s="1"/>
      <c r="F89" s="1"/>
      <c r="G89" s="1"/>
    </row>
    <row r="90" spans="1:22" ht="21.75" customHeight="1">
      <c r="A90" s="94" t="s">
        <v>126</v>
      </c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2"/>
      <c r="O90" s="95" t="s">
        <v>126</v>
      </c>
      <c r="P90" s="95"/>
      <c r="Q90" s="95"/>
      <c r="R90" s="95"/>
      <c r="S90" s="95"/>
      <c r="T90" s="95"/>
    </row>
    <row r="91" spans="1:22" ht="30" customHeight="1">
      <c r="A91" s="23" t="s">
        <v>92</v>
      </c>
      <c r="B91" s="23"/>
      <c r="C91" s="23"/>
      <c r="D91" s="8" t="s">
        <v>93</v>
      </c>
      <c r="E91" s="7" t="s">
        <v>127</v>
      </c>
      <c r="F91" s="9">
        <v>3</v>
      </c>
      <c r="G91" s="9">
        <v>3</v>
      </c>
      <c r="H91" s="10"/>
      <c r="I91" s="10"/>
      <c r="J91" s="11"/>
      <c r="K91" s="10"/>
      <c r="L91" s="12"/>
      <c r="M91" s="10">
        <f>ROUND((H91+L91),0)</f>
        <v>0</v>
      </c>
      <c r="O91" s="13"/>
      <c r="P91" s="13"/>
      <c r="Q91" s="15"/>
      <c r="R91" s="13"/>
      <c r="S91" s="16"/>
      <c r="T91" s="13">
        <f>ROUND((O91+S91),0)</f>
        <v>0</v>
      </c>
    </row>
    <row r="92" spans="1:22" ht="12" customHeight="1">
      <c r="A92" s="18" t="s">
        <v>128</v>
      </c>
      <c r="B92" s="8" t="s">
        <v>129</v>
      </c>
      <c r="C92" s="8"/>
      <c r="D92" s="65" t="s">
        <v>23</v>
      </c>
      <c r="E92" s="63" t="s">
        <v>127</v>
      </c>
      <c r="F92" s="98">
        <v>1</v>
      </c>
      <c r="G92" s="98">
        <v>1</v>
      </c>
      <c r="H92" s="85"/>
      <c r="I92" s="85"/>
      <c r="J92" s="88"/>
      <c r="K92" s="85"/>
      <c r="L92" s="91"/>
      <c r="M92" s="91">
        <f>ROUND((H92+L92),0)</f>
        <v>0</v>
      </c>
      <c r="O92" s="104"/>
      <c r="P92" s="104"/>
      <c r="Q92" s="107"/>
      <c r="R92" s="104"/>
      <c r="S92" s="101"/>
      <c r="T92" s="101">
        <f>ROUND((O92+S92),0)</f>
        <v>0</v>
      </c>
    </row>
    <row r="93" spans="1:22" ht="12" customHeight="1">
      <c r="A93" s="18" t="s">
        <v>130</v>
      </c>
      <c r="B93" s="8" t="s">
        <v>131</v>
      </c>
      <c r="C93" s="8"/>
      <c r="D93" s="96"/>
      <c r="E93" s="97"/>
      <c r="F93" s="99"/>
      <c r="G93" s="99"/>
      <c r="H93" s="86"/>
      <c r="I93" s="86"/>
      <c r="J93" s="89"/>
      <c r="K93" s="86"/>
      <c r="L93" s="92"/>
      <c r="M93" s="92"/>
      <c r="O93" s="105"/>
      <c r="P93" s="105"/>
      <c r="Q93" s="108"/>
      <c r="R93" s="105"/>
      <c r="S93" s="102"/>
      <c r="T93" s="102"/>
    </row>
    <row r="94" spans="1:22" ht="12" customHeight="1">
      <c r="A94" s="18" t="s">
        <v>132</v>
      </c>
      <c r="B94" s="8" t="s">
        <v>55</v>
      </c>
      <c r="C94" s="8"/>
      <c r="D94" s="96"/>
      <c r="E94" s="97"/>
      <c r="F94" s="99"/>
      <c r="G94" s="99"/>
      <c r="H94" s="86"/>
      <c r="I94" s="86"/>
      <c r="J94" s="89"/>
      <c r="K94" s="86"/>
      <c r="L94" s="92"/>
      <c r="M94" s="92"/>
      <c r="O94" s="105"/>
      <c r="P94" s="105"/>
      <c r="Q94" s="108"/>
      <c r="R94" s="105"/>
      <c r="S94" s="102"/>
      <c r="T94" s="102"/>
    </row>
    <row r="95" spans="1:22" ht="12" customHeight="1">
      <c r="A95" s="18" t="s">
        <v>133</v>
      </c>
      <c r="B95" s="8" t="s">
        <v>55</v>
      </c>
      <c r="C95" s="8"/>
      <c r="D95" s="66"/>
      <c r="E95" s="64"/>
      <c r="F95" s="100"/>
      <c r="G95" s="100"/>
      <c r="H95" s="87"/>
      <c r="I95" s="87"/>
      <c r="J95" s="90"/>
      <c r="K95" s="87"/>
      <c r="L95" s="93"/>
      <c r="M95" s="93"/>
      <c r="O95" s="106"/>
      <c r="P95" s="106"/>
      <c r="Q95" s="109"/>
      <c r="R95" s="106"/>
      <c r="S95" s="103"/>
      <c r="T95" s="103"/>
    </row>
    <row r="96" spans="1:22" ht="12" customHeight="1">
      <c r="A96" s="18" t="s">
        <v>134</v>
      </c>
      <c r="B96" s="8" t="s">
        <v>135</v>
      </c>
      <c r="C96" s="8"/>
      <c r="D96" s="65" t="s">
        <v>23</v>
      </c>
      <c r="E96" s="63" t="s">
        <v>127</v>
      </c>
      <c r="F96" s="98">
        <v>1</v>
      </c>
      <c r="G96" s="98">
        <v>1</v>
      </c>
      <c r="H96" s="85"/>
      <c r="I96" s="85"/>
      <c r="J96" s="88"/>
      <c r="K96" s="85"/>
      <c r="L96" s="91"/>
      <c r="M96" s="85">
        <f>ROUND((H96+L96),0)</f>
        <v>0</v>
      </c>
      <c r="O96" s="104"/>
      <c r="P96" s="104"/>
      <c r="Q96" s="107"/>
      <c r="R96" s="104"/>
      <c r="S96" s="101"/>
      <c r="T96" s="104">
        <f>ROUND((O96+S96),0)</f>
        <v>0</v>
      </c>
    </row>
    <row r="97" spans="1:23" ht="12" customHeight="1">
      <c r="A97" s="18" t="s">
        <v>136</v>
      </c>
      <c r="B97" s="8" t="s">
        <v>98</v>
      </c>
      <c r="C97" s="8"/>
      <c r="D97" s="96"/>
      <c r="E97" s="97"/>
      <c r="F97" s="99"/>
      <c r="G97" s="99"/>
      <c r="H97" s="86"/>
      <c r="I97" s="86"/>
      <c r="J97" s="89"/>
      <c r="K97" s="86"/>
      <c r="L97" s="92"/>
      <c r="M97" s="86"/>
      <c r="O97" s="105"/>
      <c r="P97" s="105"/>
      <c r="Q97" s="108"/>
      <c r="R97" s="105"/>
      <c r="S97" s="102"/>
      <c r="T97" s="105"/>
    </row>
    <row r="98" spans="1:23" ht="12" customHeight="1">
      <c r="A98" s="18" t="s">
        <v>137</v>
      </c>
      <c r="B98" s="8" t="s">
        <v>38</v>
      </c>
      <c r="C98" s="8"/>
      <c r="D98" s="96"/>
      <c r="E98" s="97"/>
      <c r="F98" s="99"/>
      <c r="G98" s="99"/>
      <c r="H98" s="86"/>
      <c r="I98" s="86"/>
      <c r="J98" s="89"/>
      <c r="K98" s="86"/>
      <c r="L98" s="92"/>
      <c r="M98" s="86"/>
      <c r="O98" s="105"/>
      <c r="P98" s="105"/>
      <c r="Q98" s="108"/>
      <c r="R98" s="105"/>
      <c r="S98" s="102"/>
      <c r="T98" s="105"/>
    </row>
    <row r="99" spans="1:23" ht="12" customHeight="1">
      <c r="A99" s="18" t="s">
        <v>138</v>
      </c>
      <c r="B99" s="8" t="s">
        <v>101</v>
      </c>
      <c r="C99" s="8"/>
      <c r="D99" s="96"/>
      <c r="E99" s="97"/>
      <c r="F99" s="99"/>
      <c r="G99" s="99"/>
      <c r="H99" s="86"/>
      <c r="I99" s="86"/>
      <c r="J99" s="89"/>
      <c r="K99" s="86"/>
      <c r="L99" s="92"/>
      <c r="M99" s="86"/>
      <c r="O99" s="105"/>
      <c r="P99" s="105"/>
      <c r="Q99" s="108"/>
      <c r="R99" s="105"/>
      <c r="S99" s="102"/>
      <c r="T99" s="105"/>
    </row>
    <row r="100" spans="1:23" ht="12" customHeight="1">
      <c r="A100" s="18" t="s">
        <v>139</v>
      </c>
      <c r="B100" s="8" t="s">
        <v>140</v>
      </c>
      <c r="C100" s="8"/>
      <c r="D100" s="66"/>
      <c r="E100" s="64"/>
      <c r="F100" s="100"/>
      <c r="G100" s="100"/>
      <c r="H100" s="87"/>
      <c r="I100" s="87"/>
      <c r="J100" s="90"/>
      <c r="K100" s="87"/>
      <c r="L100" s="93"/>
      <c r="M100" s="87"/>
      <c r="O100" s="106"/>
      <c r="P100" s="106"/>
      <c r="Q100" s="109"/>
      <c r="R100" s="106"/>
      <c r="S100" s="103"/>
      <c r="T100" s="106"/>
    </row>
    <row r="101" spans="1:23">
      <c r="A101" s="28" t="s">
        <v>141</v>
      </c>
      <c r="B101" s="8"/>
      <c r="C101" s="8"/>
      <c r="D101" s="8"/>
      <c r="E101" s="7"/>
      <c r="F101" s="9">
        <v>0</v>
      </c>
      <c r="G101" s="9">
        <v>1</v>
      </c>
      <c r="H101" s="10"/>
      <c r="I101" s="10"/>
      <c r="J101" s="11"/>
      <c r="K101" s="10"/>
      <c r="L101" s="12"/>
      <c r="M101" s="10">
        <f>ROUND(H101+L101,0)</f>
        <v>0</v>
      </c>
      <c r="O101" s="13"/>
      <c r="P101" s="13"/>
      <c r="Q101" s="15"/>
      <c r="R101" s="13"/>
      <c r="S101" s="16"/>
      <c r="T101" s="13">
        <f>ROUND(O101+S101,0)</f>
        <v>0</v>
      </c>
    </row>
    <row r="102" spans="1:23">
      <c r="A102" s="29" t="s">
        <v>142</v>
      </c>
      <c r="B102" s="30"/>
      <c r="C102" s="30"/>
      <c r="D102" s="31" t="s">
        <v>23</v>
      </c>
      <c r="E102" s="30"/>
      <c r="F102" s="9">
        <v>0</v>
      </c>
      <c r="G102" s="9">
        <v>1</v>
      </c>
      <c r="H102" s="10"/>
      <c r="I102" s="10"/>
      <c r="J102" s="11"/>
      <c r="K102" s="10"/>
      <c r="L102" s="12"/>
      <c r="M102" s="10">
        <f>ROUND(H102+L102,0)</f>
        <v>0</v>
      </c>
      <c r="O102" s="13"/>
      <c r="P102" s="13"/>
      <c r="Q102" s="15"/>
      <c r="R102" s="13"/>
      <c r="S102" s="16"/>
      <c r="T102" s="13">
        <f>ROUND(O102+S102,0)</f>
        <v>0</v>
      </c>
    </row>
    <row r="103" spans="1:23">
      <c r="A103" s="79" t="s">
        <v>126</v>
      </c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1"/>
      <c r="M103" s="32">
        <f>SUM(M91:M102)</f>
        <v>0</v>
      </c>
      <c r="O103" s="114" t="s">
        <v>126</v>
      </c>
      <c r="P103" s="115"/>
      <c r="Q103" s="115"/>
      <c r="R103" s="115"/>
      <c r="S103" s="116"/>
      <c r="T103" s="32">
        <f>SUM(T91:T102)</f>
        <v>0</v>
      </c>
      <c r="V103" s="33"/>
    </row>
    <row r="105" spans="1:23" s="25" customFormat="1" ht="24" customHeight="1">
      <c r="A105" s="117" t="s">
        <v>143</v>
      </c>
      <c r="B105" s="118"/>
      <c r="C105" s="118"/>
      <c r="D105" s="118"/>
      <c r="E105" s="118"/>
      <c r="F105" s="118"/>
      <c r="G105" s="118"/>
      <c r="H105" s="118"/>
      <c r="I105" s="118"/>
      <c r="J105" s="118"/>
      <c r="K105" s="118"/>
      <c r="L105" s="119"/>
      <c r="M105" s="24">
        <f t="shared" ref="M105:T105" si="4">M103+M88</f>
        <v>0</v>
      </c>
      <c r="O105" s="82" t="s">
        <v>144</v>
      </c>
      <c r="P105" s="83"/>
      <c r="Q105" s="83"/>
      <c r="R105" s="83"/>
      <c r="S105" s="84"/>
      <c r="T105" s="24">
        <f t="shared" si="4"/>
        <v>0</v>
      </c>
      <c r="V105" s="26"/>
      <c r="W105" s="26"/>
    </row>
    <row r="107" spans="1:23" s="25" customFormat="1" ht="23.25" customHeight="1">
      <c r="A107" s="111" t="s">
        <v>145</v>
      </c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3"/>
      <c r="T107" s="34">
        <f>+M105+T105</f>
        <v>0</v>
      </c>
    </row>
    <row r="109" spans="1:23" ht="13.5" customHeight="1">
      <c r="A109" s="110" t="s">
        <v>146</v>
      </c>
      <c r="B109" s="110"/>
      <c r="C109" s="110"/>
      <c r="D109" s="110"/>
      <c r="E109" s="110"/>
      <c r="F109" s="110"/>
      <c r="G109" s="110"/>
      <c r="H109" s="110"/>
      <c r="I109" s="110"/>
      <c r="J109" s="110"/>
    </row>
    <row r="110" spans="1:23" ht="12.75" customHeight="1">
      <c r="A110" s="110" t="s">
        <v>147</v>
      </c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</row>
    <row r="111" spans="1:23" ht="13.5" customHeight="1">
      <c r="A111" s="110" t="s">
        <v>148</v>
      </c>
      <c r="B111" s="110"/>
      <c r="C111" s="110"/>
      <c r="D111" s="110"/>
      <c r="E111" s="110"/>
      <c r="F111" s="110"/>
      <c r="G111" s="110"/>
      <c r="H111" s="110"/>
      <c r="I111" s="110"/>
      <c r="J111" s="110"/>
    </row>
    <row r="112" spans="1:23">
      <c r="A112" s="110" t="s">
        <v>149</v>
      </c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</row>
    <row r="113" spans="1:20">
      <c r="A113" s="110" t="s">
        <v>150</v>
      </c>
      <c r="B113" s="110"/>
      <c r="C113" s="110"/>
      <c r="D113" s="110"/>
      <c r="E113" s="110"/>
      <c r="F113" s="110"/>
      <c r="G113" s="110"/>
      <c r="H113" s="110"/>
      <c r="I113" s="110"/>
      <c r="J113" s="110"/>
    </row>
    <row r="115" spans="1:20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</row>
    <row r="116" spans="1:20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</row>
    <row r="117" spans="1:20" s="37" customFormat="1">
      <c r="A117" s="36" t="s">
        <v>151</v>
      </c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</row>
    <row r="118" spans="1:20" s="37" customFormat="1" ht="21" customHeight="1">
      <c r="A118" s="36" t="s">
        <v>152</v>
      </c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</row>
    <row r="119" spans="1:20">
      <c r="A119" s="36" t="s">
        <v>153</v>
      </c>
      <c r="B119" s="1"/>
      <c r="C119" s="1"/>
      <c r="D119" s="1"/>
      <c r="E119" s="1"/>
      <c r="F119" s="1"/>
      <c r="G119" s="1"/>
      <c r="J119" s="1"/>
    </row>
    <row r="120" spans="1:20">
      <c r="A120" s="1"/>
      <c r="B120" s="1"/>
      <c r="C120" s="1"/>
      <c r="D120" s="1"/>
      <c r="E120" s="1"/>
      <c r="F120" s="1"/>
      <c r="G120" s="1"/>
      <c r="J120" s="1"/>
    </row>
  </sheetData>
  <autoFilter ref="A7:W88" xr:uid="{7AAC6C9E-C48A-4AF4-B74C-B56B458311C7}"/>
  <mergeCells count="139">
    <mergeCell ref="A113:J113"/>
    <mergeCell ref="A107:S107"/>
    <mergeCell ref="A109:J109"/>
    <mergeCell ref="A110:T110"/>
    <mergeCell ref="A111:J111"/>
    <mergeCell ref="A112:J112"/>
    <mergeCell ref="K112:P112"/>
    <mergeCell ref="S96:S100"/>
    <mergeCell ref="T96:T100"/>
    <mergeCell ref="A103:L103"/>
    <mergeCell ref="O103:S103"/>
    <mergeCell ref="A105:L105"/>
    <mergeCell ref="O105:S105"/>
    <mergeCell ref="L96:L100"/>
    <mergeCell ref="M96:M100"/>
    <mergeCell ref="O96:O100"/>
    <mergeCell ref="P96:P100"/>
    <mergeCell ref="Q96:Q100"/>
    <mergeCell ref="R96:R100"/>
    <mergeCell ref="D96:D100"/>
    <mergeCell ref="E96:E100"/>
    <mergeCell ref="F96:F100"/>
    <mergeCell ref="G96:G100"/>
    <mergeCell ref="H96:H100"/>
    <mergeCell ref="I96:I100"/>
    <mergeCell ref="J96:J100"/>
    <mergeCell ref="K96:K100"/>
    <mergeCell ref="L92:L95"/>
    <mergeCell ref="A90:M90"/>
    <mergeCell ref="O90:T90"/>
    <mergeCell ref="D92:D95"/>
    <mergeCell ref="E92:E95"/>
    <mergeCell ref="F92:F95"/>
    <mergeCell ref="G92:G95"/>
    <mergeCell ref="H92:H95"/>
    <mergeCell ref="I92:I95"/>
    <mergeCell ref="J92:J95"/>
    <mergeCell ref="K92:K95"/>
    <mergeCell ref="S92:S95"/>
    <mergeCell ref="T92:T95"/>
    <mergeCell ref="M92:M95"/>
    <mergeCell ref="O92:O95"/>
    <mergeCell ref="P92:P95"/>
    <mergeCell ref="Q92:Q95"/>
    <mergeCell ref="R92:R95"/>
    <mergeCell ref="A82:A83"/>
    <mergeCell ref="B82:B83"/>
    <mergeCell ref="C82:C83"/>
    <mergeCell ref="F82:F83"/>
    <mergeCell ref="A88:L88"/>
    <mergeCell ref="O88:S88"/>
    <mergeCell ref="A78:A79"/>
    <mergeCell ref="B78:B79"/>
    <mergeCell ref="C78:C79"/>
    <mergeCell ref="F78:F79"/>
    <mergeCell ref="A80:A81"/>
    <mergeCell ref="B80:B81"/>
    <mergeCell ref="C80:C81"/>
    <mergeCell ref="F80:F81"/>
    <mergeCell ref="A71:A72"/>
    <mergeCell ref="B71:B72"/>
    <mergeCell ref="C71:C72"/>
    <mergeCell ref="F71:F72"/>
    <mergeCell ref="A75:A76"/>
    <mergeCell ref="B75:B76"/>
    <mergeCell ref="C75:C76"/>
    <mergeCell ref="F75:F76"/>
    <mergeCell ref="A67:A68"/>
    <mergeCell ref="B67:B68"/>
    <mergeCell ref="C67:C68"/>
    <mergeCell ref="F67:F68"/>
    <mergeCell ref="A69:A70"/>
    <mergeCell ref="B69:B70"/>
    <mergeCell ref="C69:C70"/>
    <mergeCell ref="F69:F70"/>
    <mergeCell ref="A63:A64"/>
    <mergeCell ref="B63:B64"/>
    <mergeCell ref="C63:C64"/>
    <mergeCell ref="F63:F64"/>
    <mergeCell ref="A65:A66"/>
    <mergeCell ref="B65:B66"/>
    <mergeCell ref="C65:C66"/>
    <mergeCell ref="F65:F66"/>
    <mergeCell ref="A59:A60"/>
    <mergeCell ref="B59:B60"/>
    <mergeCell ref="C59:C60"/>
    <mergeCell ref="F59:F60"/>
    <mergeCell ref="A61:A62"/>
    <mergeCell ref="B61:B62"/>
    <mergeCell ref="C61:C62"/>
    <mergeCell ref="F61:F62"/>
    <mergeCell ref="B50:B51"/>
    <mergeCell ref="A55:A56"/>
    <mergeCell ref="B55:B56"/>
    <mergeCell ref="C55:C56"/>
    <mergeCell ref="F55:F56"/>
    <mergeCell ref="A57:A58"/>
    <mergeCell ref="B57:B58"/>
    <mergeCell ref="C57:C58"/>
    <mergeCell ref="F57:F58"/>
    <mergeCell ref="A37:A38"/>
    <mergeCell ref="B37:B38"/>
    <mergeCell ref="C37:C38"/>
    <mergeCell ref="A41:A42"/>
    <mergeCell ref="B41:B42"/>
    <mergeCell ref="C41:C42"/>
    <mergeCell ref="P7:P9"/>
    <mergeCell ref="Q7:Q9"/>
    <mergeCell ref="R7:R9"/>
    <mergeCell ref="A10:A15"/>
    <mergeCell ref="B10:B15"/>
    <mergeCell ref="I7:I9"/>
    <mergeCell ref="J7:J9"/>
    <mergeCell ref="K7:K9"/>
    <mergeCell ref="L7:L9"/>
    <mergeCell ref="M7:M9"/>
    <mergeCell ref="O7:O9"/>
    <mergeCell ref="G4:G9"/>
    <mergeCell ref="H4:M4"/>
    <mergeCell ref="O4:T4"/>
    <mergeCell ref="I5:M5"/>
    <mergeCell ref="P5:T5"/>
    <mergeCell ref="I6:K6"/>
    <mergeCell ref="L6:M6"/>
    <mergeCell ref="P6:R6"/>
    <mergeCell ref="S6:T6"/>
    <mergeCell ref="H7:H9"/>
    <mergeCell ref="A1:T1"/>
    <mergeCell ref="A2:T2"/>
    <mergeCell ref="A3:M3"/>
    <mergeCell ref="O3:T3"/>
    <mergeCell ref="A4:A9"/>
    <mergeCell ref="B4:B9"/>
    <mergeCell ref="C4:C9"/>
    <mergeCell ref="D4:D9"/>
    <mergeCell ref="E4:E9"/>
    <mergeCell ref="F4:F9"/>
    <mergeCell ref="S7:S9"/>
    <mergeCell ref="T7:T9"/>
  </mergeCells>
  <conditionalFormatting sqref="A102">
    <cfRule type="duplicateValues" dxfId="0" priority="1"/>
  </conditionalFormatting>
  <printOptions horizontalCentered="1"/>
  <pageMargins left="0.70866141732283472" right="0.31496062992125984" top="0.56000000000000005" bottom="0.17" header="0.31496062992125984" footer="0.09"/>
  <pageSetup paperSize="5" scale="48" fitToHeight="2" orientation="landscape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N°8 PROPUESTA ECONOMICA</vt:lpstr>
      <vt:lpstr>'ANEXO N°8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Libardo Rodriguez Salinas</dc:creator>
  <cp:lastModifiedBy>USER</cp:lastModifiedBy>
  <dcterms:created xsi:type="dcterms:W3CDTF">2026-05-25T15:47:02Z</dcterms:created>
  <dcterms:modified xsi:type="dcterms:W3CDTF">2026-07-16T23:19:28Z</dcterms:modified>
</cp:coreProperties>
</file>