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terventoria\"/>
    </mc:Choice>
  </mc:AlternateContent>
  <bookViews>
    <workbookView xWindow="0" yWindow="0" windowWidth="28800" windowHeight="12210"/>
  </bookViews>
  <sheets>
    <sheet name="Hoja1" sheetId="1" r:id="rId1"/>
  </sheets>
  <calcPr calcId="171027" iterateDelta="1E-4" concurrentCalc="0"/>
</workbook>
</file>

<file path=xl/calcChain.xml><?xml version="1.0" encoding="utf-8"?>
<calcChain xmlns="http://schemas.openxmlformats.org/spreadsheetml/2006/main">
  <c r="G19" i="1" l="1"/>
  <c r="G20" i="1"/>
  <c r="G23" i="1"/>
  <c r="G24" i="1"/>
  <c r="G25" i="1"/>
  <c r="G27" i="1"/>
  <c r="F40" i="1"/>
  <c r="H40" i="1"/>
  <c r="F44" i="1"/>
  <c r="H44" i="1"/>
  <c r="G45" i="1"/>
  <c r="C49" i="1"/>
  <c r="C50" i="1"/>
  <c r="C51" i="1"/>
  <c r="G63" i="1"/>
  <c r="E29" i="1"/>
  <c r="E20" i="1"/>
  <c r="E19" i="1"/>
</calcChain>
</file>

<file path=xl/comments1.xml><?xml version="1.0" encoding="utf-8"?>
<comments xmlns="http://schemas.openxmlformats.org/spreadsheetml/2006/main">
  <authors>
    <author>clcabeza1</author>
    <author xml:space="preserve"> </author>
  </authors>
  <commentList>
    <comment ref="G55" authorId="0" shapeId="0">
      <text>
        <r>
          <rPr>
            <b/>
            <sz val="8"/>
            <color indexed="81"/>
            <rFont val="Tahoma"/>
            <family val="2"/>
          </rPr>
          <t>Psvillal1:</t>
        </r>
        <r>
          <rPr>
            <sz val="8"/>
            <color indexed="81"/>
            <rFont val="Tahoma"/>
            <family val="2"/>
          </rPr>
          <t xml:space="preserve">
6.9 POR MIL según Decreto Ley 1421/1193
VIGENTE</t>
        </r>
      </text>
    </comment>
    <comment ref="G56" authorId="1" shapeId="0">
      <text>
        <r>
          <rPr>
            <b/>
            <sz val="8"/>
            <color indexed="81"/>
            <rFont val="Tahoma"/>
            <family val="2"/>
          </rPr>
          <t>Psvillal1 :</t>
        </r>
        <r>
          <rPr>
            <sz val="8"/>
            <color indexed="81"/>
            <rFont val="Tahoma"/>
            <family val="2"/>
          </rPr>
          <t xml:space="preserve">
Dec.624 de 1989, modificado por el Decreto Nacional 3258/2002 y leyes 383/1997, 488/1998 y 863/2003 Estatuto Tributario.
</t>
        </r>
        <r>
          <rPr>
            <b/>
            <sz val="8"/>
            <color indexed="81"/>
            <rFont val="Tahoma"/>
            <family val="2"/>
          </rPr>
          <t>Para realizar los cálculos respectivos se ha tomado como referencia el valor del Uvt vigente para el año 2013 ($26.841).</t>
        </r>
      </text>
    </comment>
    <comment ref="G58" authorId="0" shapeId="0">
      <text>
        <r>
          <rPr>
            <b/>
            <sz val="8"/>
            <color indexed="81"/>
            <rFont val="Tahoma"/>
            <family val="2"/>
          </rPr>
          <t>Psvillal1:</t>
        </r>
        <r>
          <rPr>
            <sz val="8"/>
            <color indexed="81"/>
            <rFont val="Tahoma"/>
            <family val="2"/>
          </rPr>
          <t xml:space="preserve">
4 POR MIL
Ley 633 de 2000</t>
        </r>
      </text>
    </comment>
  </commentList>
</comments>
</file>

<file path=xl/sharedStrings.xml><?xml version="1.0" encoding="utf-8"?>
<sst xmlns="http://schemas.openxmlformats.org/spreadsheetml/2006/main" count="98" uniqueCount="82">
  <si>
    <t xml:space="preserve"> </t>
  </si>
  <si>
    <t>VALOR TOTAL DEL Po =</t>
  </si>
  <si>
    <t>SMMLV</t>
  </si>
  <si>
    <t>VALOR SIN IV.A. =</t>
  </si>
  <si>
    <t>IV.A. =</t>
  </si>
  <si>
    <t>A</t>
  </si>
  <si>
    <t>COSTOS   DE   PERSONAL</t>
  </si>
  <si>
    <t>Salario/mes</t>
  </si>
  <si>
    <t>Dedicación
Hombres/Mes</t>
  </si>
  <si>
    <t>Vr mes</t>
  </si>
  <si>
    <t>TIEMPO (MESES)</t>
  </si>
  <si>
    <t>TOTAL</t>
  </si>
  <si>
    <t>PERSONAL  PROFESIONAL</t>
  </si>
  <si>
    <t>Categoría 4  -DIRECTOR TÉCNICO DE INTERVENTORÍA</t>
  </si>
  <si>
    <t xml:space="preserve">Categoría 6 - ESPECIALISTA EN VIAS, SUELOS O
 PAVIMENTOS </t>
  </si>
  <si>
    <t>Categoría 5 - RESIDENTE DE INTERVENTORÍA</t>
  </si>
  <si>
    <t>Categoría 7 - PROFESIONAL SISO</t>
  </si>
  <si>
    <t>Categoría 7 - PROFESIONAL SOCIAL</t>
  </si>
  <si>
    <t>Categoría 7- PROFESIONAL AMBIENTAL</t>
  </si>
  <si>
    <t xml:space="preserve">Categoría 6 - ESPECIALISTA EN ESTRUCTURAS  </t>
  </si>
  <si>
    <t>Categoría 6 - ESPECIALISTA EN URBANISMO</t>
  </si>
  <si>
    <t>PERSONAL  TÉCNICO</t>
  </si>
  <si>
    <t>Inspector</t>
  </si>
  <si>
    <t>Laboratorista - Inspector</t>
  </si>
  <si>
    <t>Topógrafo - Inspector</t>
  </si>
  <si>
    <t xml:space="preserve">Cadenero </t>
  </si>
  <si>
    <t>PERSONAL  ADMINISTRATIVO</t>
  </si>
  <si>
    <t>Secretaria</t>
  </si>
  <si>
    <t>Conductor</t>
  </si>
  <si>
    <t>Mensajero</t>
  </si>
  <si>
    <t xml:space="preserve">                  </t>
  </si>
  <si>
    <t xml:space="preserve"> COSTOS  DE  PERSONAL</t>
  </si>
  <si>
    <t xml:space="preserve"> FACTOR  MULTIPLICADOR PRESTACIONES SOCIALES</t>
  </si>
  <si>
    <t xml:space="preserve"> TOTAL  COSTOS  DE  PERSONAL  CON  F.M. (1,608)</t>
  </si>
  <si>
    <t>B</t>
  </si>
  <si>
    <t>COSTOS   DIRECTOS</t>
  </si>
  <si>
    <t>UNIDAD</t>
  </si>
  <si>
    <t>VR  UNITARIO</t>
  </si>
  <si>
    <t>Tiempo/meses</t>
  </si>
  <si>
    <t>TIEMPO TOTAL</t>
  </si>
  <si>
    <t>VR TOTAL</t>
  </si>
  <si>
    <t>INSTALACIONES</t>
  </si>
  <si>
    <t>Alquiler Oficina</t>
  </si>
  <si>
    <t>Mes</t>
  </si>
  <si>
    <t>Comunicaciones (Teléfono, Fax, Correo, Embalaje, Acarreo, Internet, Teléfono celular o Avantel, etc)</t>
  </si>
  <si>
    <t>EQUIPOS  Y  SOFTWARE</t>
  </si>
  <si>
    <t>Alquiler equipo completo topografía</t>
  </si>
  <si>
    <t>Alquiler computadores oficina</t>
  </si>
  <si>
    <r>
      <t xml:space="preserve">ALQUILER   DE   VEHICULO </t>
    </r>
    <r>
      <rPr>
        <sz val="11"/>
        <color indexed="8"/>
        <rFont val="Arial"/>
        <family val="2"/>
      </rPr>
      <t>(Incluye combustible,  mantenimiento vehiculo, etc)</t>
    </r>
  </si>
  <si>
    <r>
      <t xml:space="preserve">GASTOS DE PAPELERIA IMPRESOS  Y  PUBLICACIONES </t>
    </r>
    <r>
      <rPr>
        <sz val="11"/>
        <color indexed="8"/>
        <rFont val="Arial"/>
        <family val="2"/>
      </rPr>
      <t>(Fotocopias, heliografías, Edición de informes, Ploteo planos, etc)</t>
    </r>
  </si>
  <si>
    <t>ALQUILER   DE  LABORATORIO</t>
  </si>
  <si>
    <t>COSTOS DIRECTOS</t>
  </si>
  <si>
    <t>GARANTIAS Y IMPUESTOS</t>
  </si>
  <si>
    <t>C</t>
  </si>
  <si>
    <t>DESCRIPCIÓN</t>
  </si>
  <si>
    <t>VR. BASE</t>
  </si>
  <si>
    <t>% ASEGURADO</t>
  </si>
  <si>
    <t>VIGENCIA AMPARO (MESES)</t>
  </si>
  <si>
    <t>TASA ASEGURADORA</t>
  </si>
  <si>
    <t>VALOR ($)</t>
  </si>
  <si>
    <t>G.UNICA</t>
  </si>
  <si>
    <t>CUMPLIMIENTO</t>
  </si>
  <si>
    <t>SALARIOS Y PRESTACIONES SOCIALES</t>
  </si>
  <si>
    <t>CALIDAD DEL SERVICIO</t>
  </si>
  <si>
    <t>TOTAL GARANTIAS</t>
  </si>
  <si>
    <t>IMPUESTO</t>
  </si>
  <si>
    <t>IMPUESTOS</t>
  </si>
  <si>
    <t>ICA</t>
  </si>
  <si>
    <t>RETEFUENTE SERVICIOS</t>
  </si>
  <si>
    <t>ESTAMPILLA UNIVERSIDAD PEDAGOGICA</t>
  </si>
  <si>
    <t>CUATRO POR MIL</t>
  </si>
  <si>
    <t>TOTAL IMPUESTOS</t>
  </si>
  <si>
    <t>D</t>
  </si>
  <si>
    <t>%</t>
  </si>
  <si>
    <t>UTILIDAD</t>
  </si>
  <si>
    <t>UTILIDAD =</t>
  </si>
  <si>
    <t xml:space="preserve">TOTAL  COSTOS  DIRECTOS  +  COSTOS  DE  PERSONAL  A + B </t>
  </si>
  <si>
    <t>TOTAL          (A + B + C + D)</t>
  </si>
  <si>
    <t>IVA 19 %</t>
  </si>
  <si>
    <t>TOTAL  COSTOS  DIRECTOS  +  COSTOS  DE  PERSONAL  POR   GRUPO</t>
  </si>
  <si>
    <t>Cantidad</t>
  </si>
  <si>
    <t>ANEXO ECONOMICO INTERVENTORIA
“REALIZAR LA INTERVENTORÍA TÉCNICA, ADMINISTRATIVA, FINANCIERA, JURIDICA, SOCIAL, AMBIENTAL Y SISO AL CONTRATO DE OBRA PUBLICA QUE TENDRÁ POR OBJETO:”REALIZAR LA CONSTRUCCION,  MANTENIMIENTO Y ADECUACION DE LOS PARQUES VECINALES Y DE BOLSILLO POR EL SISTEMA DE PRECIOS UNITARIOS FIJOS, A MONTO AGOTABLE EN LA LOCALIDAD DE RAFAEL URIBE URIBE"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</si>
</sst>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6" formatCode="&quot;$&quot;#,##0;[Red]\-&quot;$&quot;#,##0"/>
    <numFmt numFmtId="8" formatCode="&quot;$&quot;#,##0.00;[Red]\-&quot;$&quot;#,##0.00"/>
    <numFmt numFmtId="41" formatCode="_-* #,##0_-;\-* #,##0_-;_-* &quot;-&quot;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[$$-240A]#,##0.00;[Red]\([$$-240A]#,##0.00\)"/>
    <numFmt numFmtId="168" formatCode="#,##0.00;[Red]#,##0.00"/>
    <numFmt numFmtId="169" formatCode="0.000%"/>
    <numFmt numFmtId="170" formatCode="0.0%"/>
    <numFmt numFmtId="171" formatCode="[$$-240A]#,##0;[Red]\([$$-240A]#,##0\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7">
    <xf numFmtId="0" fontId="0" fillId="0" borderId="0" xfId="0"/>
    <xf numFmtId="0" fontId="0" fillId="0" borderId="0" xfId="0" applyAlignment="1">
      <alignment horizontal="center"/>
    </xf>
    <xf numFmtId="165" fontId="1" fillId="0" borderId="0" xfId="2" applyFont="1"/>
    <xf numFmtId="0" fontId="3" fillId="0" borderId="0" xfId="0" applyFont="1"/>
    <xf numFmtId="0" fontId="3" fillId="3" borderId="0" xfId="0" applyFont="1" applyFill="1" applyBorder="1"/>
    <xf numFmtId="0" fontId="2" fillId="3" borderId="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41" fontId="3" fillId="0" borderId="7" xfId="1" applyNumberFormat="1" applyFont="1" applyBorder="1"/>
    <xf numFmtId="3" fontId="4" fillId="0" borderId="0" xfId="0" applyNumberFormat="1" applyFont="1"/>
    <xf numFmtId="10" fontId="1" fillId="0" borderId="0" xfId="3" applyNumberFormat="1" applyFont="1"/>
    <xf numFmtId="0" fontId="3" fillId="0" borderId="0" xfId="0" applyFont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vertical="center" wrapText="1"/>
    </xf>
    <xf numFmtId="0" fontId="2" fillId="4" borderId="15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6" fontId="3" fillId="0" borderId="7" xfId="0" applyNumberFormat="1" applyFont="1" applyFill="1" applyBorder="1" applyAlignment="1">
      <alignment horizontal="right" vertical="center" wrapText="1"/>
    </xf>
    <xf numFmtId="9" fontId="3" fillId="0" borderId="7" xfId="3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6" fontId="3" fillId="0" borderId="16" xfId="0" applyNumberFormat="1" applyFont="1" applyFill="1" applyBorder="1" applyAlignment="1">
      <alignment horizontal="right" vertical="center" wrapText="1"/>
    </xf>
    <xf numFmtId="0" fontId="3" fillId="0" borderId="17" xfId="0" applyFont="1" applyFill="1" applyBorder="1" applyAlignment="1">
      <alignment horizontal="center" vertical="center" wrapText="1"/>
    </xf>
    <xf numFmtId="165" fontId="1" fillId="0" borderId="0" xfId="2" applyFont="1" applyFill="1"/>
    <xf numFmtId="165" fontId="0" fillId="0" borderId="0" xfId="0" applyNumberFormat="1" applyFill="1"/>
    <xf numFmtId="0" fontId="0" fillId="0" borderId="0" xfId="0" applyFill="1"/>
    <xf numFmtId="0" fontId="2" fillId="4" borderId="16" xfId="0" applyFont="1" applyFill="1" applyBorder="1" applyAlignment="1">
      <alignment vertical="center" wrapText="1"/>
    </xf>
    <xf numFmtId="0" fontId="2" fillId="4" borderId="18" xfId="0" applyFont="1" applyFill="1" applyBorder="1" applyAlignment="1">
      <alignment vertical="center" wrapText="1"/>
    </xf>
    <xf numFmtId="0" fontId="2" fillId="3" borderId="17" xfId="0" applyFont="1" applyFill="1" applyBorder="1" applyAlignment="1">
      <alignment vertical="center" wrapText="1"/>
    </xf>
    <xf numFmtId="0" fontId="2" fillId="4" borderId="18" xfId="0" applyFont="1" applyFill="1" applyBorder="1" applyAlignment="1">
      <alignment horizontal="righ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8" fontId="2" fillId="0" borderId="15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Border="1"/>
    <xf numFmtId="0" fontId="2" fillId="0" borderId="19" xfId="0" applyFont="1" applyBorder="1" applyAlignment="1">
      <alignment horizontal="center" vertical="center" wrapText="1"/>
    </xf>
    <xf numFmtId="8" fontId="2" fillId="0" borderId="23" xfId="0" applyNumberFormat="1" applyFont="1" applyBorder="1" applyAlignment="1">
      <alignment horizontal="right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8" fontId="2" fillId="0" borderId="0" xfId="0" applyNumberFormat="1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 indent="1"/>
    </xf>
    <xf numFmtId="0" fontId="2" fillId="2" borderId="7" xfId="0" applyFont="1" applyFill="1" applyBorder="1" applyAlignment="1">
      <alignment horizontal="justify" vertical="center" wrapText="1"/>
    </xf>
    <xf numFmtId="6" fontId="3" fillId="0" borderId="7" xfId="0" applyNumberFormat="1" applyFont="1" applyBorder="1" applyAlignment="1">
      <alignment horizontal="right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vertical="center" wrapText="1"/>
    </xf>
    <xf numFmtId="6" fontId="3" fillId="0" borderId="25" xfId="0" applyNumberFormat="1" applyFont="1" applyFill="1" applyBorder="1" applyAlignment="1">
      <alignment horizontal="right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 applyProtection="1">
      <alignment horizontal="center" vertical="center"/>
    </xf>
    <xf numFmtId="0" fontId="6" fillId="5" borderId="7" xfId="0" applyFont="1" applyFill="1" applyBorder="1" applyAlignment="1" applyProtection="1">
      <alignment horizontal="center" vertical="center"/>
    </xf>
    <xf numFmtId="0" fontId="6" fillId="5" borderId="7" xfId="0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vertical="center" wrapText="1"/>
    </xf>
    <xf numFmtId="167" fontId="7" fillId="0" borderId="7" xfId="0" applyNumberFormat="1" applyFont="1" applyFill="1" applyBorder="1" applyAlignment="1">
      <alignment horizontal="right" vertical="center" wrapText="1"/>
    </xf>
    <xf numFmtId="10" fontId="7" fillId="0" borderId="7" xfId="0" applyNumberFormat="1" applyFont="1" applyFill="1" applyBorder="1" applyAlignment="1" applyProtection="1">
      <alignment horizontal="center" vertical="center" wrapText="1"/>
    </xf>
    <xf numFmtId="168" fontId="7" fillId="0" borderId="7" xfId="0" applyNumberFormat="1" applyFont="1" applyFill="1" applyBorder="1" applyAlignment="1">
      <alignment horizontal="center" vertical="center" wrapText="1"/>
    </xf>
    <xf numFmtId="168" fontId="7" fillId="0" borderId="7" xfId="0" applyNumberFormat="1" applyFont="1" applyFill="1" applyBorder="1" applyAlignment="1" applyProtection="1">
      <alignment horizontal="center" vertical="center" wrapText="1"/>
    </xf>
    <xf numFmtId="0" fontId="7" fillId="0" borderId="12" xfId="0" applyFont="1" applyFill="1" applyBorder="1" applyAlignment="1" applyProtection="1">
      <alignment horizontal="center" vertical="center" textRotation="45" wrapText="1"/>
    </xf>
    <xf numFmtId="0" fontId="6" fillId="5" borderId="7" xfId="0" applyFont="1" applyFill="1" applyBorder="1" applyAlignment="1" applyProtection="1">
      <alignment vertical="center" wrapText="1"/>
    </xf>
    <xf numFmtId="0" fontId="6" fillId="5" borderId="15" xfId="0" applyFont="1" applyFill="1" applyBorder="1" applyAlignment="1">
      <alignment horizontal="center" vertical="center"/>
    </xf>
    <xf numFmtId="169" fontId="7" fillId="0" borderId="7" xfId="0" applyNumberFormat="1" applyFont="1" applyFill="1" applyBorder="1" applyAlignment="1" applyProtection="1">
      <alignment horizontal="center" vertical="center" wrapText="1"/>
    </xf>
    <xf numFmtId="167" fontId="7" fillId="0" borderId="15" xfId="0" applyNumberFormat="1" applyFont="1" applyFill="1" applyBorder="1" applyAlignment="1">
      <alignment horizontal="right" vertical="center" wrapText="1"/>
    </xf>
    <xf numFmtId="9" fontId="7" fillId="0" borderId="7" xfId="0" applyNumberFormat="1" applyFont="1" applyFill="1" applyBorder="1" applyAlignment="1" applyProtection="1">
      <alignment horizontal="center" vertical="center" wrapText="1"/>
    </xf>
    <xf numFmtId="170" fontId="7" fillId="0" borderId="7" xfId="0" applyNumberFormat="1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0" fontId="7" fillId="5" borderId="7" xfId="0" applyFont="1" applyFill="1" applyBorder="1" applyAlignment="1" applyProtection="1">
      <alignment vertical="center" wrapText="1"/>
    </xf>
    <xf numFmtId="0" fontId="2" fillId="0" borderId="12" xfId="0" applyFont="1" applyFill="1" applyBorder="1" applyAlignment="1">
      <alignment vertical="center" wrapText="1"/>
    </xf>
    <xf numFmtId="171" fontId="7" fillId="0" borderId="15" xfId="0" applyNumberFormat="1" applyFont="1" applyFill="1" applyBorder="1" applyAlignment="1">
      <alignment horizontal="right" vertical="center" wrapText="1"/>
    </xf>
    <xf numFmtId="0" fontId="2" fillId="0" borderId="24" xfId="0" applyFont="1" applyBorder="1" applyAlignment="1">
      <alignment vertical="center" wrapText="1"/>
    </xf>
    <xf numFmtId="0" fontId="7" fillId="0" borderId="0" xfId="0" applyFont="1" applyFill="1" applyBorder="1" applyAlignment="1" applyProtection="1">
      <alignment horizontal="left" vertical="center" wrapText="1"/>
    </xf>
    <xf numFmtId="0" fontId="7" fillId="0" borderId="0" xfId="0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horizontal="center" vertical="center" wrapText="1"/>
    </xf>
    <xf numFmtId="167" fontId="7" fillId="0" borderId="26" xfId="0" applyNumberFormat="1" applyFont="1" applyFill="1" applyBorder="1" applyAlignment="1">
      <alignment horizontal="right" vertical="center" wrapText="1"/>
    </xf>
    <xf numFmtId="166" fontId="0" fillId="0" borderId="0" xfId="0" applyNumberFormat="1"/>
    <xf numFmtId="8" fontId="0" fillId="0" borderId="0" xfId="0" applyNumberFormat="1"/>
    <xf numFmtId="165" fontId="1" fillId="0" borderId="0" xfId="2" applyFont="1" applyBorder="1"/>
    <xf numFmtId="41" fontId="2" fillId="3" borderId="0" xfId="0" applyNumberFormat="1" applyFont="1" applyFill="1" applyBorder="1" applyAlignment="1">
      <alignment horizontal="center" vertical="center"/>
    </xf>
    <xf numFmtId="41" fontId="2" fillId="3" borderId="34" xfId="0" applyNumberFormat="1" applyFont="1" applyFill="1" applyBorder="1" applyAlignment="1">
      <alignment horizontal="center" vertical="center"/>
    </xf>
    <xf numFmtId="4" fontId="3" fillId="0" borderId="0" xfId="0" applyNumberFormat="1" applyFont="1"/>
    <xf numFmtId="0" fontId="3" fillId="0" borderId="0" xfId="0" applyFont="1" applyAlignment="1">
      <alignment horizontal="center"/>
    </xf>
    <xf numFmtId="165" fontId="3" fillId="0" borderId="2" xfId="2" applyFont="1" applyBorder="1" applyAlignment="1">
      <alignment horizontal="center"/>
    </xf>
    <xf numFmtId="165" fontId="3" fillId="0" borderId="35" xfId="2" applyFont="1" applyBorder="1" applyAlignment="1">
      <alignment horizontal="center"/>
    </xf>
    <xf numFmtId="0" fontId="2" fillId="6" borderId="19" xfId="0" applyFont="1" applyFill="1" applyBorder="1" applyAlignment="1">
      <alignment horizontal="center" vertical="center" wrapText="1"/>
    </xf>
    <xf numFmtId="0" fontId="2" fillId="6" borderId="33" xfId="0" applyFont="1" applyFill="1" applyBorder="1" applyAlignment="1">
      <alignment horizontal="center" vertical="center" wrapText="1"/>
    </xf>
    <xf numFmtId="6" fontId="2" fillId="6" borderId="33" xfId="0" applyNumberFormat="1" applyFont="1" applyFill="1" applyBorder="1" applyAlignment="1">
      <alignment horizontal="center" vertical="center" wrapText="1"/>
    </xf>
    <xf numFmtId="6" fontId="2" fillId="6" borderId="23" xfId="0" applyNumberFormat="1" applyFont="1" applyFill="1" applyBorder="1" applyAlignment="1">
      <alignment horizontal="center" vertical="center" wrapText="1"/>
    </xf>
    <xf numFmtId="6" fontId="3" fillId="0" borderId="0" xfId="0" applyNumberFormat="1" applyFont="1" applyAlignment="1">
      <alignment horizontal="center"/>
    </xf>
    <xf numFmtId="0" fontId="2" fillId="6" borderId="12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6" fontId="2" fillId="6" borderId="7" xfId="0" applyNumberFormat="1" applyFont="1" applyFill="1" applyBorder="1" applyAlignment="1">
      <alignment horizontal="center" vertical="center" wrapText="1"/>
    </xf>
    <xf numFmtId="6" fontId="2" fillId="6" borderId="15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171" fontId="6" fillId="0" borderId="7" xfId="0" applyNumberFormat="1" applyFont="1" applyFill="1" applyBorder="1" applyAlignment="1">
      <alignment horizontal="center" vertical="center" wrapText="1"/>
    </xf>
    <xf numFmtId="171" fontId="6" fillId="0" borderId="15" xfId="0" applyNumberFormat="1" applyFont="1" applyFill="1" applyBorder="1" applyAlignment="1">
      <alignment horizontal="center" vertical="center" wrapText="1"/>
    </xf>
    <xf numFmtId="0" fontId="6" fillId="0" borderId="16" xfId="0" applyFont="1" applyFill="1" applyBorder="1" applyAlignment="1" applyProtection="1">
      <alignment horizontal="center" vertical="center" wrapText="1"/>
    </xf>
    <xf numFmtId="0" fontId="6" fillId="0" borderId="18" xfId="0" applyFont="1" applyFill="1" applyBorder="1" applyAlignment="1" applyProtection="1">
      <alignment horizontal="center" vertical="center" wrapText="1"/>
    </xf>
    <xf numFmtId="0" fontId="6" fillId="0" borderId="27" xfId="0" applyFont="1" applyFill="1" applyBorder="1" applyAlignment="1" applyProtection="1">
      <alignment horizontal="center" vertical="center" wrapText="1"/>
    </xf>
    <xf numFmtId="167" fontId="6" fillId="0" borderId="7" xfId="0" applyNumberFormat="1" applyFont="1" applyFill="1" applyBorder="1" applyAlignment="1">
      <alignment horizontal="center" vertical="center" wrapText="1"/>
    </xf>
    <xf numFmtId="167" fontId="6" fillId="0" borderId="15" xfId="0" applyNumberFormat="1" applyFont="1" applyFill="1" applyBorder="1" applyAlignment="1">
      <alignment horizontal="center" vertical="center" wrapText="1"/>
    </xf>
    <xf numFmtId="0" fontId="7" fillId="0" borderId="28" xfId="0" applyFont="1" applyFill="1" applyBorder="1" applyAlignment="1" applyProtection="1">
      <alignment horizontal="center" vertical="center" textRotation="45" wrapText="1"/>
    </xf>
    <xf numFmtId="0" fontId="7" fillId="0" borderId="18" xfId="0" applyFont="1" applyFill="1" applyBorder="1" applyAlignment="1" applyProtection="1">
      <alignment horizontal="center" vertical="center" textRotation="45" wrapText="1"/>
    </xf>
    <xf numFmtId="0" fontId="7" fillId="0" borderId="29" xfId="0" applyFont="1" applyFill="1" applyBorder="1" applyAlignment="1" applyProtection="1">
      <alignment horizontal="center" vertical="center" textRotation="45" wrapText="1"/>
    </xf>
    <xf numFmtId="0" fontId="6" fillId="5" borderId="16" xfId="0" applyFont="1" applyFill="1" applyBorder="1" applyAlignment="1" applyProtection="1">
      <alignment horizontal="center" vertical="center" wrapText="1"/>
    </xf>
    <xf numFmtId="0" fontId="6" fillId="5" borderId="18" xfId="0" applyFont="1" applyFill="1" applyBorder="1" applyAlignment="1" applyProtection="1">
      <alignment horizontal="center" vertical="center" wrapText="1"/>
    </xf>
    <xf numFmtId="0" fontId="6" fillId="5" borderId="27" xfId="0" applyFont="1" applyFill="1" applyBorder="1" applyAlignment="1" applyProtection="1">
      <alignment horizontal="center" vertical="center" wrapText="1"/>
    </xf>
    <xf numFmtId="0" fontId="3" fillId="0" borderId="30" xfId="0" applyFont="1" applyFill="1" applyBorder="1" applyAlignment="1">
      <alignment horizontal="center" vertical="center" textRotation="45" wrapText="1"/>
    </xf>
    <xf numFmtId="0" fontId="3" fillId="0" borderId="31" xfId="0" applyFont="1" applyFill="1" applyBorder="1" applyAlignment="1">
      <alignment horizontal="center" vertical="center" textRotation="45" wrapText="1"/>
    </xf>
    <xf numFmtId="0" fontId="3" fillId="0" borderId="32" xfId="0" applyFont="1" applyFill="1" applyBorder="1" applyAlignment="1">
      <alignment horizontal="center" vertical="center" textRotation="45" wrapText="1"/>
    </xf>
    <xf numFmtId="0" fontId="7" fillId="0" borderId="16" xfId="0" applyFont="1" applyFill="1" applyBorder="1" applyAlignment="1" applyProtection="1">
      <alignment horizontal="center" vertical="center" wrapText="1"/>
    </xf>
    <xf numFmtId="0" fontId="7" fillId="0" borderId="18" xfId="0" applyFont="1" applyFill="1" applyBorder="1" applyAlignment="1" applyProtection="1">
      <alignment horizontal="center" vertical="center" wrapText="1"/>
    </xf>
    <xf numFmtId="0" fontId="7" fillId="0" borderId="27" xfId="0" applyFont="1" applyFill="1" applyBorder="1" applyAlignment="1" applyProtection="1">
      <alignment horizontal="center" vertical="center" wrapText="1"/>
    </xf>
    <xf numFmtId="167" fontId="6" fillId="0" borderId="16" xfId="0" applyNumberFormat="1" applyFont="1" applyFill="1" applyBorder="1" applyAlignment="1">
      <alignment horizontal="center" vertical="center" wrapText="1"/>
    </xf>
    <xf numFmtId="167" fontId="6" fillId="0" borderId="29" xfId="0" applyNumberFormat="1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6" fillId="5" borderId="7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7" fillId="0" borderId="12" xfId="0" applyFont="1" applyFill="1" applyBorder="1" applyAlignment="1" applyProtection="1">
      <alignment horizontal="center" vertical="center" textRotation="45" wrapText="1"/>
    </xf>
    <xf numFmtId="167" fontId="7" fillId="0" borderId="7" xfId="0" applyNumberFormat="1" applyFont="1" applyFill="1" applyBorder="1" applyAlignment="1">
      <alignment horizontal="center" vertical="center" wrapText="1"/>
    </xf>
    <xf numFmtId="167" fontId="7" fillId="0" borderId="15" xfId="0" applyNumberFormat="1" applyFont="1" applyFill="1" applyBorder="1" applyAlignment="1">
      <alignment horizontal="center" vertical="center" wrapText="1"/>
    </xf>
    <xf numFmtId="6" fontId="3" fillId="0" borderId="7" xfId="0" applyNumberFormat="1" applyFont="1" applyFill="1" applyBorder="1" applyAlignment="1">
      <alignment horizontal="right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6" fontId="3" fillId="0" borderId="25" xfId="0" applyNumberFormat="1" applyFont="1" applyFill="1" applyBorder="1" applyAlignment="1">
      <alignment horizontal="right" vertical="center" wrapText="1"/>
    </xf>
    <xf numFmtId="6" fontId="3" fillId="0" borderId="13" xfId="0" applyNumberFormat="1" applyFont="1" applyFill="1" applyBorder="1" applyAlignment="1">
      <alignment horizontal="right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8" fontId="2" fillId="0" borderId="7" xfId="0" applyNumberFormat="1" applyFont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</cellXfs>
  <cellStyles count="4">
    <cellStyle name="Millares [0]" xfId="1" builtinId="6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75"/>
  <sheetViews>
    <sheetView tabSelected="1" workbookViewId="0">
      <selection activeCell="E28" sqref="E28"/>
    </sheetView>
  </sheetViews>
  <sheetFormatPr baseColWidth="10" defaultRowHeight="15" x14ac:dyDescent="0.25"/>
  <cols>
    <col min="1" max="1" width="11" style="1" customWidth="1"/>
    <col min="2" max="2" width="57" customWidth="1"/>
    <col min="3" max="3" width="18.5703125" bestFit="1" customWidth="1"/>
    <col min="4" max="4" width="17.140625" bestFit="1" customWidth="1"/>
    <col min="5" max="5" width="15.7109375" bestFit="1" customWidth="1"/>
    <col min="6" max="6" width="19.140625" bestFit="1" customWidth="1"/>
    <col min="7" max="7" width="19.28515625" customWidth="1"/>
    <col min="8" max="8" width="21.7109375" customWidth="1"/>
    <col min="9" max="9" width="22" style="2" customWidth="1"/>
    <col min="10" max="10" width="18.28515625" bestFit="1" customWidth="1"/>
    <col min="257" max="257" width="11" customWidth="1"/>
    <col min="258" max="258" width="57" customWidth="1"/>
    <col min="259" max="259" width="18.5703125" bestFit="1" customWidth="1"/>
    <col min="260" max="260" width="17.140625" bestFit="1" customWidth="1"/>
    <col min="261" max="261" width="15.7109375" bestFit="1" customWidth="1"/>
    <col min="262" max="262" width="19.140625" bestFit="1" customWidth="1"/>
    <col min="263" max="263" width="19.28515625" customWidth="1"/>
    <col min="264" max="264" width="21.7109375" customWidth="1"/>
    <col min="265" max="265" width="22" customWidth="1"/>
    <col min="266" max="266" width="15.5703125" bestFit="1" customWidth="1"/>
    <col min="513" max="513" width="11" customWidth="1"/>
    <col min="514" max="514" width="57" customWidth="1"/>
    <col min="515" max="515" width="18.5703125" bestFit="1" customWidth="1"/>
    <col min="516" max="516" width="17.140625" bestFit="1" customWidth="1"/>
    <col min="517" max="517" width="15.7109375" bestFit="1" customWidth="1"/>
    <col min="518" max="518" width="19.140625" bestFit="1" customWidth="1"/>
    <col min="519" max="519" width="19.28515625" customWidth="1"/>
    <col min="520" max="520" width="21.7109375" customWidth="1"/>
    <col min="521" max="521" width="22" customWidth="1"/>
    <col min="522" max="522" width="15.5703125" bestFit="1" customWidth="1"/>
    <col min="769" max="769" width="11" customWidth="1"/>
    <col min="770" max="770" width="57" customWidth="1"/>
    <col min="771" max="771" width="18.5703125" bestFit="1" customWidth="1"/>
    <col min="772" max="772" width="17.140625" bestFit="1" customWidth="1"/>
    <col min="773" max="773" width="15.7109375" bestFit="1" customWidth="1"/>
    <col min="774" max="774" width="19.140625" bestFit="1" customWidth="1"/>
    <col min="775" max="775" width="19.28515625" customWidth="1"/>
    <col min="776" max="776" width="21.7109375" customWidth="1"/>
    <col min="777" max="777" width="22" customWidth="1"/>
    <col min="778" max="778" width="15.5703125" bestFit="1" customWidth="1"/>
    <col min="1025" max="1025" width="11" customWidth="1"/>
    <col min="1026" max="1026" width="57" customWidth="1"/>
    <col min="1027" max="1027" width="18.5703125" bestFit="1" customWidth="1"/>
    <col min="1028" max="1028" width="17.140625" bestFit="1" customWidth="1"/>
    <col min="1029" max="1029" width="15.7109375" bestFit="1" customWidth="1"/>
    <col min="1030" max="1030" width="19.140625" bestFit="1" customWidth="1"/>
    <col min="1031" max="1031" width="19.28515625" customWidth="1"/>
    <col min="1032" max="1032" width="21.7109375" customWidth="1"/>
    <col min="1033" max="1033" width="22" customWidth="1"/>
    <col min="1034" max="1034" width="15.5703125" bestFit="1" customWidth="1"/>
    <col min="1281" max="1281" width="11" customWidth="1"/>
    <col min="1282" max="1282" width="57" customWidth="1"/>
    <col min="1283" max="1283" width="18.5703125" bestFit="1" customWidth="1"/>
    <col min="1284" max="1284" width="17.140625" bestFit="1" customWidth="1"/>
    <col min="1285" max="1285" width="15.7109375" bestFit="1" customWidth="1"/>
    <col min="1286" max="1286" width="19.140625" bestFit="1" customWidth="1"/>
    <col min="1287" max="1287" width="19.28515625" customWidth="1"/>
    <col min="1288" max="1288" width="21.7109375" customWidth="1"/>
    <col min="1289" max="1289" width="22" customWidth="1"/>
    <col min="1290" max="1290" width="15.5703125" bestFit="1" customWidth="1"/>
    <col min="1537" max="1537" width="11" customWidth="1"/>
    <col min="1538" max="1538" width="57" customWidth="1"/>
    <col min="1539" max="1539" width="18.5703125" bestFit="1" customWidth="1"/>
    <col min="1540" max="1540" width="17.140625" bestFit="1" customWidth="1"/>
    <col min="1541" max="1541" width="15.7109375" bestFit="1" customWidth="1"/>
    <col min="1542" max="1542" width="19.140625" bestFit="1" customWidth="1"/>
    <col min="1543" max="1543" width="19.28515625" customWidth="1"/>
    <col min="1544" max="1544" width="21.7109375" customWidth="1"/>
    <col min="1545" max="1545" width="22" customWidth="1"/>
    <col min="1546" max="1546" width="15.5703125" bestFit="1" customWidth="1"/>
    <col min="1793" max="1793" width="11" customWidth="1"/>
    <col min="1794" max="1794" width="57" customWidth="1"/>
    <col min="1795" max="1795" width="18.5703125" bestFit="1" customWidth="1"/>
    <col min="1796" max="1796" width="17.140625" bestFit="1" customWidth="1"/>
    <col min="1797" max="1797" width="15.7109375" bestFit="1" customWidth="1"/>
    <col min="1798" max="1798" width="19.140625" bestFit="1" customWidth="1"/>
    <col min="1799" max="1799" width="19.28515625" customWidth="1"/>
    <col min="1800" max="1800" width="21.7109375" customWidth="1"/>
    <col min="1801" max="1801" width="22" customWidth="1"/>
    <col min="1802" max="1802" width="15.5703125" bestFit="1" customWidth="1"/>
    <col min="2049" max="2049" width="11" customWidth="1"/>
    <col min="2050" max="2050" width="57" customWidth="1"/>
    <col min="2051" max="2051" width="18.5703125" bestFit="1" customWidth="1"/>
    <col min="2052" max="2052" width="17.140625" bestFit="1" customWidth="1"/>
    <col min="2053" max="2053" width="15.7109375" bestFit="1" customWidth="1"/>
    <col min="2054" max="2054" width="19.140625" bestFit="1" customWidth="1"/>
    <col min="2055" max="2055" width="19.28515625" customWidth="1"/>
    <col min="2056" max="2056" width="21.7109375" customWidth="1"/>
    <col min="2057" max="2057" width="22" customWidth="1"/>
    <col min="2058" max="2058" width="15.5703125" bestFit="1" customWidth="1"/>
    <col min="2305" max="2305" width="11" customWidth="1"/>
    <col min="2306" max="2306" width="57" customWidth="1"/>
    <col min="2307" max="2307" width="18.5703125" bestFit="1" customWidth="1"/>
    <col min="2308" max="2308" width="17.140625" bestFit="1" customWidth="1"/>
    <col min="2309" max="2309" width="15.7109375" bestFit="1" customWidth="1"/>
    <col min="2310" max="2310" width="19.140625" bestFit="1" customWidth="1"/>
    <col min="2311" max="2311" width="19.28515625" customWidth="1"/>
    <col min="2312" max="2312" width="21.7109375" customWidth="1"/>
    <col min="2313" max="2313" width="22" customWidth="1"/>
    <col min="2314" max="2314" width="15.5703125" bestFit="1" customWidth="1"/>
    <col min="2561" max="2561" width="11" customWidth="1"/>
    <col min="2562" max="2562" width="57" customWidth="1"/>
    <col min="2563" max="2563" width="18.5703125" bestFit="1" customWidth="1"/>
    <col min="2564" max="2564" width="17.140625" bestFit="1" customWidth="1"/>
    <col min="2565" max="2565" width="15.7109375" bestFit="1" customWidth="1"/>
    <col min="2566" max="2566" width="19.140625" bestFit="1" customWidth="1"/>
    <col min="2567" max="2567" width="19.28515625" customWidth="1"/>
    <col min="2568" max="2568" width="21.7109375" customWidth="1"/>
    <col min="2569" max="2569" width="22" customWidth="1"/>
    <col min="2570" max="2570" width="15.5703125" bestFit="1" customWidth="1"/>
    <col min="2817" max="2817" width="11" customWidth="1"/>
    <col min="2818" max="2818" width="57" customWidth="1"/>
    <col min="2819" max="2819" width="18.5703125" bestFit="1" customWidth="1"/>
    <col min="2820" max="2820" width="17.140625" bestFit="1" customWidth="1"/>
    <col min="2821" max="2821" width="15.7109375" bestFit="1" customWidth="1"/>
    <col min="2822" max="2822" width="19.140625" bestFit="1" customWidth="1"/>
    <col min="2823" max="2823" width="19.28515625" customWidth="1"/>
    <col min="2824" max="2824" width="21.7109375" customWidth="1"/>
    <col min="2825" max="2825" width="22" customWidth="1"/>
    <col min="2826" max="2826" width="15.5703125" bestFit="1" customWidth="1"/>
    <col min="3073" max="3073" width="11" customWidth="1"/>
    <col min="3074" max="3074" width="57" customWidth="1"/>
    <col min="3075" max="3075" width="18.5703125" bestFit="1" customWidth="1"/>
    <col min="3076" max="3076" width="17.140625" bestFit="1" customWidth="1"/>
    <col min="3077" max="3077" width="15.7109375" bestFit="1" customWidth="1"/>
    <col min="3078" max="3078" width="19.140625" bestFit="1" customWidth="1"/>
    <col min="3079" max="3079" width="19.28515625" customWidth="1"/>
    <col min="3080" max="3080" width="21.7109375" customWidth="1"/>
    <col min="3081" max="3081" width="22" customWidth="1"/>
    <col min="3082" max="3082" width="15.5703125" bestFit="1" customWidth="1"/>
    <col min="3329" max="3329" width="11" customWidth="1"/>
    <col min="3330" max="3330" width="57" customWidth="1"/>
    <col min="3331" max="3331" width="18.5703125" bestFit="1" customWidth="1"/>
    <col min="3332" max="3332" width="17.140625" bestFit="1" customWidth="1"/>
    <col min="3333" max="3333" width="15.7109375" bestFit="1" customWidth="1"/>
    <col min="3334" max="3334" width="19.140625" bestFit="1" customWidth="1"/>
    <col min="3335" max="3335" width="19.28515625" customWidth="1"/>
    <col min="3336" max="3336" width="21.7109375" customWidth="1"/>
    <col min="3337" max="3337" width="22" customWidth="1"/>
    <col min="3338" max="3338" width="15.5703125" bestFit="1" customWidth="1"/>
    <col min="3585" max="3585" width="11" customWidth="1"/>
    <col min="3586" max="3586" width="57" customWidth="1"/>
    <col min="3587" max="3587" width="18.5703125" bestFit="1" customWidth="1"/>
    <col min="3588" max="3588" width="17.140625" bestFit="1" customWidth="1"/>
    <col min="3589" max="3589" width="15.7109375" bestFit="1" customWidth="1"/>
    <col min="3590" max="3590" width="19.140625" bestFit="1" customWidth="1"/>
    <col min="3591" max="3591" width="19.28515625" customWidth="1"/>
    <col min="3592" max="3592" width="21.7109375" customWidth="1"/>
    <col min="3593" max="3593" width="22" customWidth="1"/>
    <col min="3594" max="3594" width="15.5703125" bestFit="1" customWidth="1"/>
    <col min="3841" max="3841" width="11" customWidth="1"/>
    <col min="3842" max="3842" width="57" customWidth="1"/>
    <col min="3843" max="3843" width="18.5703125" bestFit="1" customWidth="1"/>
    <col min="3844" max="3844" width="17.140625" bestFit="1" customWidth="1"/>
    <col min="3845" max="3845" width="15.7109375" bestFit="1" customWidth="1"/>
    <col min="3846" max="3846" width="19.140625" bestFit="1" customWidth="1"/>
    <col min="3847" max="3847" width="19.28515625" customWidth="1"/>
    <col min="3848" max="3848" width="21.7109375" customWidth="1"/>
    <col min="3849" max="3849" width="22" customWidth="1"/>
    <col min="3850" max="3850" width="15.5703125" bestFit="1" customWidth="1"/>
    <col min="4097" max="4097" width="11" customWidth="1"/>
    <col min="4098" max="4098" width="57" customWidth="1"/>
    <col min="4099" max="4099" width="18.5703125" bestFit="1" customWidth="1"/>
    <col min="4100" max="4100" width="17.140625" bestFit="1" customWidth="1"/>
    <col min="4101" max="4101" width="15.7109375" bestFit="1" customWidth="1"/>
    <col min="4102" max="4102" width="19.140625" bestFit="1" customWidth="1"/>
    <col min="4103" max="4103" width="19.28515625" customWidth="1"/>
    <col min="4104" max="4104" width="21.7109375" customWidth="1"/>
    <col min="4105" max="4105" width="22" customWidth="1"/>
    <col min="4106" max="4106" width="15.5703125" bestFit="1" customWidth="1"/>
    <col min="4353" max="4353" width="11" customWidth="1"/>
    <col min="4354" max="4354" width="57" customWidth="1"/>
    <col min="4355" max="4355" width="18.5703125" bestFit="1" customWidth="1"/>
    <col min="4356" max="4356" width="17.140625" bestFit="1" customWidth="1"/>
    <col min="4357" max="4357" width="15.7109375" bestFit="1" customWidth="1"/>
    <col min="4358" max="4358" width="19.140625" bestFit="1" customWidth="1"/>
    <col min="4359" max="4359" width="19.28515625" customWidth="1"/>
    <col min="4360" max="4360" width="21.7109375" customWidth="1"/>
    <col min="4361" max="4361" width="22" customWidth="1"/>
    <col min="4362" max="4362" width="15.5703125" bestFit="1" customWidth="1"/>
    <col min="4609" max="4609" width="11" customWidth="1"/>
    <col min="4610" max="4610" width="57" customWidth="1"/>
    <col min="4611" max="4611" width="18.5703125" bestFit="1" customWidth="1"/>
    <col min="4612" max="4612" width="17.140625" bestFit="1" customWidth="1"/>
    <col min="4613" max="4613" width="15.7109375" bestFit="1" customWidth="1"/>
    <col min="4614" max="4614" width="19.140625" bestFit="1" customWidth="1"/>
    <col min="4615" max="4615" width="19.28515625" customWidth="1"/>
    <col min="4616" max="4616" width="21.7109375" customWidth="1"/>
    <col min="4617" max="4617" width="22" customWidth="1"/>
    <col min="4618" max="4618" width="15.5703125" bestFit="1" customWidth="1"/>
    <col min="4865" max="4865" width="11" customWidth="1"/>
    <col min="4866" max="4866" width="57" customWidth="1"/>
    <col min="4867" max="4867" width="18.5703125" bestFit="1" customWidth="1"/>
    <col min="4868" max="4868" width="17.140625" bestFit="1" customWidth="1"/>
    <col min="4869" max="4869" width="15.7109375" bestFit="1" customWidth="1"/>
    <col min="4870" max="4870" width="19.140625" bestFit="1" customWidth="1"/>
    <col min="4871" max="4871" width="19.28515625" customWidth="1"/>
    <col min="4872" max="4872" width="21.7109375" customWidth="1"/>
    <col min="4873" max="4873" width="22" customWidth="1"/>
    <col min="4874" max="4874" width="15.5703125" bestFit="1" customWidth="1"/>
    <col min="5121" max="5121" width="11" customWidth="1"/>
    <col min="5122" max="5122" width="57" customWidth="1"/>
    <col min="5123" max="5123" width="18.5703125" bestFit="1" customWidth="1"/>
    <col min="5124" max="5124" width="17.140625" bestFit="1" customWidth="1"/>
    <col min="5125" max="5125" width="15.7109375" bestFit="1" customWidth="1"/>
    <col min="5126" max="5126" width="19.140625" bestFit="1" customWidth="1"/>
    <col min="5127" max="5127" width="19.28515625" customWidth="1"/>
    <col min="5128" max="5128" width="21.7109375" customWidth="1"/>
    <col min="5129" max="5129" width="22" customWidth="1"/>
    <col min="5130" max="5130" width="15.5703125" bestFit="1" customWidth="1"/>
    <col min="5377" max="5377" width="11" customWidth="1"/>
    <col min="5378" max="5378" width="57" customWidth="1"/>
    <col min="5379" max="5379" width="18.5703125" bestFit="1" customWidth="1"/>
    <col min="5380" max="5380" width="17.140625" bestFit="1" customWidth="1"/>
    <col min="5381" max="5381" width="15.7109375" bestFit="1" customWidth="1"/>
    <col min="5382" max="5382" width="19.140625" bestFit="1" customWidth="1"/>
    <col min="5383" max="5383" width="19.28515625" customWidth="1"/>
    <col min="5384" max="5384" width="21.7109375" customWidth="1"/>
    <col min="5385" max="5385" width="22" customWidth="1"/>
    <col min="5386" max="5386" width="15.5703125" bestFit="1" customWidth="1"/>
    <col min="5633" max="5633" width="11" customWidth="1"/>
    <col min="5634" max="5634" width="57" customWidth="1"/>
    <col min="5635" max="5635" width="18.5703125" bestFit="1" customWidth="1"/>
    <col min="5636" max="5636" width="17.140625" bestFit="1" customWidth="1"/>
    <col min="5637" max="5637" width="15.7109375" bestFit="1" customWidth="1"/>
    <col min="5638" max="5638" width="19.140625" bestFit="1" customWidth="1"/>
    <col min="5639" max="5639" width="19.28515625" customWidth="1"/>
    <col min="5640" max="5640" width="21.7109375" customWidth="1"/>
    <col min="5641" max="5641" width="22" customWidth="1"/>
    <col min="5642" max="5642" width="15.5703125" bestFit="1" customWidth="1"/>
    <col min="5889" max="5889" width="11" customWidth="1"/>
    <col min="5890" max="5890" width="57" customWidth="1"/>
    <col min="5891" max="5891" width="18.5703125" bestFit="1" customWidth="1"/>
    <col min="5892" max="5892" width="17.140625" bestFit="1" customWidth="1"/>
    <col min="5893" max="5893" width="15.7109375" bestFit="1" customWidth="1"/>
    <col min="5894" max="5894" width="19.140625" bestFit="1" customWidth="1"/>
    <col min="5895" max="5895" width="19.28515625" customWidth="1"/>
    <col min="5896" max="5896" width="21.7109375" customWidth="1"/>
    <col min="5897" max="5897" width="22" customWidth="1"/>
    <col min="5898" max="5898" width="15.5703125" bestFit="1" customWidth="1"/>
    <col min="6145" max="6145" width="11" customWidth="1"/>
    <col min="6146" max="6146" width="57" customWidth="1"/>
    <col min="6147" max="6147" width="18.5703125" bestFit="1" customWidth="1"/>
    <col min="6148" max="6148" width="17.140625" bestFit="1" customWidth="1"/>
    <col min="6149" max="6149" width="15.7109375" bestFit="1" customWidth="1"/>
    <col min="6150" max="6150" width="19.140625" bestFit="1" customWidth="1"/>
    <col min="6151" max="6151" width="19.28515625" customWidth="1"/>
    <col min="6152" max="6152" width="21.7109375" customWidth="1"/>
    <col min="6153" max="6153" width="22" customWidth="1"/>
    <col min="6154" max="6154" width="15.5703125" bestFit="1" customWidth="1"/>
    <col min="6401" max="6401" width="11" customWidth="1"/>
    <col min="6402" max="6402" width="57" customWidth="1"/>
    <col min="6403" max="6403" width="18.5703125" bestFit="1" customWidth="1"/>
    <col min="6404" max="6404" width="17.140625" bestFit="1" customWidth="1"/>
    <col min="6405" max="6405" width="15.7109375" bestFit="1" customWidth="1"/>
    <col min="6406" max="6406" width="19.140625" bestFit="1" customWidth="1"/>
    <col min="6407" max="6407" width="19.28515625" customWidth="1"/>
    <col min="6408" max="6408" width="21.7109375" customWidth="1"/>
    <col min="6409" max="6409" width="22" customWidth="1"/>
    <col min="6410" max="6410" width="15.5703125" bestFit="1" customWidth="1"/>
    <col min="6657" max="6657" width="11" customWidth="1"/>
    <col min="6658" max="6658" width="57" customWidth="1"/>
    <col min="6659" max="6659" width="18.5703125" bestFit="1" customWidth="1"/>
    <col min="6660" max="6660" width="17.140625" bestFit="1" customWidth="1"/>
    <col min="6661" max="6661" width="15.7109375" bestFit="1" customWidth="1"/>
    <col min="6662" max="6662" width="19.140625" bestFit="1" customWidth="1"/>
    <col min="6663" max="6663" width="19.28515625" customWidth="1"/>
    <col min="6664" max="6664" width="21.7109375" customWidth="1"/>
    <col min="6665" max="6665" width="22" customWidth="1"/>
    <col min="6666" max="6666" width="15.5703125" bestFit="1" customWidth="1"/>
    <col min="6913" max="6913" width="11" customWidth="1"/>
    <col min="6914" max="6914" width="57" customWidth="1"/>
    <col min="6915" max="6915" width="18.5703125" bestFit="1" customWidth="1"/>
    <col min="6916" max="6916" width="17.140625" bestFit="1" customWidth="1"/>
    <col min="6917" max="6917" width="15.7109375" bestFit="1" customWidth="1"/>
    <col min="6918" max="6918" width="19.140625" bestFit="1" customWidth="1"/>
    <col min="6919" max="6919" width="19.28515625" customWidth="1"/>
    <col min="6920" max="6920" width="21.7109375" customWidth="1"/>
    <col min="6921" max="6921" width="22" customWidth="1"/>
    <col min="6922" max="6922" width="15.5703125" bestFit="1" customWidth="1"/>
    <col min="7169" max="7169" width="11" customWidth="1"/>
    <col min="7170" max="7170" width="57" customWidth="1"/>
    <col min="7171" max="7171" width="18.5703125" bestFit="1" customWidth="1"/>
    <col min="7172" max="7172" width="17.140625" bestFit="1" customWidth="1"/>
    <col min="7173" max="7173" width="15.7109375" bestFit="1" customWidth="1"/>
    <col min="7174" max="7174" width="19.140625" bestFit="1" customWidth="1"/>
    <col min="7175" max="7175" width="19.28515625" customWidth="1"/>
    <col min="7176" max="7176" width="21.7109375" customWidth="1"/>
    <col min="7177" max="7177" width="22" customWidth="1"/>
    <col min="7178" max="7178" width="15.5703125" bestFit="1" customWidth="1"/>
    <col min="7425" max="7425" width="11" customWidth="1"/>
    <col min="7426" max="7426" width="57" customWidth="1"/>
    <col min="7427" max="7427" width="18.5703125" bestFit="1" customWidth="1"/>
    <col min="7428" max="7428" width="17.140625" bestFit="1" customWidth="1"/>
    <col min="7429" max="7429" width="15.7109375" bestFit="1" customWidth="1"/>
    <col min="7430" max="7430" width="19.140625" bestFit="1" customWidth="1"/>
    <col min="7431" max="7431" width="19.28515625" customWidth="1"/>
    <col min="7432" max="7432" width="21.7109375" customWidth="1"/>
    <col min="7433" max="7433" width="22" customWidth="1"/>
    <col min="7434" max="7434" width="15.5703125" bestFit="1" customWidth="1"/>
    <col min="7681" max="7681" width="11" customWidth="1"/>
    <col min="7682" max="7682" width="57" customWidth="1"/>
    <col min="7683" max="7683" width="18.5703125" bestFit="1" customWidth="1"/>
    <col min="7684" max="7684" width="17.140625" bestFit="1" customWidth="1"/>
    <col min="7685" max="7685" width="15.7109375" bestFit="1" customWidth="1"/>
    <col min="7686" max="7686" width="19.140625" bestFit="1" customWidth="1"/>
    <col min="7687" max="7687" width="19.28515625" customWidth="1"/>
    <col min="7688" max="7688" width="21.7109375" customWidth="1"/>
    <col min="7689" max="7689" width="22" customWidth="1"/>
    <col min="7690" max="7690" width="15.5703125" bestFit="1" customWidth="1"/>
    <col min="7937" max="7937" width="11" customWidth="1"/>
    <col min="7938" max="7938" width="57" customWidth="1"/>
    <col min="7939" max="7939" width="18.5703125" bestFit="1" customWidth="1"/>
    <col min="7940" max="7940" width="17.140625" bestFit="1" customWidth="1"/>
    <col min="7941" max="7941" width="15.7109375" bestFit="1" customWidth="1"/>
    <col min="7942" max="7942" width="19.140625" bestFit="1" customWidth="1"/>
    <col min="7943" max="7943" width="19.28515625" customWidth="1"/>
    <col min="7944" max="7944" width="21.7109375" customWidth="1"/>
    <col min="7945" max="7945" width="22" customWidth="1"/>
    <col min="7946" max="7946" width="15.5703125" bestFit="1" customWidth="1"/>
    <col min="8193" max="8193" width="11" customWidth="1"/>
    <col min="8194" max="8194" width="57" customWidth="1"/>
    <col min="8195" max="8195" width="18.5703125" bestFit="1" customWidth="1"/>
    <col min="8196" max="8196" width="17.140625" bestFit="1" customWidth="1"/>
    <col min="8197" max="8197" width="15.7109375" bestFit="1" customWidth="1"/>
    <col min="8198" max="8198" width="19.140625" bestFit="1" customWidth="1"/>
    <col min="8199" max="8199" width="19.28515625" customWidth="1"/>
    <col min="8200" max="8200" width="21.7109375" customWidth="1"/>
    <col min="8201" max="8201" width="22" customWidth="1"/>
    <col min="8202" max="8202" width="15.5703125" bestFit="1" customWidth="1"/>
    <col min="8449" max="8449" width="11" customWidth="1"/>
    <col min="8450" max="8450" width="57" customWidth="1"/>
    <col min="8451" max="8451" width="18.5703125" bestFit="1" customWidth="1"/>
    <col min="8452" max="8452" width="17.140625" bestFit="1" customWidth="1"/>
    <col min="8453" max="8453" width="15.7109375" bestFit="1" customWidth="1"/>
    <col min="8454" max="8454" width="19.140625" bestFit="1" customWidth="1"/>
    <col min="8455" max="8455" width="19.28515625" customWidth="1"/>
    <col min="8456" max="8456" width="21.7109375" customWidth="1"/>
    <col min="8457" max="8457" width="22" customWidth="1"/>
    <col min="8458" max="8458" width="15.5703125" bestFit="1" customWidth="1"/>
    <col min="8705" max="8705" width="11" customWidth="1"/>
    <col min="8706" max="8706" width="57" customWidth="1"/>
    <col min="8707" max="8707" width="18.5703125" bestFit="1" customWidth="1"/>
    <col min="8708" max="8708" width="17.140625" bestFit="1" customWidth="1"/>
    <col min="8709" max="8709" width="15.7109375" bestFit="1" customWidth="1"/>
    <col min="8710" max="8710" width="19.140625" bestFit="1" customWidth="1"/>
    <col min="8711" max="8711" width="19.28515625" customWidth="1"/>
    <col min="8712" max="8712" width="21.7109375" customWidth="1"/>
    <col min="8713" max="8713" width="22" customWidth="1"/>
    <col min="8714" max="8714" width="15.5703125" bestFit="1" customWidth="1"/>
    <col min="8961" max="8961" width="11" customWidth="1"/>
    <col min="8962" max="8962" width="57" customWidth="1"/>
    <col min="8963" max="8963" width="18.5703125" bestFit="1" customWidth="1"/>
    <col min="8964" max="8964" width="17.140625" bestFit="1" customWidth="1"/>
    <col min="8965" max="8965" width="15.7109375" bestFit="1" customWidth="1"/>
    <col min="8966" max="8966" width="19.140625" bestFit="1" customWidth="1"/>
    <col min="8967" max="8967" width="19.28515625" customWidth="1"/>
    <col min="8968" max="8968" width="21.7109375" customWidth="1"/>
    <col min="8969" max="8969" width="22" customWidth="1"/>
    <col min="8970" max="8970" width="15.5703125" bestFit="1" customWidth="1"/>
    <col min="9217" max="9217" width="11" customWidth="1"/>
    <col min="9218" max="9218" width="57" customWidth="1"/>
    <col min="9219" max="9219" width="18.5703125" bestFit="1" customWidth="1"/>
    <col min="9220" max="9220" width="17.140625" bestFit="1" customWidth="1"/>
    <col min="9221" max="9221" width="15.7109375" bestFit="1" customWidth="1"/>
    <col min="9222" max="9222" width="19.140625" bestFit="1" customWidth="1"/>
    <col min="9223" max="9223" width="19.28515625" customWidth="1"/>
    <col min="9224" max="9224" width="21.7109375" customWidth="1"/>
    <col min="9225" max="9225" width="22" customWidth="1"/>
    <col min="9226" max="9226" width="15.5703125" bestFit="1" customWidth="1"/>
    <col min="9473" max="9473" width="11" customWidth="1"/>
    <col min="9474" max="9474" width="57" customWidth="1"/>
    <col min="9475" max="9475" width="18.5703125" bestFit="1" customWidth="1"/>
    <col min="9476" max="9476" width="17.140625" bestFit="1" customWidth="1"/>
    <col min="9477" max="9477" width="15.7109375" bestFit="1" customWidth="1"/>
    <col min="9478" max="9478" width="19.140625" bestFit="1" customWidth="1"/>
    <col min="9479" max="9479" width="19.28515625" customWidth="1"/>
    <col min="9480" max="9480" width="21.7109375" customWidth="1"/>
    <col min="9481" max="9481" width="22" customWidth="1"/>
    <col min="9482" max="9482" width="15.5703125" bestFit="1" customWidth="1"/>
    <col min="9729" max="9729" width="11" customWidth="1"/>
    <col min="9730" max="9730" width="57" customWidth="1"/>
    <col min="9731" max="9731" width="18.5703125" bestFit="1" customWidth="1"/>
    <col min="9732" max="9732" width="17.140625" bestFit="1" customWidth="1"/>
    <col min="9733" max="9733" width="15.7109375" bestFit="1" customWidth="1"/>
    <col min="9734" max="9734" width="19.140625" bestFit="1" customWidth="1"/>
    <col min="9735" max="9735" width="19.28515625" customWidth="1"/>
    <col min="9736" max="9736" width="21.7109375" customWidth="1"/>
    <col min="9737" max="9737" width="22" customWidth="1"/>
    <col min="9738" max="9738" width="15.5703125" bestFit="1" customWidth="1"/>
    <col min="9985" max="9985" width="11" customWidth="1"/>
    <col min="9986" max="9986" width="57" customWidth="1"/>
    <col min="9987" max="9987" width="18.5703125" bestFit="1" customWidth="1"/>
    <col min="9988" max="9988" width="17.140625" bestFit="1" customWidth="1"/>
    <col min="9989" max="9989" width="15.7109375" bestFit="1" customWidth="1"/>
    <col min="9990" max="9990" width="19.140625" bestFit="1" customWidth="1"/>
    <col min="9991" max="9991" width="19.28515625" customWidth="1"/>
    <col min="9992" max="9992" width="21.7109375" customWidth="1"/>
    <col min="9993" max="9993" width="22" customWidth="1"/>
    <col min="9994" max="9994" width="15.5703125" bestFit="1" customWidth="1"/>
    <col min="10241" max="10241" width="11" customWidth="1"/>
    <col min="10242" max="10242" width="57" customWidth="1"/>
    <col min="10243" max="10243" width="18.5703125" bestFit="1" customWidth="1"/>
    <col min="10244" max="10244" width="17.140625" bestFit="1" customWidth="1"/>
    <col min="10245" max="10245" width="15.7109375" bestFit="1" customWidth="1"/>
    <col min="10246" max="10246" width="19.140625" bestFit="1" customWidth="1"/>
    <col min="10247" max="10247" width="19.28515625" customWidth="1"/>
    <col min="10248" max="10248" width="21.7109375" customWidth="1"/>
    <col min="10249" max="10249" width="22" customWidth="1"/>
    <col min="10250" max="10250" width="15.5703125" bestFit="1" customWidth="1"/>
    <col min="10497" max="10497" width="11" customWidth="1"/>
    <col min="10498" max="10498" width="57" customWidth="1"/>
    <col min="10499" max="10499" width="18.5703125" bestFit="1" customWidth="1"/>
    <col min="10500" max="10500" width="17.140625" bestFit="1" customWidth="1"/>
    <col min="10501" max="10501" width="15.7109375" bestFit="1" customWidth="1"/>
    <col min="10502" max="10502" width="19.140625" bestFit="1" customWidth="1"/>
    <col min="10503" max="10503" width="19.28515625" customWidth="1"/>
    <col min="10504" max="10504" width="21.7109375" customWidth="1"/>
    <col min="10505" max="10505" width="22" customWidth="1"/>
    <col min="10506" max="10506" width="15.5703125" bestFit="1" customWidth="1"/>
    <col min="10753" max="10753" width="11" customWidth="1"/>
    <col min="10754" max="10754" width="57" customWidth="1"/>
    <col min="10755" max="10755" width="18.5703125" bestFit="1" customWidth="1"/>
    <col min="10756" max="10756" width="17.140625" bestFit="1" customWidth="1"/>
    <col min="10757" max="10757" width="15.7109375" bestFit="1" customWidth="1"/>
    <col min="10758" max="10758" width="19.140625" bestFit="1" customWidth="1"/>
    <col min="10759" max="10759" width="19.28515625" customWidth="1"/>
    <col min="10760" max="10760" width="21.7109375" customWidth="1"/>
    <col min="10761" max="10761" width="22" customWidth="1"/>
    <col min="10762" max="10762" width="15.5703125" bestFit="1" customWidth="1"/>
    <col min="11009" max="11009" width="11" customWidth="1"/>
    <col min="11010" max="11010" width="57" customWidth="1"/>
    <col min="11011" max="11011" width="18.5703125" bestFit="1" customWidth="1"/>
    <col min="11012" max="11012" width="17.140625" bestFit="1" customWidth="1"/>
    <col min="11013" max="11013" width="15.7109375" bestFit="1" customWidth="1"/>
    <col min="11014" max="11014" width="19.140625" bestFit="1" customWidth="1"/>
    <col min="11015" max="11015" width="19.28515625" customWidth="1"/>
    <col min="11016" max="11016" width="21.7109375" customWidth="1"/>
    <col min="11017" max="11017" width="22" customWidth="1"/>
    <col min="11018" max="11018" width="15.5703125" bestFit="1" customWidth="1"/>
    <col min="11265" max="11265" width="11" customWidth="1"/>
    <col min="11266" max="11266" width="57" customWidth="1"/>
    <col min="11267" max="11267" width="18.5703125" bestFit="1" customWidth="1"/>
    <col min="11268" max="11268" width="17.140625" bestFit="1" customWidth="1"/>
    <col min="11269" max="11269" width="15.7109375" bestFit="1" customWidth="1"/>
    <col min="11270" max="11270" width="19.140625" bestFit="1" customWidth="1"/>
    <col min="11271" max="11271" width="19.28515625" customWidth="1"/>
    <col min="11272" max="11272" width="21.7109375" customWidth="1"/>
    <col min="11273" max="11273" width="22" customWidth="1"/>
    <col min="11274" max="11274" width="15.5703125" bestFit="1" customWidth="1"/>
    <col min="11521" max="11521" width="11" customWidth="1"/>
    <col min="11522" max="11522" width="57" customWidth="1"/>
    <col min="11523" max="11523" width="18.5703125" bestFit="1" customWidth="1"/>
    <col min="11524" max="11524" width="17.140625" bestFit="1" customWidth="1"/>
    <col min="11525" max="11525" width="15.7109375" bestFit="1" customWidth="1"/>
    <col min="11526" max="11526" width="19.140625" bestFit="1" customWidth="1"/>
    <col min="11527" max="11527" width="19.28515625" customWidth="1"/>
    <col min="11528" max="11528" width="21.7109375" customWidth="1"/>
    <col min="11529" max="11529" width="22" customWidth="1"/>
    <col min="11530" max="11530" width="15.5703125" bestFit="1" customWidth="1"/>
    <col min="11777" max="11777" width="11" customWidth="1"/>
    <col min="11778" max="11778" width="57" customWidth="1"/>
    <col min="11779" max="11779" width="18.5703125" bestFit="1" customWidth="1"/>
    <col min="11780" max="11780" width="17.140625" bestFit="1" customWidth="1"/>
    <col min="11781" max="11781" width="15.7109375" bestFit="1" customWidth="1"/>
    <col min="11782" max="11782" width="19.140625" bestFit="1" customWidth="1"/>
    <col min="11783" max="11783" width="19.28515625" customWidth="1"/>
    <col min="11784" max="11784" width="21.7109375" customWidth="1"/>
    <col min="11785" max="11785" width="22" customWidth="1"/>
    <col min="11786" max="11786" width="15.5703125" bestFit="1" customWidth="1"/>
    <col min="12033" max="12033" width="11" customWidth="1"/>
    <col min="12034" max="12034" width="57" customWidth="1"/>
    <col min="12035" max="12035" width="18.5703125" bestFit="1" customWidth="1"/>
    <col min="12036" max="12036" width="17.140625" bestFit="1" customWidth="1"/>
    <col min="12037" max="12037" width="15.7109375" bestFit="1" customWidth="1"/>
    <col min="12038" max="12038" width="19.140625" bestFit="1" customWidth="1"/>
    <col min="12039" max="12039" width="19.28515625" customWidth="1"/>
    <col min="12040" max="12040" width="21.7109375" customWidth="1"/>
    <col min="12041" max="12041" width="22" customWidth="1"/>
    <col min="12042" max="12042" width="15.5703125" bestFit="1" customWidth="1"/>
    <col min="12289" max="12289" width="11" customWidth="1"/>
    <col min="12290" max="12290" width="57" customWidth="1"/>
    <col min="12291" max="12291" width="18.5703125" bestFit="1" customWidth="1"/>
    <col min="12292" max="12292" width="17.140625" bestFit="1" customWidth="1"/>
    <col min="12293" max="12293" width="15.7109375" bestFit="1" customWidth="1"/>
    <col min="12294" max="12294" width="19.140625" bestFit="1" customWidth="1"/>
    <col min="12295" max="12295" width="19.28515625" customWidth="1"/>
    <col min="12296" max="12296" width="21.7109375" customWidth="1"/>
    <col min="12297" max="12297" width="22" customWidth="1"/>
    <col min="12298" max="12298" width="15.5703125" bestFit="1" customWidth="1"/>
    <col min="12545" max="12545" width="11" customWidth="1"/>
    <col min="12546" max="12546" width="57" customWidth="1"/>
    <col min="12547" max="12547" width="18.5703125" bestFit="1" customWidth="1"/>
    <col min="12548" max="12548" width="17.140625" bestFit="1" customWidth="1"/>
    <col min="12549" max="12549" width="15.7109375" bestFit="1" customWidth="1"/>
    <col min="12550" max="12550" width="19.140625" bestFit="1" customWidth="1"/>
    <col min="12551" max="12551" width="19.28515625" customWidth="1"/>
    <col min="12552" max="12552" width="21.7109375" customWidth="1"/>
    <col min="12553" max="12553" width="22" customWidth="1"/>
    <col min="12554" max="12554" width="15.5703125" bestFit="1" customWidth="1"/>
    <col min="12801" max="12801" width="11" customWidth="1"/>
    <col min="12802" max="12802" width="57" customWidth="1"/>
    <col min="12803" max="12803" width="18.5703125" bestFit="1" customWidth="1"/>
    <col min="12804" max="12804" width="17.140625" bestFit="1" customWidth="1"/>
    <col min="12805" max="12805" width="15.7109375" bestFit="1" customWidth="1"/>
    <col min="12806" max="12806" width="19.140625" bestFit="1" customWidth="1"/>
    <col min="12807" max="12807" width="19.28515625" customWidth="1"/>
    <col min="12808" max="12808" width="21.7109375" customWidth="1"/>
    <col min="12809" max="12809" width="22" customWidth="1"/>
    <col min="12810" max="12810" width="15.5703125" bestFit="1" customWidth="1"/>
    <col min="13057" max="13057" width="11" customWidth="1"/>
    <col min="13058" max="13058" width="57" customWidth="1"/>
    <col min="13059" max="13059" width="18.5703125" bestFit="1" customWidth="1"/>
    <col min="13060" max="13060" width="17.140625" bestFit="1" customWidth="1"/>
    <col min="13061" max="13061" width="15.7109375" bestFit="1" customWidth="1"/>
    <col min="13062" max="13062" width="19.140625" bestFit="1" customWidth="1"/>
    <col min="13063" max="13063" width="19.28515625" customWidth="1"/>
    <col min="13064" max="13064" width="21.7109375" customWidth="1"/>
    <col min="13065" max="13065" width="22" customWidth="1"/>
    <col min="13066" max="13066" width="15.5703125" bestFit="1" customWidth="1"/>
    <col min="13313" max="13313" width="11" customWidth="1"/>
    <col min="13314" max="13314" width="57" customWidth="1"/>
    <col min="13315" max="13315" width="18.5703125" bestFit="1" customWidth="1"/>
    <col min="13316" max="13316" width="17.140625" bestFit="1" customWidth="1"/>
    <col min="13317" max="13317" width="15.7109375" bestFit="1" customWidth="1"/>
    <col min="13318" max="13318" width="19.140625" bestFit="1" customWidth="1"/>
    <col min="13319" max="13319" width="19.28515625" customWidth="1"/>
    <col min="13320" max="13320" width="21.7109375" customWidth="1"/>
    <col min="13321" max="13321" width="22" customWidth="1"/>
    <col min="13322" max="13322" width="15.5703125" bestFit="1" customWidth="1"/>
    <col min="13569" max="13569" width="11" customWidth="1"/>
    <col min="13570" max="13570" width="57" customWidth="1"/>
    <col min="13571" max="13571" width="18.5703125" bestFit="1" customWidth="1"/>
    <col min="13572" max="13572" width="17.140625" bestFit="1" customWidth="1"/>
    <col min="13573" max="13573" width="15.7109375" bestFit="1" customWidth="1"/>
    <col min="13574" max="13574" width="19.140625" bestFit="1" customWidth="1"/>
    <col min="13575" max="13575" width="19.28515625" customWidth="1"/>
    <col min="13576" max="13576" width="21.7109375" customWidth="1"/>
    <col min="13577" max="13577" width="22" customWidth="1"/>
    <col min="13578" max="13578" width="15.5703125" bestFit="1" customWidth="1"/>
    <col min="13825" max="13825" width="11" customWidth="1"/>
    <col min="13826" max="13826" width="57" customWidth="1"/>
    <col min="13827" max="13827" width="18.5703125" bestFit="1" customWidth="1"/>
    <col min="13828" max="13828" width="17.140625" bestFit="1" customWidth="1"/>
    <col min="13829" max="13829" width="15.7109375" bestFit="1" customWidth="1"/>
    <col min="13830" max="13830" width="19.140625" bestFit="1" customWidth="1"/>
    <col min="13831" max="13831" width="19.28515625" customWidth="1"/>
    <col min="13832" max="13832" width="21.7109375" customWidth="1"/>
    <col min="13833" max="13833" width="22" customWidth="1"/>
    <col min="13834" max="13834" width="15.5703125" bestFit="1" customWidth="1"/>
    <col min="14081" max="14081" width="11" customWidth="1"/>
    <col min="14082" max="14082" width="57" customWidth="1"/>
    <col min="14083" max="14083" width="18.5703125" bestFit="1" customWidth="1"/>
    <col min="14084" max="14084" width="17.140625" bestFit="1" customWidth="1"/>
    <col min="14085" max="14085" width="15.7109375" bestFit="1" customWidth="1"/>
    <col min="14086" max="14086" width="19.140625" bestFit="1" customWidth="1"/>
    <col min="14087" max="14087" width="19.28515625" customWidth="1"/>
    <col min="14088" max="14088" width="21.7109375" customWidth="1"/>
    <col min="14089" max="14089" width="22" customWidth="1"/>
    <col min="14090" max="14090" width="15.5703125" bestFit="1" customWidth="1"/>
    <col min="14337" max="14337" width="11" customWidth="1"/>
    <col min="14338" max="14338" width="57" customWidth="1"/>
    <col min="14339" max="14339" width="18.5703125" bestFit="1" customWidth="1"/>
    <col min="14340" max="14340" width="17.140625" bestFit="1" customWidth="1"/>
    <col min="14341" max="14341" width="15.7109375" bestFit="1" customWidth="1"/>
    <col min="14342" max="14342" width="19.140625" bestFit="1" customWidth="1"/>
    <col min="14343" max="14343" width="19.28515625" customWidth="1"/>
    <col min="14344" max="14344" width="21.7109375" customWidth="1"/>
    <col min="14345" max="14345" width="22" customWidth="1"/>
    <col min="14346" max="14346" width="15.5703125" bestFit="1" customWidth="1"/>
    <col min="14593" max="14593" width="11" customWidth="1"/>
    <col min="14594" max="14594" width="57" customWidth="1"/>
    <col min="14595" max="14595" width="18.5703125" bestFit="1" customWidth="1"/>
    <col min="14596" max="14596" width="17.140625" bestFit="1" customWidth="1"/>
    <col min="14597" max="14597" width="15.7109375" bestFit="1" customWidth="1"/>
    <col min="14598" max="14598" width="19.140625" bestFit="1" customWidth="1"/>
    <col min="14599" max="14599" width="19.28515625" customWidth="1"/>
    <col min="14600" max="14600" width="21.7109375" customWidth="1"/>
    <col min="14601" max="14601" width="22" customWidth="1"/>
    <col min="14602" max="14602" width="15.5703125" bestFit="1" customWidth="1"/>
    <col min="14849" max="14849" width="11" customWidth="1"/>
    <col min="14850" max="14850" width="57" customWidth="1"/>
    <col min="14851" max="14851" width="18.5703125" bestFit="1" customWidth="1"/>
    <col min="14852" max="14852" width="17.140625" bestFit="1" customWidth="1"/>
    <col min="14853" max="14853" width="15.7109375" bestFit="1" customWidth="1"/>
    <col min="14854" max="14854" width="19.140625" bestFit="1" customWidth="1"/>
    <col min="14855" max="14855" width="19.28515625" customWidth="1"/>
    <col min="14856" max="14856" width="21.7109375" customWidth="1"/>
    <col min="14857" max="14857" width="22" customWidth="1"/>
    <col min="14858" max="14858" width="15.5703125" bestFit="1" customWidth="1"/>
    <col min="15105" max="15105" width="11" customWidth="1"/>
    <col min="15106" max="15106" width="57" customWidth="1"/>
    <col min="15107" max="15107" width="18.5703125" bestFit="1" customWidth="1"/>
    <col min="15108" max="15108" width="17.140625" bestFit="1" customWidth="1"/>
    <col min="15109" max="15109" width="15.7109375" bestFit="1" customWidth="1"/>
    <col min="15110" max="15110" width="19.140625" bestFit="1" customWidth="1"/>
    <col min="15111" max="15111" width="19.28515625" customWidth="1"/>
    <col min="15112" max="15112" width="21.7109375" customWidth="1"/>
    <col min="15113" max="15113" width="22" customWidth="1"/>
    <col min="15114" max="15114" width="15.5703125" bestFit="1" customWidth="1"/>
    <col min="15361" max="15361" width="11" customWidth="1"/>
    <col min="15362" max="15362" width="57" customWidth="1"/>
    <col min="15363" max="15363" width="18.5703125" bestFit="1" customWidth="1"/>
    <col min="15364" max="15364" width="17.140625" bestFit="1" customWidth="1"/>
    <col min="15365" max="15365" width="15.7109375" bestFit="1" customWidth="1"/>
    <col min="15366" max="15366" width="19.140625" bestFit="1" customWidth="1"/>
    <col min="15367" max="15367" width="19.28515625" customWidth="1"/>
    <col min="15368" max="15368" width="21.7109375" customWidth="1"/>
    <col min="15369" max="15369" width="22" customWidth="1"/>
    <col min="15370" max="15370" width="15.5703125" bestFit="1" customWidth="1"/>
    <col min="15617" max="15617" width="11" customWidth="1"/>
    <col min="15618" max="15618" width="57" customWidth="1"/>
    <col min="15619" max="15619" width="18.5703125" bestFit="1" customWidth="1"/>
    <col min="15620" max="15620" width="17.140625" bestFit="1" customWidth="1"/>
    <col min="15621" max="15621" width="15.7109375" bestFit="1" customWidth="1"/>
    <col min="15622" max="15622" width="19.140625" bestFit="1" customWidth="1"/>
    <col min="15623" max="15623" width="19.28515625" customWidth="1"/>
    <col min="15624" max="15624" width="21.7109375" customWidth="1"/>
    <col min="15625" max="15625" width="22" customWidth="1"/>
    <col min="15626" max="15626" width="15.5703125" bestFit="1" customWidth="1"/>
    <col min="15873" max="15873" width="11" customWidth="1"/>
    <col min="15874" max="15874" width="57" customWidth="1"/>
    <col min="15875" max="15875" width="18.5703125" bestFit="1" customWidth="1"/>
    <col min="15876" max="15876" width="17.140625" bestFit="1" customWidth="1"/>
    <col min="15877" max="15877" width="15.7109375" bestFit="1" customWidth="1"/>
    <col min="15878" max="15878" width="19.140625" bestFit="1" customWidth="1"/>
    <col min="15879" max="15879" width="19.28515625" customWidth="1"/>
    <col min="15880" max="15880" width="21.7109375" customWidth="1"/>
    <col min="15881" max="15881" width="22" customWidth="1"/>
    <col min="15882" max="15882" width="15.5703125" bestFit="1" customWidth="1"/>
    <col min="16129" max="16129" width="11" customWidth="1"/>
    <col min="16130" max="16130" width="57" customWidth="1"/>
    <col min="16131" max="16131" width="18.5703125" bestFit="1" customWidth="1"/>
    <col min="16132" max="16132" width="17.140625" bestFit="1" customWidth="1"/>
    <col min="16133" max="16133" width="15.7109375" bestFit="1" customWidth="1"/>
    <col min="16134" max="16134" width="19.140625" bestFit="1" customWidth="1"/>
    <col min="16135" max="16135" width="19.28515625" customWidth="1"/>
    <col min="16136" max="16136" width="21.7109375" customWidth="1"/>
    <col min="16137" max="16137" width="22" customWidth="1"/>
    <col min="16138" max="16138" width="15.5703125" bestFit="1" customWidth="1"/>
  </cols>
  <sheetData>
    <row r="1" spans="1:10" ht="15.75" thickBot="1" x14ac:dyDescent="0.3">
      <c r="A1" s="1" t="s">
        <v>0</v>
      </c>
    </row>
    <row r="2" spans="1:10" x14ac:dyDescent="0.25">
      <c r="A2" s="143" t="s">
        <v>81</v>
      </c>
      <c r="B2" s="144"/>
      <c r="C2" s="144"/>
      <c r="D2" s="144"/>
      <c r="E2" s="144"/>
      <c r="F2" s="144"/>
      <c r="G2" s="145"/>
      <c r="H2" s="3"/>
    </row>
    <row r="3" spans="1:10" ht="54" customHeight="1" thickBot="1" x14ac:dyDescent="0.3">
      <c r="A3" s="146"/>
      <c r="B3" s="147"/>
      <c r="C3" s="147"/>
      <c r="D3" s="147"/>
      <c r="E3" s="147"/>
      <c r="F3" s="147"/>
      <c r="G3" s="148"/>
      <c r="H3" s="4"/>
    </row>
    <row r="4" spans="1:10" ht="15.75" thickBot="1" x14ac:dyDescent="0.3">
      <c r="A4" s="5"/>
      <c r="B4" s="5"/>
      <c r="C4" s="5"/>
      <c r="D4" s="5"/>
      <c r="E4" s="5"/>
      <c r="F4" s="5"/>
      <c r="G4" s="5"/>
      <c r="H4" s="4"/>
    </row>
    <row r="5" spans="1:10" ht="15.75" thickBot="1" x14ac:dyDescent="0.3">
      <c r="A5" s="5"/>
      <c r="B5" s="6" t="s">
        <v>1</v>
      </c>
      <c r="C5" s="7"/>
      <c r="D5" s="5"/>
      <c r="E5" s="8" t="s">
        <v>2</v>
      </c>
      <c r="F5" s="78"/>
      <c r="G5" s="79"/>
      <c r="H5" s="4"/>
      <c r="J5" s="9"/>
    </row>
    <row r="6" spans="1:10" x14ac:dyDescent="0.25">
      <c r="A6" s="5"/>
      <c r="B6" s="6" t="s">
        <v>3</v>
      </c>
      <c r="C6" s="7"/>
      <c r="D6" s="5"/>
      <c r="E6" s="5"/>
      <c r="F6" s="5"/>
      <c r="G6" s="5"/>
      <c r="H6" s="4"/>
    </row>
    <row r="7" spans="1:10" x14ac:dyDescent="0.25">
      <c r="A7" s="5"/>
      <c r="B7" s="6" t="s">
        <v>4</v>
      </c>
      <c r="C7" s="7"/>
      <c r="D7" s="5"/>
      <c r="E7" s="5"/>
      <c r="F7" s="5"/>
      <c r="G7" s="5"/>
      <c r="H7" s="4"/>
    </row>
    <row r="8" spans="1:10" x14ac:dyDescent="0.25">
      <c r="A8" s="5"/>
      <c r="B8" s="5"/>
      <c r="C8" s="77"/>
      <c r="D8" s="5"/>
      <c r="E8" s="5"/>
      <c r="F8" s="5"/>
      <c r="G8" s="5"/>
      <c r="H8" s="4"/>
    </row>
    <row r="9" spans="1:10" ht="15.75" thickBot="1" x14ac:dyDescent="0.3">
      <c r="A9" s="10"/>
      <c r="B9" s="3"/>
      <c r="C9" s="3"/>
      <c r="D9" s="3"/>
      <c r="E9" s="3"/>
      <c r="F9" s="3"/>
      <c r="G9" s="3"/>
      <c r="H9" s="11"/>
    </row>
    <row r="10" spans="1:10" ht="15" customHeight="1" x14ac:dyDescent="0.25">
      <c r="A10" s="149" t="s">
        <v>5</v>
      </c>
      <c r="B10" s="151" t="s">
        <v>6</v>
      </c>
      <c r="C10" s="151" t="s">
        <v>7</v>
      </c>
      <c r="D10" s="151" t="s">
        <v>8</v>
      </c>
      <c r="E10" s="153" t="s">
        <v>9</v>
      </c>
      <c r="F10" s="153" t="s">
        <v>10</v>
      </c>
      <c r="G10" s="155" t="s">
        <v>11</v>
      </c>
      <c r="H10" s="137"/>
      <c r="I10" s="76"/>
    </row>
    <row r="11" spans="1:10" x14ac:dyDescent="0.25">
      <c r="A11" s="150"/>
      <c r="B11" s="152"/>
      <c r="C11" s="152"/>
      <c r="D11" s="152"/>
      <c r="E11" s="154"/>
      <c r="F11" s="154"/>
      <c r="G11" s="156"/>
      <c r="H11" s="137"/>
      <c r="I11" s="76"/>
    </row>
    <row r="12" spans="1:10" x14ac:dyDescent="0.25">
      <c r="A12" s="12" t="s">
        <v>80</v>
      </c>
      <c r="B12" s="13" t="s">
        <v>12</v>
      </c>
      <c r="C12" s="13"/>
      <c r="D12" s="13"/>
      <c r="E12" s="13"/>
      <c r="F12" s="13"/>
      <c r="G12" s="14"/>
      <c r="H12" s="15"/>
    </row>
    <row r="13" spans="1:10" s="25" customFormat="1" x14ac:dyDescent="0.25">
      <c r="A13" s="16">
        <v>1</v>
      </c>
      <c r="B13" s="17" t="s">
        <v>13</v>
      </c>
      <c r="C13" s="18"/>
      <c r="D13" s="19">
        <v>0.5</v>
      </c>
      <c r="E13" s="18"/>
      <c r="F13" s="20"/>
      <c r="G13" s="21"/>
      <c r="H13" s="22"/>
      <c r="I13" s="23"/>
      <c r="J13" s="24"/>
    </row>
    <row r="14" spans="1:10" s="25" customFormat="1" ht="28.5" hidden="1" x14ac:dyDescent="0.25">
      <c r="A14" s="16">
        <v>0</v>
      </c>
      <c r="B14" s="17" t="s">
        <v>14</v>
      </c>
      <c r="C14" s="18"/>
      <c r="D14" s="19"/>
      <c r="E14" s="18"/>
      <c r="F14" s="20"/>
      <c r="G14" s="21"/>
      <c r="H14" s="22"/>
      <c r="I14" s="23"/>
      <c r="J14" s="24"/>
    </row>
    <row r="15" spans="1:10" s="25" customFormat="1" x14ac:dyDescent="0.25">
      <c r="A15" s="16">
        <v>1</v>
      </c>
      <c r="B15" s="17" t="s">
        <v>15</v>
      </c>
      <c r="C15" s="18"/>
      <c r="D15" s="19">
        <v>1</v>
      </c>
      <c r="E15" s="18"/>
      <c r="F15" s="20"/>
      <c r="G15" s="21"/>
      <c r="H15" s="22"/>
      <c r="I15" s="23"/>
      <c r="J15" s="24"/>
    </row>
    <row r="16" spans="1:10" s="25" customFormat="1" x14ac:dyDescent="0.25">
      <c r="A16" s="16">
        <v>1</v>
      </c>
      <c r="B16" s="17" t="s">
        <v>16</v>
      </c>
      <c r="C16" s="18"/>
      <c r="D16" s="19">
        <v>0.7</v>
      </c>
      <c r="E16" s="18"/>
      <c r="F16" s="20"/>
      <c r="G16" s="21"/>
      <c r="H16" s="22"/>
      <c r="I16" s="23"/>
      <c r="J16" s="24"/>
    </row>
    <row r="17" spans="1:10" s="25" customFormat="1" x14ac:dyDescent="0.25">
      <c r="A17" s="16">
        <v>1</v>
      </c>
      <c r="B17" s="17" t="s">
        <v>17</v>
      </c>
      <c r="C17" s="18"/>
      <c r="D17" s="19">
        <v>0.8</v>
      </c>
      <c r="E17" s="18"/>
      <c r="F17" s="20"/>
      <c r="G17" s="21"/>
      <c r="H17" s="22"/>
      <c r="I17" s="23"/>
      <c r="J17" s="24"/>
    </row>
    <row r="18" spans="1:10" s="25" customFormat="1" x14ac:dyDescent="0.25">
      <c r="A18" s="16">
        <v>1</v>
      </c>
      <c r="B18" s="17" t="s">
        <v>18</v>
      </c>
      <c r="C18" s="18"/>
      <c r="D18" s="19">
        <v>0.25</v>
      </c>
      <c r="E18" s="18"/>
      <c r="F18" s="20"/>
      <c r="G18" s="21"/>
      <c r="H18" s="22"/>
      <c r="I18" s="23"/>
      <c r="J18" s="24"/>
    </row>
    <row r="19" spans="1:10" s="25" customFormat="1" hidden="1" x14ac:dyDescent="0.25">
      <c r="A19" s="16">
        <v>0</v>
      </c>
      <c r="B19" s="17" t="s">
        <v>19</v>
      </c>
      <c r="C19" s="18">
        <v>4416000</v>
      </c>
      <c r="D19" s="19">
        <v>0.2</v>
      </c>
      <c r="E19" s="18">
        <f t="shared" ref="E19:E29" si="0">C19*D19</f>
        <v>883200</v>
      </c>
      <c r="F19" s="20">
        <v>8</v>
      </c>
      <c r="G19" s="21">
        <f t="shared" ref="G19:G20" si="1">+A19*C19*D19*F19</f>
        <v>0</v>
      </c>
      <c r="H19" s="22"/>
      <c r="I19" s="23"/>
      <c r="J19" s="24"/>
    </row>
    <row r="20" spans="1:10" s="25" customFormat="1" hidden="1" x14ac:dyDescent="0.25">
      <c r="A20" s="16">
        <v>0</v>
      </c>
      <c r="B20" s="17" t="s">
        <v>20</v>
      </c>
      <c r="C20" s="18">
        <v>4416000</v>
      </c>
      <c r="D20" s="19">
        <v>0.2</v>
      </c>
      <c r="E20" s="18">
        <f>C20*D20</f>
        <v>883200</v>
      </c>
      <c r="F20" s="20">
        <v>8</v>
      </c>
      <c r="G20" s="21">
        <f t="shared" si="1"/>
        <v>0</v>
      </c>
      <c r="H20" s="22"/>
      <c r="I20" s="23"/>
      <c r="J20" s="24"/>
    </row>
    <row r="21" spans="1:10" x14ac:dyDescent="0.25">
      <c r="A21" s="12" t="s">
        <v>80</v>
      </c>
      <c r="B21" s="26" t="s">
        <v>21</v>
      </c>
      <c r="C21" s="27"/>
      <c r="D21" s="27"/>
      <c r="E21" s="27"/>
      <c r="F21" s="27"/>
      <c r="G21" s="27"/>
      <c r="H21" s="28"/>
    </row>
    <row r="22" spans="1:10" s="25" customFormat="1" x14ac:dyDescent="0.25">
      <c r="A22" s="16">
        <v>1</v>
      </c>
      <c r="B22" s="17" t="s">
        <v>22</v>
      </c>
      <c r="C22" s="18"/>
      <c r="D22" s="19">
        <v>1</v>
      </c>
      <c r="E22" s="18"/>
      <c r="F22" s="20"/>
      <c r="G22" s="21"/>
      <c r="H22" s="22"/>
      <c r="I22" s="23"/>
      <c r="J22" s="24"/>
    </row>
    <row r="23" spans="1:10" s="25" customFormat="1" hidden="1" x14ac:dyDescent="0.25">
      <c r="A23" s="16">
        <v>0</v>
      </c>
      <c r="B23" s="17" t="s">
        <v>23</v>
      </c>
      <c r="C23" s="18"/>
      <c r="D23" s="19"/>
      <c r="E23" s="18"/>
      <c r="F23" s="20"/>
      <c r="G23" s="21">
        <f t="shared" ref="G23:G25" si="2">+A23*C23*D23*F23</f>
        <v>0</v>
      </c>
      <c r="H23" s="22"/>
      <c r="I23" s="23"/>
      <c r="J23" s="24"/>
    </row>
    <row r="24" spans="1:10" s="25" customFormat="1" hidden="1" x14ac:dyDescent="0.25">
      <c r="A24" s="16">
        <v>0</v>
      </c>
      <c r="B24" s="17" t="s">
        <v>24</v>
      </c>
      <c r="C24" s="18"/>
      <c r="D24" s="19"/>
      <c r="E24" s="18"/>
      <c r="F24" s="20"/>
      <c r="G24" s="21">
        <f t="shared" si="2"/>
        <v>0</v>
      </c>
      <c r="H24" s="22"/>
      <c r="I24" s="23"/>
      <c r="J24" s="24"/>
    </row>
    <row r="25" spans="1:10" s="25" customFormat="1" hidden="1" x14ac:dyDescent="0.25">
      <c r="A25" s="16">
        <v>0</v>
      </c>
      <c r="B25" s="17" t="s">
        <v>25</v>
      </c>
      <c r="C25" s="18"/>
      <c r="D25" s="19"/>
      <c r="E25" s="18"/>
      <c r="F25" s="20"/>
      <c r="G25" s="21">
        <f t="shared" si="2"/>
        <v>0</v>
      </c>
      <c r="H25" s="22"/>
      <c r="I25" s="23"/>
      <c r="J25" s="24"/>
    </row>
    <row r="26" spans="1:10" x14ac:dyDescent="0.25">
      <c r="A26" s="12" t="s">
        <v>80</v>
      </c>
      <c r="B26" s="26" t="s">
        <v>26</v>
      </c>
      <c r="C26" s="29"/>
      <c r="D26" s="27"/>
      <c r="E26" s="29"/>
      <c r="F26" s="27"/>
      <c r="G26" s="27"/>
      <c r="H26" s="28"/>
      <c r="J26" s="24"/>
    </row>
    <row r="27" spans="1:10" s="25" customFormat="1" hidden="1" x14ac:dyDescent="0.25">
      <c r="A27" s="16">
        <v>0</v>
      </c>
      <c r="B27" s="17" t="s">
        <v>27</v>
      </c>
      <c r="C27" s="18"/>
      <c r="D27" s="19"/>
      <c r="E27" s="18"/>
      <c r="F27" s="20"/>
      <c r="G27" s="21">
        <f>+A27*C27*D27*F27</f>
        <v>0</v>
      </c>
      <c r="H27" s="22"/>
      <c r="I27" s="23"/>
      <c r="J27" s="24"/>
    </row>
    <row r="28" spans="1:10" s="25" customFormat="1" x14ac:dyDescent="0.25">
      <c r="A28" s="16">
        <v>1</v>
      </c>
      <c r="B28" s="17" t="s">
        <v>28</v>
      </c>
      <c r="C28" s="18"/>
      <c r="D28" s="19">
        <v>1</v>
      </c>
      <c r="E28" s="18"/>
      <c r="F28" s="20"/>
      <c r="G28" s="21"/>
      <c r="H28" s="22"/>
      <c r="I28" s="23"/>
      <c r="J28" s="24"/>
    </row>
    <row r="29" spans="1:10" s="25" customFormat="1" hidden="1" x14ac:dyDescent="0.25">
      <c r="A29" s="16">
        <v>0</v>
      </c>
      <c r="B29" s="17" t="s">
        <v>29</v>
      </c>
      <c r="C29" s="18">
        <v>913000</v>
      </c>
      <c r="D29" s="19">
        <v>1</v>
      </c>
      <c r="E29" s="18">
        <f t="shared" si="0"/>
        <v>913000</v>
      </c>
      <c r="F29" s="20">
        <v>10</v>
      </c>
      <c r="G29" s="21"/>
      <c r="H29" s="22"/>
      <c r="I29" s="23"/>
      <c r="J29" s="24"/>
    </row>
    <row r="30" spans="1:10" x14ac:dyDescent="0.25">
      <c r="A30" s="30" t="s">
        <v>30</v>
      </c>
      <c r="B30" s="138" t="s">
        <v>31</v>
      </c>
      <c r="C30" s="138"/>
      <c r="D30" s="138"/>
      <c r="E30" s="31"/>
      <c r="F30" s="31"/>
      <c r="G30" s="32"/>
      <c r="H30" s="33"/>
      <c r="J30" s="24"/>
    </row>
    <row r="31" spans="1:10" x14ac:dyDescent="0.25">
      <c r="A31" s="30" t="s">
        <v>30</v>
      </c>
      <c r="B31" s="138" t="s">
        <v>32</v>
      </c>
      <c r="C31" s="138"/>
      <c r="D31" s="138"/>
      <c r="E31" s="31"/>
      <c r="F31" s="31"/>
      <c r="G31" s="34"/>
      <c r="H31" s="35"/>
      <c r="J31" s="24"/>
    </row>
    <row r="32" spans="1:10" ht="15.75" thickBot="1" x14ac:dyDescent="0.3">
      <c r="A32" s="36" t="s">
        <v>30</v>
      </c>
      <c r="B32" s="139" t="s">
        <v>33</v>
      </c>
      <c r="C32" s="140"/>
      <c r="D32" s="140"/>
      <c r="E32" s="140"/>
      <c r="F32" s="141"/>
      <c r="G32" s="37"/>
      <c r="H32" s="35"/>
      <c r="J32" s="24"/>
    </row>
    <row r="33" spans="1:9" x14ac:dyDescent="0.25">
      <c r="A33" s="38"/>
      <c r="B33" s="39"/>
      <c r="C33" s="39"/>
      <c r="D33" s="39"/>
      <c r="E33" s="39"/>
      <c r="F33" s="39"/>
      <c r="G33" s="40"/>
      <c r="H33" s="35"/>
    </row>
    <row r="34" spans="1:9" x14ac:dyDescent="0.25">
      <c r="A34" s="41" t="s">
        <v>34</v>
      </c>
      <c r="B34" s="41" t="s">
        <v>35</v>
      </c>
      <c r="C34" s="41" t="s">
        <v>36</v>
      </c>
      <c r="D34" s="42" t="s">
        <v>37</v>
      </c>
      <c r="E34" s="43" t="s">
        <v>38</v>
      </c>
      <c r="F34" s="41" t="s">
        <v>9</v>
      </c>
      <c r="G34" s="41" t="s">
        <v>39</v>
      </c>
      <c r="H34" s="41" t="s">
        <v>40</v>
      </c>
    </row>
    <row r="35" spans="1:9" x14ac:dyDescent="0.25">
      <c r="A35" s="12" t="s">
        <v>80</v>
      </c>
      <c r="B35" s="134" t="s">
        <v>41</v>
      </c>
      <c r="C35" s="134"/>
      <c r="D35" s="134"/>
      <c r="E35" s="134"/>
      <c r="F35" s="134"/>
      <c r="G35" s="134"/>
      <c r="H35" s="134"/>
    </row>
    <row r="36" spans="1:9" s="25" customFormat="1" x14ac:dyDescent="0.25">
      <c r="A36" s="20">
        <v>1</v>
      </c>
      <c r="B36" s="20" t="s">
        <v>42</v>
      </c>
      <c r="C36" s="20" t="s">
        <v>43</v>
      </c>
      <c r="D36" s="44"/>
      <c r="E36" s="20"/>
      <c r="F36" s="18"/>
      <c r="G36" s="20"/>
      <c r="H36" s="18"/>
      <c r="I36" s="23"/>
    </row>
    <row r="37" spans="1:9" s="25" customFormat="1" x14ac:dyDescent="0.25">
      <c r="A37" s="142">
        <v>1</v>
      </c>
      <c r="B37" s="142" t="s">
        <v>44</v>
      </c>
      <c r="C37" s="142" t="s">
        <v>43</v>
      </c>
      <c r="D37" s="129"/>
      <c r="E37" s="130"/>
      <c r="F37" s="129"/>
      <c r="G37" s="130"/>
      <c r="H37" s="132"/>
      <c r="I37" s="23"/>
    </row>
    <row r="38" spans="1:9" s="25" customFormat="1" x14ac:dyDescent="0.25">
      <c r="A38" s="142"/>
      <c r="B38" s="142"/>
      <c r="C38" s="142"/>
      <c r="D38" s="129"/>
      <c r="E38" s="131"/>
      <c r="F38" s="129"/>
      <c r="G38" s="131"/>
      <c r="H38" s="133"/>
      <c r="I38" s="23"/>
    </row>
    <row r="39" spans="1:9" x14ac:dyDescent="0.25">
      <c r="A39" s="12" t="s">
        <v>80</v>
      </c>
      <c r="B39" s="134" t="s">
        <v>45</v>
      </c>
      <c r="C39" s="134"/>
      <c r="D39" s="134"/>
      <c r="E39" s="134"/>
      <c r="F39" s="134"/>
      <c r="G39" s="134"/>
      <c r="H39" s="134"/>
    </row>
    <row r="40" spans="1:9" s="25" customFormat="1" hidden="1" x14ac:dyDescent="0.25">
      <c r="A40" s="20">
        <v>0</v>
      </c>
      <c r="B40" s="20" t="s">
        <v>46</v>
      </c>
      <c r="C40" s="20" t="s">
        <v>43</v>
      </c>
      <c r="D40" s="18">
        <v>5200000</v>
      </c>
      <c r="E40" s="20">
        <v>1</v>
      </c>
      <c r="F40" s="18">
        <f>D40*E40</f>
        <v>5200000</v>
      </c>
      <c r="G40" s="20">
        <v>10</v>
      </c>
      <c r="H40" s="18">
        <f>A40*F40*G40</f>
        <v>0</v>
      </c>
      <c r="I40" s="23"/>
    </row>
    <row r="41" spans="1:9" s="25" customFormat="1" x14ac:dyDescent="0.25">
      <c r="A41" s="20">
        <v>1</v>
      </c>
      <c r="B41" s="20" t="s">
        <v>47</v>
      </c>
      <c r="C41" s="20" t="s">
        <v>43</v>
      </c>
      <c r="D41" s="18"/>
      <c r="E41" s="20"/>
      <c r="F41" s="18"/>
      <c r="G41" s="20"/>
      <c r="H41" s="18"/>
      <c r="I41" s="23"/>
    </row>
    <row r="42" spans="1:9" s="25" customFormat="1" ht="28.5" x14ac:dyDescent="0.25">
      <c r="A42" s="20">
        <v>1</v>
      </c>
      <c r="B42" s="20" t="s">
        <v>48</v>
      </c>
      <c r="C42" s="20" t="s">
        <v>43</v>
      </c>
      <c r="D42" s="18"/>
      <c r="E42" s="20"/>
      <c r="F42" s="18"/>
      <c r="G42" s="20"/>
      <c r="H42" s="18"/>
      <c r="I42" s="23"/>
    </row>
    <row r="43" spans="1:9" s="25" customFormat="1" ht="51" customHeight="1" x14ac:dyDescent="0.25">
      <c r="A43" s="45">
        <v>1</v>
      </c>
      <c r="B43" s="46" t="s">
        <v>49</v>
      </c>
      <c r="C43" s="20" t="s">
        <v>43</v>
      </c>
      <c r="D43" s="47"/>
      <c r="E43" s="48"/>
      <c r="F43" s="18"/>
      <c r="G43" s="20"/>
      <c r="H43" s="18"/>
      <c r="I43" s="23"/>
    </row>
    <row r="44" spans="1:9" s="25" customFormat="1" hidden="1" x14ac:dyDescent="0.25">
      <c r="A44" s="20">
        <v>0</v>
      </c>
      <c r="B44" s="20" t="s">
        <v>50</v>
      </c>
      <c r="C44" s="20" t="s">
        <v>43</v>
      </c>
      <c r="D44" s="18">
        <v>2912689.1949999998</v>
      </c>
      <c r="E44" s="20">
        <v>1</v>
      </c>
      <c r="F44" s="18">
        <f>D44*E44</f>
        <v>2912689.1949999998</v>
      </c>
      <c r="G44" s="20">
        <v>10</v>
      </c>
      <c r="H44" s="18">
        <f>A44*F44*G44</f>
        <v>0</v>
      </c>
      <c r="I44" s="23"/>
    </row>
    <row r="45" spans="1:9" x14ac:dyDescent="0.25">
      <c r="A45" s="34"/>
      <c r="B45" s="135" t="s">
        <v>51</v>
      </c>
      <c r="C45" s="135"/>
      <c r="D45" s="135"/>
      <c r="E45" s="135"/>
      <c r="F45" s="135"/>
      <c r="G45" s="136">
        <f>SUM(H36:H44)</f>
        <v>0</v>
      </c>
      <c r="H45" s="136"/>
    </row>
    <row r="46" spans="1:9" x14ac:dyDescent="0.25">
      <c r="A46" s="118"/>
      <c r="B46" s="119"/>
      <c r="C46" s="119"/>
      <c r="D46" s="119"/>
      <c r="E46" s="119"/>
      <c r="F46" s="119"/>
      <c r="G46" s="119"/>
      <c r="H46" s="120"/>
    </row>
    <row r="47" spans="1:9" x14ac:dyDescent="0.25">
      <c r="A47" s="121" t="s">
        <v>52</v>
      </c>
      <c r="B47" s="122"/>
      <c r="C47" s="122"/>
      <c r="D47" s="122"/>
      <c r="E47" s="122"/>
      <c r="F47" s="122"/>
      <c r="G47" s="122"/>
      <c r="H47" s="123"/>
    </row>
    <row r="48" spans="1:9" ht="45" x14ac:dyDescent="0.25">
      <c r="A48" s="49" t="s">
        <v>53</v>
      </c>
      <c r="B48" s="50" t="s">
        <v>54</v>
      </c>
      <c r="C48" s="50" t="s">
        <v>55</v>
      </c>
      <c r="D48" s="50" t="s">
        <v>56</v>
      </c>
      <c r="E48" s="51" t="s">
        <v>57</v>
      </c>
      <c r="F48" s="51" t="s">
        <v>58</v>
      </c>
      <c r="G48" s="124" t="s">
        <v>59</v>
      </c>
      <c r="H48" s="125"/>
    </row>
    <row r="49" spans="1:9" s="25" customFormat="1" x14ac:dyDescent="0.25">
      <c r="A49" s="126" t="s">
        <v>60</v>
      </c>
      <c r="B49" s="52" t="s">
        <v>61</v>
      </c>
      <c r="C49" s="53">
        <f>+C5</f>
        <v>0</v>
      </c>
      <c r="D49" s="54">
        <v>0.3</v>
      </c>
      <c r="E49" s="55">
        <v>13</v>
      </c>
      <c r="F49" s="54">
        <v>4.0000000000000001E-3</v>
      </c>
      <c r="G49" s="127"/>
      <c r="H49" s="128"/>
      <c r="I49" s="23"/>
    </row>
    <row r="50" spans="1:9" s="25" customFormat="1" x14ac:dyDescent="0.25">
      <c r="A50" s="126"/>
      <c r="B50" s="52" t="s">
        <v>62</v>
      </c>
      <c r="C50" s="53">
        <f>+C49</f>
        <v>0</v>
      </c>
      <c r="D50" s="54">
        <v>0.05</v>
      </c>
      <c r="E50" s="56">
        <v>45</v>
      </c>
      <c r="F50" s="54">
        <v>3.0000000000000001E-3</v>
      </c>
      <c r="G50" s="127"/>
      <c r="H50" s="128"/>
      <c r="I50" s="23"/>
    </row>
    <row r="51" spans="1:9" s="25" customFormat="1" x14ac:dyDescent="0.25">
      <c r="A51" s="126"/>
      <c r="B51" s="52" t="s">
        <v>63</v>
      </c>
      <c r="C51" s="53">
        <f>+C50</f>
        <v>0</v>
      </c>
      <c r="D51" s="54">
        <v>0.3</v>
      </c>
      <c r="E51" s="56">
        <v>15</v>
      </c>
      <c r="F51" s="54">
        <v>4.0000000000000001E-3</v>
      </c>
      <c r="G51" s="127"/>
      <c r="H51" s="128"/>
      <c r="I51" s="23"/>
    </row>
    <row r="52" spans="1:9" x14ac:dyDescent="0.25">
      <c r="A52" s="57"/>
      <c r="B52" s="95" t="s">
        <v>64</v>
      </c>
      <c r="C52" s="96"/>
      <c r="D52" s="96"/>
      <c r="E52" s="96"/>
      <c r="F52" s="97"/>
      <c r="G52" s="98"/>
      <c r="H52" s="99"/>
    </row>
    <row r="53" spans="1:9" x14ac:dyDescent="0.25">
      <c r="A53" s="100"/>
      <c r="B53" s="101"/>
      <c r="C53" s="101"/>
      <c r="D53" s="101"/>
      <c r="E53" s="101"/>
      <c r="F53" s="101"/>
      <c r="G53" s="101"/>
      <c r="H53" s="102"/>
    </row>
    <row r="54" spans="1:9" x14ac:dyDescent="0.25">
      <c r="A54" s="49"/>
      <c r="B54" s="103" t="s">
        <v>54</v>
      </c>
      <c r="C54" s="104"/>
      <c r="D54" s="104"/>
      <c r="E54" s="104"/>
      <c r="F54" s="105"/>
      <c r="G54" s="58" t="s">
        <v>65</v>
      </c>
      <c r="H54" s="59" t="s">
        <v>59</v>
      </c>
    </row>
    <row r="55" spans="1:9" s="25" customFormat="1" x14ac:dyDescent="0.25">
      <c r="A55" s="106" t="s">
        <v>66</v>
      </c>
      <c r="B55" s="109" t="s">
        <v>67</v>
      </c>
      <c r="C55" s="110"/>
      <c r="D55" s="110"/>
      <c r="E55" s="110"/>
      <c r="F55" s="111"/>
      <c r="G55" s="60">
        <v>9.6600000000000002E-3</v>
      </c>
      <c r="H55" s="61"/>
      <c r="I55" s="23"/>
    </row>
    <row r="56" spans="1:9" s="25" customFormat="1" x14ac:dyDescent="0.25">
      <c r="A56" s="107"/>
      <c r="B56" s="109" t="s">
        <v>68</v>
      </c>
      <c r="C56" s="110"/>
      <c r="D56" s="110"/>
      <c r="E56" s="110"/>
      <c r="F56" s="111"/>
      <c r="G56" s="62">
        <v>0.02</v>
      </c>
      <c r="H56" s="61"/>
      <c r="I56" s="23"/>
    </row>
    <row r="57" spans="1:9" s="25" customFormat="1" x14ac:dyDescent="0.25">
      <c r="A57" s="107"/>
      <c r="B57" s="109" t="s">
        <v>69</v>
      </c>
      <c r="C57" s="110"/>
      <c r="D57" s="110"/>
      <c r="E57" s="110"/>
      <c r="F57" s="111"/>
      <c r="G57" s="63">
        <v>5.0000000000000001E-3</v>
      </c>
      <c r="H57" s="61"/>
      <c r="I57" s="23"/>
    </row>
    <row r="58" spans="1:9" s="25" customFormat="1" x14ac:dyDescent="0.25">
      <c r="A58" s="108"/>
      <c r="B58" s="109" t="s">
        <v>70</v>
      </c>
      <c r="C58" s="110"/>
      <c r="D58" s="110"/>
      <c r="E58" s="110"/>
      <c r="F58" s="111"/>
      <c r="G58" s="64">
        <v>4.0000000000000001E-3</v>
      </c>
      <c r="H58" s="61"/>
      <c r="I58" s="23"/>
    </row>
    <row r="59" spans="1:9" x14ac:dyDescent="0.25">
      <c r="A59" s="65"/>
      <c r="B59" s="95" t="s">
        <v>71</v>
      </c>
      <c r="C59" s="96"/>
      <c r="D59" s="96"/>
      <c r="E59" s="96"/>
      <c r="F59" s="97"/>
      <c r="G59" s="112"/>
      <c r="H59" s="113"/>
    </row>
    <row r="60" spans="1:9" x14ac:dyDescent="0.25">
      <c r="A60" s="114"/>
      <c r="B60" s="115"/>
      <c r="C60" s="115"/>
      <c r="D60" s="115"/>
      <c r="E60" s="115"/>
      <c r="F60" s="115"/>
      <c r="G60" s="115"/>
      <c r="H60" s="116"/>
    </row>
    <row r="61" spans="1:9" x14ac:dyDescent="0.25">
      <c r="A61" s="49" t="s">
        <v>72</v>
      </c>
      <c r="B61" s="103" t="s">
        <v>54</v>
      </c>
      <c r="C61" s="105"/>
      <c r="D61" s="66"/>
      <c r="E61" s="66"/>
      <c r="F61" s="66"/>
      <c r="G61" s="51" t="s">
        <v>73</v>
      </c>
      <c r="H61" s="59"/>
    </row>
    <row r="62" spans="1:9" s="25" customFormat="1" x14ac:dyDescent="0.25">
      <c r="A62" s="67"/>
      <c r="B62" s="117" t="s">
        <v>74</v>
      </c>
      <c r="C62" s="117"/>
      <c r="D62" s="52"/>
      <c r="E62" s="52"/>
      <c r="F62" s="52"/>
      <c r="G62" s="62">
        <v>0.05</v>
      </c>
      <c r="H62" s="68"/>
      <c r="I62" s="23"/>
    </row>
    <row r="63" spans="1:9" x14ac:dyDescent="0.25">
      <c r="A63" s="57"/>
      <c r="B63" s="92" t="s">
        <v>75</v>
      </c>
      <c r="C63" s="92"/>
      <c r="D63" s="92"/>
      <c r="E63" s="56"/>
      <c r="F63" s="54"/>
      <c r="G63" s="93">
        <f>H62</f>
        <v>0</v>
      </c>
      <c r="H63" s="94"/>
    </row>
    <row r="64" spans="1:9" x14ac:dyDescent="0.25">
      <c r="A64" s="69"/>
      <c r="B64" s="70"/>
      <c r="C64" s="70"/>
      <c r="D64" s="71"/>
      <c r="E64" s="71"/>
      <c r="F64" s="71"/>
      <c r="G64" s="72"/>
      <c r="H64" s="73"/>
    </row>
    <row r="65" spans="1:8" x14ac:dyDescent="0.25">
      <c r="A65" s="88" t="s">
        <v>76</v>
      </c>
      <c r="B65" s="89"/>
      <c r="C65" s="89"/>
      <c r="D65" s="89"/>
      <c r="E65" s="89"/>
      <c r="F65" s="89"/>
      <c r="G65" s="90"/>
      <c r="H65" s="91"/>
    </row>
    <row r="66" spans="1:8" x14ac:dyDescent="0.25">
      <c r="A66" s="88" t="s">
        <v>77</v>
      </c>
      <c r="B66" s="89"/>
      <c r="C66" s="89"/>
      <c r="D66" s="89"/>
      <c r="E66" s="89"/>
      <c r="F66" s="89"/>
      <c r="G66" s="90"/>
      <c r="H66" s="91"/>
    </row>
    <row r="67" spans="1:8" x14ac:dyDescent="0.25">
      <c r="A67" s="88" t="s">
        <v>78</v>
      </c>
      <c r="B67" s="89"/>
      <c r="C67" s="89"/>
      <c r="D67" s="89"/>
      <c r="E67" s="89"/>
      <c r="F67" s="89"/>
      <c r="G67" s="90"/>
      <c r="H67" s="91"/>
    </row>
    <row r="68" spans="1:8" ht="15.75" thickBot="1" x14ac:dyDescent="0.3">
      <c r="A68" s="83" t="s">
        <v>79</v>
      </c>
      <c r="B68" s="84"/>
      <c r="C68" s="84"/>
      <c r="D68" s="84"/>
      <c r="E68" s="84"/>
      <c r="F68" s="84"/>
      <c r="G68" s="85"/>
      <c r="H68" s="86"/>
    </row>
    <row r="69" spans="1:8" x14ac:dyDescent="0.25">
      <c r="A69" s="10"/>
      <c r="B69" s="3"/>
      <c r="C69" s="3"/>
      <c r="D69" s="3"/>
      <c r="E69" s="3"/>
      <c r="F69" s="3"/>
      <c r="G69" s="81"/>
      <c r="H69" s="82"/>
    </row>
    <row r="70" spans="1:8" x14ac:dyDescent="0.25">
      <c r="A70" s="10"/>
      <c r="B70" s="3"/>
      <c r="C70" s="3"/>
      <c r="D70" s="3"/>
      <c r="E70" s="3"/>
      <c r="F70" s="3"/>
      <c r="G70" s="87"/>
      <c r="H70" s="80"/>
    </row>
    <row r="71" spans="1:8" x14ac:dyDescent="0.25">
      <c r="A71" s="10"/>
      <c r="B71" s="3"/>
      <c r="C71" s="3"/>
      <c r="D71" s="3"/>
      <c r="E71" s="3"/>
      <c r="F71" s="3"/>
      <c r="G71" s="80"/>
      <c r="H71" s="80"/>
    </row>
    <row r="72" spans="1:8" x14ac:dyDescent="0.25">
      <c r="H72" s="75"/>
    </row>
    <row r="74" spans="1:8" x14ac:dyDescent="0.25">
      <c r="H74" s="74"/>
    </row>
    <row r="75" spans="1:8" x14ac:dyDescent="0.25">
      <c r="H75" s="74"/>
    </row>
  </sheetData>
  <mergeCells count="58">
    <mergeCell ref="A2:G3"/>
    <mergeCell ref="A10:A11"/>
    <mergeCell ref="B10:B11"/>
    <mergeCell ref="C10:C11"/>
    <mergeCell ref="D10:D11"/>
    <mergeCell ref="E10:E11"/>
    <mergeCell ref="F10:F11"/>
    <mergeCell ref="G10:G11"/>
    <mergeCell ref="A37:A38"/>
    <mergeCell ref="B37:B38"/>
    <mergeCell ref="C37:C38"/>
    <mergeCell ref="D37:D38"/>
    <mergeCell ref="E37:E38"/>
    <mergeCell ref="H10:H11"/>
    <mergeCell ref="B30:D30"/>
    <mergeCell ref="B31:D31"/>
    <mergeCell ref="B32:F32"/>
    <mergeCell ref="B35:H35"/>
    <mergeCell ref="F37:F38"/>
    <mergeCell ref="G37:G38"/>
    <mergeCell ref="H37:H38"/>
    <mergeCell ref="B39:H39"/>
    <mergeCell ref="B45:F45"/>
    <mergeCell ref="G45:H45"/>
    <mergeCell ref="A46:H46"/>
    <mergeCell ref="A47:H47"/>
    <mergeCell ref="G48:H48"/>
    <mergeCell ref="A49:A51"/>
    <mergeCell ref="G49:H49"/>
    <mergeCell ref="G50:H50"/>
    <mergeCell ref="G51:H51"/>
    <mergeCell ref="B63:D63"/>
    <mergeCell ref="G63:H63"/>
    <mergeCell ref="B52:F52"/>
    <mergeCell ref="G52:H52"/>
    <mergeCell ref="A53:H53"/>
    <mergeCell ref="B54:F54"/>
    <mergeCell ref="A55:A58"/>
    <mergeCell ref="B55:F55"/>
    <mergeCell ref="B56:F56"/>
    <mergeCell ref="B57:F57"/>
    <mergeCell ref="B58:F58"/>
    <mergeCell ref="B59:F59"/>
    <mergeCell ref="G59:H59"/>
    <mergeCell ref="A60:H60"/>
    <mergeCell ref="B61:C61"/>
    <mergeCell ref="B62:C62"/>
    <mergeCell ref="A65:F65"/>
    <mergeCell ref="G65:H65"/>
    <mergeCell ref="A66:F66"/>
    <mergeCell ref="G66:H66"/>
    <mergeCell ref="A67:F67"/>
    <mergeCell ref="G67:H67"/>
    <mergeCell ref="G71:H71"/>
    <mergeCell ref="G69:H69"/>
    <mergeCell ref="A68:F68"/>
    <mergeCell ref="G68:H68"/>
    <mergeCell ref="G70:H70"/>
  </mergeCells>
  <pageMargins left="0.7" right="0.7" top="0.75" bottom="0.75" header="0.3" footer="0.3"/>
  <pageSetup scale="4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Enrique Gomez Villamarin</dc:creator>
  <cp:lastModifiedBy>Freddy Alejandro Cuintaco Prieto</cp:lastModifiedBy>
  <cp:lastPrinted>2018-03-08T12:54:03Z</cp:lastPrinted>
  <dcterms:created xsi:type="dcterms:W3CDTF">2017-11-15T13:46:48Z</dcterms:created>
  <dcterms:modified xsi:type="dcterms:W3CDTF">2018-07-03T14:00:57Z</dcterms:modified>
</cp:coreProperties>
</file>