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/>
  <mc:AlternateContent xmlns:mc="http://schemas.openxmlformats.org/markup-compatibility/2006">
    <mc:Choice Requires="x15">
      <x15ac:absPath xmlns:x15ac="http://schemas.microsoft.com/office/spreadsheetml/2010/11/ac" url="C:\Users\CLAUDIA\Documents\PIC DEPTAL 2026\"/>
    </mc:Choice>
  </mc:AlternateContent>
  <xr:revisionPtr revIDLastSave="0" documentId="8_{FCD8D7E3-C824-4559-952B-0E860F5B04FA}" xr6:coauthVersionLast="47" xr6:coauthVersionMax="47" xr10:uidLastSave="{00000000-0000-0000-0000-000000000000}"/>
  <bookViews>
    <workbookView xWindow="-120" yWindow="-120" windowWidth="29040" windowHeight="15720" tabRatio="878" firstSheet="1" activeTab="1" xr2:uid="{4CCE4957-742F-4D7F-A87D-6B4ABE148463}"/>
  </bookViews>
  <sheets>
    <sheet name="CONTRATO DISPOSIT. Y TRANSPOR" sheetId="6" state="hidden" r:id="rId1"/>
    <sheet name="CONTRATOS COSTO DIRECTO" sheetId="18" r:id="rId2"/>
    <sheet name="CONTRATOS COSTO INDIRECTO " sheetId="4" r:id="rId3"/>
    <sheet name="VALIDACION EJECUCION (2)" sheetId="19" r:id="rId4"/>
  </sheets>
  <externalReferences>
    <externalReference r:id="rId5"/>
  </externalReferences>
  <definedNames>
    <definedName name="_xlnm.Print_Area" localSheetId="3">'VALIDACION EJECUCION (2)'!$A$1:$I$52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11" i="4" l="1"/>
  <c r="C6" i="19"/>
  <c r="C5" i="19"/>
  <c r="H126" i="4"/>
  <c r="E126" i="4"/>
  <c r="G25" i="19" s="1"/>
  <c r="J116" i="4"/>
  <c r="H116" i="4"/>
  <c r="E116" i="4"/>
  <c r="G24" i="19" s="1"/>
  <c r="L106" i="4"/>
  <c r="J106" i="4"/>
  <c r="H106" i="4"/>
  <c r="E106" i="4"/>
  <c r="G23" i="19" s="1"/>
  <c r="N96" i="4"/>
  <c r="L96" i="4"/>
  <c r="J96" i="4"/>
  <c r="H96" i="4"/>
  <c r="E96" i="4"/>
  <c r="G22" i="19" s="1"/>
  <c r="P87" i="4"/>
  <c r="N87" i="4"/>
  <c r="L87" i="4"/>
  <c r="J87" i="4"/>
  <c r="H87" i="4"/>
  <c r="E87" i="4"/>
  <c r="G21" i="19" s="1"/>
  <c r="R77" i="4"/>
  <c r="P77" i="4"/>
  <c r="N77" i="4"/>
  <c r="L77" i="4"/>
  <c r="J77" i="4"/>
  <c r="H77" i="4"/>
  <c r="E77" i="4"/>
  <c r="G20" i="19" s="1"/>
  <c r="T68" i="4"/>
  <c r="R68" i="4"/>
  <c r="P68" i="4"/>
  <c r="N68" i="4"/>
  <c r="L68" i="4"/>
  <c r="J68" i="4"/>
  <c r="H68" i="4"/>
  <c r="E68" i="4"/>
  <c r="G19" i="19" s="1"/>
  <c r="V59" i="4"/>
  <c r="T59" i="4"/>
  <c r="R59" i="4"/>
  <c r="P59" i="4"/>
  <c r="N59" i="4"/>
  <c r="L59" i="4"/>
  <c r="J59" i="4"/>
  <c r="H59" i="4"/>
  <c r="E59" i="4"/>
  <c r="G18" i="19" s="1"/>
  <c r="X50" i="4"/>
  <c r="V50" i="4"/>
  <c r="T50" i="4"/>
  <c r="R50" i="4"/>
  <c r="P50" i="4"/>
  <c r="N50" i="4"/>
  <c r="L50" i="4"/>
  <c r="J50" i="4"/>
  <c r="H50" i="4"/>
  <c r="E50" i="4"/>
  <c r="G17" i="19" s="1"/>
  <c r="Z41" i="4"/>
  <c r="X41" i="4"/>
  <c r="V41" i="4"/>
  <c r="T41" i="4"/>
  <c r="R41" i="4"/>
  <c r="P41" i="4"/>
  <c r="N41" i="4"/>
  <c r="L41" i="4"/>
  <c r="J41" i="4"/>
  <c r="H41" i="4"/>
  <c r="E41" i="4"/>
  <c r="G16" i="19" s="1"/>
  <c r="AB32" i="4"/>
  <c r="Z32" i="4"/>
  <c r="X32" i="4"/>
  <c r="V32" i="4"/>
  <c r="T32" i="4"/>
  <c r="R32" i="4"/>
  <c r="P32" i="4"/>
  <c r="N32" i="4"/>
  <c r="L32" i="4"/>
  <c r="J32" i="4"/>
  <c r="H32" i="4"/>
  <c r="E32" i="4"/>
  <c r="G15" i="19" s="1"/>
  <c r="AD23" i="4"/>
  <c r="AB23" i="4"/>
  <c r="Z23" i="4"/>
  <c r="X23" i="4"/>
  <c r="V23" i="4"/>
  <c r="T23" i="4"/>
  <c r="R23" i="4"/>
  <c r="P23" i="4"/>
  <c r="N23" i="4"/>
  <c r="L23" i="4"/>
  <c r="J23" i="4"/>
  <c r="H23" i="4"/>
  <c r="E23" i="4"/>
  <c r="G14" i="19" s="1"/>
  <c r="G5" i="19" l="1"/>
  <c r="G4" i="19"/>
  <c r="C25" i="19"/>
  <c r="C24" i="19"/>
  <c r="C23" i="19"/>
  <c r="C22" i="19"/>
  <c r="N83" i="18"/>
  <c r="P74" i="18"/>
  <c r="N74" i="18"/>
  <c r="R64" i="18"/>
  <c r="P64" i="18"/>
  <c r="N64" i="18"/>
  <c r="T55" i="18"/>
  <c r="R55" i="18"/>
  <c r="P55" i="18"/>
  <c r="N55" i="18"/>
  <c r="V46" i="18"/>
  <c r="T46" i="18"/>
  <c r="R46" i="18"/>
  <c r="P46" i="18"/>
  <c r="X37" i="18"/>
  <c r="V37" i="18"/>
  <c r="T37" i="18"/>
  <c r="R37" i="18"/>
  <c r="X28" i="18"/>
  <c r="V28" i="18"/>
  <c r="T28" i="18"/>
  <c r="X26" i="18"/>
  <c r="V26" i="18"/>
  <c r="Z17" i="18"/>
  <c r="X17" i="18"/>
  <c r="N46" i="18" l="1"/>
  <c r="P37" i="18"/>
  <c r="N37" i="18"/>
  <c r="N28" i="18"/>
  <c r="R28" i="18"/>
  <c r="P28" i="18"/>
  <c r="T26" i="18"/>
  <c r="R26" i="18"/>
  <c r="P26" i="18"/>
  <c r="C42" i="19"/>
  <c r="V17" i="18" l="1"/>
  <c r="C49" i="19" s="1"/>
  <c r="T17" i="18"/>
  <c r="C44" i="19" s="1"/>
  <c r="R17" i="18"/>
  <c r="C43" i="19" s="1"/>
  <c r="P17" i="18"/>
  <c r="N17" i="18"/>
  <c r="C41" i="19" s="1"/>
  <c r="C40" i="19"/>
  <c r="C39" i="19"/>
  <c r="C38" i="19"/>
  <c r="G49" i="19"/>
  <c r="G50" i="19" s="1"/>
  <c r="G12" i="19"/>
  <c r="H14" i="19" s="1"/>
  <c r="C12" i="19"/>
  <c r="G26" i="19"/>
  <c r="C18" i="19"/>
  <c r="C17" i="19"/>
  <c r="D22" i="19" l="1"/>
  <c r="D23" i="19"/>
  <c r="D24" i="19"/>
  <c r="D25" i="19"/>
  <c r="G36" i="19"/>
  <c r="H36" i="19" s="1"/>
  <c r="G29" i="19"/>
  <c r="H29" i="19" s="1"/>
  <c r="G30" i="19"/>
  <c r="H30" i="19" s="1"/>
  <c r="H15" i="19"/>
  <c r="H16" i="19"/>
  <c r="H17" i="19"/>
  <c r="H18" i="19"/>
  <c r="H19" i="19"/>
  <c r="H20" i="19"/>
  <c r="H21" i="19"/>
  <c r="H22" i="19"/>
  <c r="H23" i="19"/>
  <c r="H24" i="19"/>
  <c r="H25" i="19"/>
  <c r="C21" i="19"/>
  <c r="D21" i="19" s="1"/>
  <c r="C15" i="19"/>
  <c r="D15" i="19" s="1"/>
  <c r="C16" i="19"/>
  <c r="D16" i="19" s="1"/>
  <c r="C14" i="19"/>
  <c r="D14" i="19" s="1"/>
  <c r="C19" i="19"/>
  <c r="D19" i="19" s="1"/>
  <c r="C20" i="19"/>
  <c r="D20" i="19" s="1"/>
  <c r="C50" i="19"/>
  <c r="C52" i="19" s="1"/>
  <c r="D39" i="19"/>
  <c r="D40" i="19"/>
  <c r="D41" i="19"/>
  <c r="D42" i="19"/>
  <c r="D43" i="19"/>
  <c r="D44" i="19"/>
  <c r="D49" i="19"/>
  <c r="D38" i="19"/>
  <c r="H26" i="19"/>
  <c r="D18" i="19"/>
  <c r="D17" i="19"/>
  <c r="D12" i="19"/>
  <c r="C26" i="19" l="1"/>
  <c r="C36" i="19" s="1"/>
  <c r="D50" i="19" s="1"/>
  <c r="H12" i="19"/>
  <c r="I16" i="6"/>
  <c r="K16" i="6"/>
  <c r="M16" i="6"/>
  <c r="O16" i="6"/>
  <c r="F16" i="6"/>
  <c r="C4" i="19"/>
  <c r="C29" i="19" l="1"/>
  <c r="D29" i="19" s="1"/>
  <c r="D36" i="19"/>
  <c r="C30" i="19"/>
  <c r="D30" i="19" s="1"/>
  <c r="D26" i="19"/>
  <c r="D52" i="19"/>
  <c r="C53" i="19"/>
  <c r="D53" i="19" s="1"/>
</calcChain>
</file>

<file path=xl/sharedStrings.xml><?xml version="1.0" encoding="utf-8"?>
<sst xmlns="http://schemas.openxmlformats.org/spreadsheetml/2006/main" count="579" uniqueCount="133">
  <si>
    <r>
      <rPr>
        <b/>
        <sz val="11"/>
        <color theme="1"/>
        <rFont val="Arial"/>
        <family val="2"/>
      </rPr>
      <t>DIRECCION TERRITORIAL DE SALUD DE CALDAS
SISTEMA DE GESTION DE CALIDAD</t>
    </r>
    <r>
      <rPr>
        <sz val="11"/>
        <color theme="1"/>
        <rFont val="Arial"/>
        <family val="2"/>
      </rPr>
      <t xml:space="preserve">
Proceso Gestión de Inspección, Vigilancia y Control 
Procedimiento Inspección, Vigilancia y Control
</t>
    </r>
    <r>
      <rPr>
        <b/>
        <sz val="11"/>
        <color theme="1"/>
        <rFont val="Arial"/>
        <family val="2"/>
      </rPr>
      <t>Monitoreo y Seguimiento Equipos Básicos de Atención en Salud</t>
    </r>
  </si>
  <si>
    <t>Versión: 04</t>
  </si>
  <si>
    <t>Código: F207-P01-GIV</t>
  </si>
  <si>
    <t>Fecha: 2025-06-11</t>
  </si>
  <si>
    <t>Fecha de la Visita:</t>
  </si>
  <si>
    <t>Nombre de la ESE</t>
  </si>
  <si>
    <t>Dirección:</t>
  </si>
  <si>
    <t>Municipio:</t>
  </si>
  <si>
    <t>Profesional que asiste al seguimiento:</t>
  </si>
  <si>
    <t>Correo:</t>
  </si>
  <si>
    <t xml:space="preserve">Servicio contratado </t>
  </si>
  <si>
    <t xml:space="preserve">Nombre y Apellido (Razón social ) </t>
  </si>
  <si>
    <t xml:space="preserve">Tipo de documento </t>
  </si>
  <si>
    <t xml:space="preserve"># documento  </t>
  </si>
  <si>
    <t xml:space="preserve">Número  contrato </t>
  </si>
  <si>
    <t>Valor contrato</t>
  </si>
  <si>
    <t>Fecha inicio</t>
  </si>
  <si>
    <t xml:space="preserve">Fecha finalización </t>
  </si>
  <si>
    <t>Primer Pago ejecutado</t>
  </si>
  <si>
    <t>Fecha pago</t>
  </si>
  <si>
    <t>Segundo Pago ejecutado</t>
  </si>
  <si>
    <t>Tercer Pago ejecutado</t>
  </si>
  <si>
    <t>Cuarto Pago ejecutado</t>
  </si>
  <si>
    <t>Enlace de SECOP</t>
  </si>
  <si>
    <t>Número de documento del supervisor del contrato</t>
  </si>
  <si>
    <t>Nombre completo del supervisor del contrato</t>
  </si>
  <si>
    <t>TOTALES</t>
  </si>
  <si>
    <r>
      <rPr>
        <b/>
        <sz val="11"/>
        <color theme="1"/>
        <rFont val="Arial"/>
        <family val="2"/>
      </rPr>
      <t xml:space="preserve">DIRECCION TERRITORIAL DE SALUD DE CALDAS
SISTEMA DE GESTION DE CALIDAD
</t>
    </r>
    <r>
      <rPr>
        <sz val="11"/>
        <color theme="1"/>
        <rFont val="Arial"/>
        <family val="2"/>
      </rPr>
      <t xml:space="preserve">Proceso Asistencia Técnica
Procedimiento Plan de Intervenciones Colectivas
</t>
    </r>
    <r>
      <rPr>
        <b/>
        <sz val="11"/>
        <color theme="1"/>
        <rFont val="Arial"/>
        <family val="2"/>
      </rPr>
      <t>Registro de Contratación Plan de Intervenciones Colectivas</t>
    </r>
  </si>
  <si>
    <t>Versión: 01</t>
  </si>
  <si>
    <t>Código: F042-P03-AT</t>
  </si>
  <si>
    <t>Fecha: 2025-12-17</t>
  </si>
  <si>
    <t>Número de contrato</t>
  </si>
  <si>
    <t>150.25.4.0875</t>
  </si>
  <si>
    <t>Fecha de contrato</t>
  </si>
  <si>
    <t>Valor Asignado para contratos (Destinado)</t>
  </si>
  <si>
    <t>Valor total contratado</t>
  </si>
  <si>
    <t>Fecha de Adición</t>
  </si>
  <si>
    <t>Valor de Adición</t>
  </si>
  <si>
    <t xml:space="preserve">E-mail </t>
  </si>
  <si>
    <t>Contratación realizada en Enero</t>
  </si>
  <si>
    <t xml:space="preserve">Nombres y Apellidos del contratista </t>
  </si>
  <si>
    <t>Valor Primer Pago ejecutado durante el contrato</t>
  </si>
  <si>
    <t>Valor Segundo Pago ejecutado durante el contrato</t>
  </si>
  <si>
    <t>Valor Tercer Pago ejecutado durante el contrato</t>
  </si>
  <si>
    <t>Valor Cuarto Pago ejecutado durante el contrato</t>
  </si>
  <si>
    <t>Valor Quinto Pago ejecutado durante el contrato</t>
  </si>
  <si>
    <t>Valor Sexto Pago ejecutado durante el contrato</t>
  </si>
  <si>
    <t>Valor Séptimo Pago ejecutado durante el contrato</t>
  </si>
  <si>
    <t>Valor octavo Pago ejecutado durante el contrato</t>
  </si>
  <si>
    <t>Valor Noveno Pago ejecutado durante el contrato</t>
  </si>
  <si>
    <t>Valor Décimo Pago ejecutado durante el contrato</t>
  </si>
  <si>
    <t>Valor Onceavo Pago ejecutado durante el contrato</t>
  </si>
  <si>
    <t>Valor Doceavo Pago ejecutado durante el contrato</t>
  </si>
  <si>
    <t>dahiana</t>
  </si>
  <si>
    <t>Contratación realizada en Febrero</t>
  </si>
  <si>
    <t>Valor Octubre Pago ejecutado durante el contrato</t>
  </si>
  <si>
    <t>grajales</t>
  </si>
  <si>
    <t>Contratación realizada en Marzo</t>
  </si>
  <si>
    <t>Valor Octavo Pago ejecutado durante el contrato</t>
  </si>
  <si>
    <t>Contratación realizada en Abril</t>
  </si>
  <si>
    <t>Contratación realizada en Mayo</t>
  </si>
  <si>
    <t>Contratación realizada en Junio</t>
  </si>
  <si>
    <t>Contratación realizada en Julio</t>
  </si>
  <si>
    <t>Contratación realizada en Agosto</t>
  </si>
  <si>
    <t>Contratación realizada en Septiembre</t>
  </si>
  <si>
    <t>Contratación realizada en Octubre</t>
  </si>
  <si>
    <t>Contratación realizada en Noviembre</t>
  </si>
  <si>
    <t>Contratación realizada en Diciembre</t>
  </si>
  <si>
    <t>DIRECCION TERRITORIAL DE SALUD DE CALDAS
SISTEMA DE GESTION DE CALIDAD
Proceso Asistencia Técnica
Procedimiento Plan de Intervenciones Colectivas
Registro de Contratación Plan de Intervenciones Colectivas</t>
  </si>
  <si>
    <t xml:space="preserve">Valor de contrato </t>
  </si>
  <si>
    <t>VERIFICACIÓN FINANCIERA</t>
  </si>
  <si>
    <t>TOTAL CONTRATO</t>
  </si>
  <si>
    <t xml:space="preserve">Fecha de contrato </t>
  </si>
  <si>
    <t xml:space="preserve">Talento Humano </t>
  </si>
  <si>
    <t>Fecha de adición</t>
  </si>
  <si>
    <t>Costos Indirectos</t>
  </si>
  <si>
    <t>TOTAL</t>
  </si>
  <si>
    <t xml:space="preserve">VALIDACIÓN RECURSO COMPROMETIDO </t>
  </si>
  <si>
    <t xml:space="preserve">Destinación </t>
  </si>
  <si>
    <t xml:space="preserve"> Recursos Asignados </t>
  </si>
  <si>
    <t>Porcentaje</t>
  </si>
  <si>
    <t xml:space="preserve"> Talento Humano </t>
  </si>
  <si>
    <t>Costos indirectos</t>
  </si>
  <si>
    <t>Mes de compromiso</t>
  </si>
  <si>
    <t>Total comprometido</t>
  </si>
  <si>
    <t xml:space="preserve">Porcentaje compromiso </t>
  </si>
  <si>
    <t>Enero</t>
  </si>
  <si>
    <t>Febrero</t>
  </si>
  <si>
    <t>Marzo</t>
  </si>
  <si>
    <t>Abril</t>
  </si>
  <si>
    <t>Mayo</t>
  </si>
  <si>
    <t>Junio</t>
  </si>
  <si>
    <t>Julio</t>
  </si>
  <si>
    <t>Agosto</t>
  </si>
  <si>
    <t>Septiembre</t>
  </si>
  <si>
    <t>Octubre</t>
  </si>
  <si>
    <t>Noviembre</t>
  </si>
  <si>
    <t>Diciembre</t>
  </si>
  <si>
    <t xml:space="preserve"> TOTALES </t>
  </si>
  <si>
    <t>Recurso Comprometido</t>
  </si>
  <si>
    <t>Recurso pendiente por Comprometer</t>
  </si>
  <si>
    <t xml:space="preserve">VALIDACIÓN RECURSO EJECUTADO </t>
  </si>
  <si>
    <t xml:space="preserve"> Recursos Comprometido</t>
  </si>
  <si>
    <t xml:space="preserve"> Recursos Comprometidos</t>
  </si>
  <si>
    <t>Total Ejecutado</t>
  </si>
  <si>
    <t>Porcentaje ejecución</t>
  </si>
  <si>
    <t xml:space="preserve"> </t>
  </si>
  <si>
    <t>Recurso Ejecutado</t>
  </si>
  <si>
    <t>Recurso pendiente por ejecutar</t>
  </si>
  <si>
    <t>HOSPITAL SAN JOSE AGUADAS</t>
  </si>
  <si>
    <t>SALIDA A PACORA</t>
  </si>
  <si>
    <t>AGUADAS</t>
  </si>
  <si>
    <t>clauditacar1@gmail.com</t>
  </si>
  <si>
    <t>CLAUDIA CARDENAS A</t>
  </si>
  <si>
    <t>CC</t>
  </si>
  <si>
    <t>CARLOS A VALENCIA G</t>
  </si>
  <si>
    <t>YURY M GAVIRIA G</t>
  </si>
  <si>
    <t>262-2026</t>
  </si>
  <si>
    <t>273-2026</t>
  </si>
  <si>
    <t>274-2026</t>
  </si>
  <si>
    <t>https://community.secop.gov.co/Public/Tendering/OpportunityDetail/Index?noticeUID=CO1.NTC.10055838&amp;isFromPublicArea=True&amp;isModal=False</t>
  </si>
  <si>
    <t>https://community.secop.gov.co/Public/Tendering/OpportunityDetail/Index?noticeUID=CO1.NTC.10069184&amp;isFromPublicArea=True&amp;isModal=False</t>
  </si>
  <si>
    <t>https://community.secop.gov.co/Public/Tendering/OpportunityDetail/Index?noticeUID=CO1.NTC.10069199&amp;isFromPublicArea=True&amp;isModal=False</t>
  </si>
  <si>
    <t>150.25.4.0238</t>
  </si>
  <si>
    <t>Valor PRIMER Pago ejecutado durante el contrato</t>
  </si>
  <si>
    <t>Valor SEGUNDO Pago ejecutado durante el contrato</t>
  </si>
  <si>
    <t>Valor TERCER Pago ejecutado durante el contrato</t>
  </si>
  <si>
    <t>Valor CUARTO Pago ejecutado durante el contrato</t>
  </si>
  <si>
    <t>Valor QUINTO Pago ejecutado durante el contrato</t>
  </si>
  <si>
    <t>Valor SEXTO Pago ejecutado durante el contrato</t>
  </si>
  <si>
    <t>Valor SEPTIMO Pago ejecutado durante el contrato</t>
  </si>
  <si>
    <t>Valor OCTAVO Pago ejecutado durante el contrato</t>
  </si>
  <si>
    <t>Valor NOVENO Pago ejecutado durante el contrato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</si>
</sst>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6">
    <numFmt numFmtId="6" formatCode="&quot;$&quot;\ #,##0;[Red]\-&quot;$&quot;\ #,##0"/>
    <numFmt numFmtId="42" formatCode="_-&quot;$&quot;\ * #,##0_-;\-&quot;$&quot;\ * #,##0_-;_-&quot;$&quot;\ * &quot;-&quot;_-;_-@_-"/>
    <numFmt numFmtId="44" formatCode="_-&quot;$&quot;\ * #,##0.00_-;\-&quot;$&quot;\ * #,##0.00_-;_-&quot;$&quot;\ * &quot;-&quot;??_-;_-@_-"/>
    <numFmt numFmtId="164" formatCode="_-[$$-409]* #,##0_ ;_-[$$-409]* \-#,##0\ ;_-[$$-409]* &quot;-&quot;??_ ;_-@_ "/>
    <numFmt numFmtId="165" formatCode="_-&quot;$&quot;\ * #,##0_-;\-&quot;$&quot;\ * #,##0_-;_-&quot;$&quot;\ * &quot;-&quot;??_-;_-@_-"/>
    <numFmt numFmtId="166" formatCode="yyyy\-mm\-dd;@"/>
  </numFmts>
  <fonts count="24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11"/>
      <color theme="1"/>
      <name val="Arial"/>
      <family val="2"/>
    </font>
    <font>
      <b/>
      <sz val="10"/>
      <color indexed="8"/>
      <name val="Arial"/>
      <family val="2"/>
    </font>
    <font>
      <sz val="11"/>
      <color theme="1"/>
      <name val="Aptos Narrow"/>
      <family val="2"/>
      <scheme val="minor"/>
    </font>
    <font>
      <b/>
      <sz val="11"/>
      <color theme="1"/>
      <name val="Arial"/>
      <family val="2"/>
    </font>
    <font>
      <b/>
      <sz val="11"/>
      <color theme="0"/>
      <name val="Aptos Narrow"/>
      <family val="2"/>
      <scheme val="minor"/>
    </font>
    <font>
      <sz val="11"/>
      <name val="Aptos Narrow"/>
      <family val="2"/>
      <scheme val="minor"/>
    </font>
    <font>
      <sz val="11"/>
      <color rgb="FF000000"/>
      <name val="Aptos Narrow"/>
      <family val="2"/>
    </font>
    <font>
      <sz val="9"/>
      <color rgb="FF000000"/>
      <name val="Arial"/>
      <family val="2"/>
    </font>
    <font>
      <b/>
      <sz val="9"/>
      <color rgb="FF000000"/>
      <name val="Arial"/>
      <family val="2"/>
    </font>
    <font>
      <sz val="11"/>
      <color rgb="FF000000"/>
      <name val="Arial"/>
      <family val="2"/>
    </font>
    <font>
      <u/>
      <sz val="11"/>
      <color theme="10"/>
      <name val="Aptos Narrow"/>
      <family val="2"/>
      <scheme val="minor"/>
    </font>
    <font>
      <b/>
      <sz val="9"/>
      <color theme="0"/>
      <name val="Arial"/>
      <family val="2"/>
    </font>
    <font>
      <sz val="11"/>
      <color theme="1"/>
      <name val="Aptos Narrow"/>
      <family val="2"/>
    </font>
    <font>
      <sz val="12"/>
      <color theme="1"/>
      <name val="&quot;Times New Roman&quot;"/>
    </font>
    <font>
      <b/>
      <sz val="9"/>
      <name val="Arial"/>
      <family val="2"/>
    </font>
    <font>
      <sz val="11"/>
      <color theme="0"/>
      <name val="Aptos Narrow"/>
      <family val="2"/>
      <scheme val="minor"/>
    </font>
    <font>
      <sz val="9"/>
      <name val="Arial"/>
      <family val="2"/>
    </font>
    <font>
      <b/>
      <sz val="12"/>
      <color theme="0"/>
      <name val="Aptos Narrow"/>
      <family val="2"/>
      <scheme val="minor"/>
    </font>
    <font>
      <b/>
      <sz val="12"/>
      <color theme="0"/>
      <name val="Aptos Narrow"/>
      <family val="2"/>
    </font>
    <font>
      <b/>
      <sz val="16"/>
      <color theme="0"/>
      <name val="Aptos Narrow"/>
      <family val="2"/>
      <scheme val="minor"/>
    </font>
    <font>
      <b/>
      <sz val="12"/>
      <color theme="0"/>
      <name val="Arial"/>
      <family val="2"/>
    </font>
    <font>
      <b/>
      <sz val="15"/>
      <color theme="0"/>
      <name val="Aptos Narrow"/>
      <family val="2"/>
    </font>
  </fonts>
  <fills count="11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3" tint="9.9978637043366805E-2"/>
        <bgColor indexed="64"/>
      </patternFill>
    </fill>
    <fill>
      <patternFill patternType="solid">
        <fgColor theme="3" tint="9.9978637043366805E-2"/>
        <bgColor rgb="FF000000"/>
      </patternFill>
    </fill>
    <fill>
      <patternFill patternType="solid">
        <fgColor theme="5" tint="-0.499984740745262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5">
    <xf numFmtId="0" fontId="0" fillId="0" borderId="0"/>
    <xf numFmtId="0" fontId="12" fillId="0" borderId="0" applyNumberFormat="0" applyFill="0" applyBorder="0" applyAlignment="0" applyProtection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12" fillId="0" borderId="0" applyNumberFormat="0" applyFill="0" applyBorder="0" applyAlignment="0" applyProtection="0"/>
  </cellStyleXfs>
  <cellXfs count="112">
    <xf numFmtId="0" fontId="0" fillId="0" borderId="0" xfId="0"/>
    <xf numFmtId="0" fontId="0" fillId="0" borderId="1" xfId="0" applyBorder="1"/>
    <xf numFmtId="0" fontId="1" fillId="2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 wrapText="1"/>
    </xf>
    <xf numFmtId="0" fontId="3" fillId="0" borderId="1" xfId="0" applyFont="1" applyBorder="1" applyAlignment="1" applyProtection="1">
      <alignment vertical="center"/>
      <protection locked="0"/>
    </xf>
    <xf numFmtId="0" fontId="1" fillId="0" borderId="1" xfId="0" applyFont="1" applyBorder="1" applyAlignment="1">
      <alignment vertical="center" wrapText="1"/>
    </xf>
    <xf numFmtId="0" fontId="3" fillId="0" borderId="1" xfId="0" applyFont="1" applyBorder="1" applyAlignment="1" applyProtection="1">
      <alignment vertical="center" wrapText="1"/>
      <protection locked="0"/>
    </xf>
    <xf numFmtId="0" fontId="0" fillId="0" borderId="1" xfId="0" applyBorder="1" applyAlignment="1">
      <alignment horizontal="center"/>
    </xf>
    <xf numFmtId="0" fontId="2" fillId="0" borderId="1" xfId="0" applyFont="1" applyBorder="1" applyAlignment="1">
      <alignment vertical="center" wrapText="1"/>
    </xf>
    <xf numFmtId="0" fontId="8" fillId="0" borderId="0" xfId="0" applyFont="1"/>
    <xf numFmtId="164" fontId="8" fillId="0" borderId="0" xfId="0" applyNumberFormat="1" applyFont="1"/>
    <xf numFmtId="0" fontId="11" fillId="0" borderId="1" xfId="0" applyFont="1" applyBorder="1" applyAlignment="1">
      <alignment horizontal="left" vertical="center" wrapText="1"/>
    </xf>
    <xf numFmtId="0" fontId="1" fillId="2" borderId="1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164" fontId="9" fillId="0" borderId="1" xfId="0" applyNumberFormat="1" applyFont="1" applyBorder="1"/>
    <xf numFmtId="164" fontId="9" fillId="0" borderId="13" xfId="0" applyNumberFormat="1" applyFont="1" applyBorder="1"/>
    <xf numFmtId="164" fontId="9" fillId="0" borderId="14" xfId="0" applyNumberFormat="1" applyFont="1" applyBorder="1"/>
    <xf numFmtId="164" fontId="10" fillId="0" borderId="15" xfId="0" applyNumberFormat="1" applyFont="1" applyBorder="1"/>
    <xf numFmtId="164" fontId="9" fillId="0" borderId="16" xfId="0" applyNumberFormat="1" applyFont="1" applyBorder="1"/>
    <xf numFmtId="14" fontId="0" fillId="0" borderId="1" xfId="0" applyNumberFormat="1" applyBorder="1"/>
    <xf numFmtId="165" fontId="0" fillId="0" borderId="0" xfId="2" applyNumberFormat="1" applyFont="1"/>
    <xf numFmtId="165" fontId="0" fillId="0" borderId="1" xfId="2" applyNumberFormat="1" applyFont="1" applyBorder="1"/>
    <xf numFmtId="0" fontId="12" fillId="0" borderId="1" xfId="1" applyBorder="1"/>
    <xf numFmtId="0" fontId="15" fillId="0" borderId="17" xfId="0" applyFont="1" applyBorder="1"/>
    <xf numFmtId="0" fontId="0" fillId="0" borderId="17" xfId="0" applyBorder="1"/>
    <xf numFmtId="3" fontId="0" fillId="0" borderId="17" xfId="0" applyNumberFormat="1" applyBorder="1"/>
    <xf numFmtId="14" fontId="0" fillId="0" borderId="17" xfId="0" applyNumberFormat="1" applyBorder="1"/>
    <xf numFmtId="0" fontId="14" fillId="0" borderId="18" xfId="0" applyFont="1" applyBorder="1" applyAlignment="1">
      <alignment horizontal="center"/>
    </xf>
    <xf numFmtId="0" fontId="0" fillId="0" borderId="10" xfId="0" applyBorder="1"/>
    <xf numFmtId="3" fontId="0" fillId="0" borderId="10" xfId="0" applyNumberFormat="1" applyBorder="1"/>
    <xf numFmtId="164" fontId="13" fillId="5" borderId="11" xfId="0" applyNumberFormat="1" applyFont="1" applyFill="1" applyBorder="1"/>
    <xf numFmtId="164" fontId="13" fillId="5" borderId="1" xfId="0" applyNumberFormat="1" applyFont="1" applyFill="1" applyBorder="1"/>
    <xf numFmtId="0" fontId="6" fillId="3" borderId="9" xfId="0" applyFont="1" applyFill="1" applyBorder="1" applyAlignment="1">
      <alignment horizontal="center" vertical="center"/>
    </xf>
    <xf numFmtId="0" fontId="6" fillId="3" borderId="9" xfId="0" applyFont="1" applyFill="1" applyBorder="1" applyAlignment="1">
      <alignment horizontal="center" vertical="center" wrapText="1"/>
    </xf>
    <xf numFmtId="0" fontId="1" fillId="0" borderId="0" xfId="0" applyFont="1" applyAlignment="1">
      <alignment vertical="center" wrapText="1"/>
    </xf>
    <xf numFmtId="0" fontId="3" fillId="0" borderId="0" xfId="0" applyFont="1" applyAlignment="1" applyProtection="1">
      <alignment horizontal="center" vertical="center"/>
      <protection locked="0"/>
    </xf>
    <xf numFmtId="164" fontId="13" fillId="4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14" fillId="0" borderId="0" xfId="0" applyFont="1" applyAlignment="1">
      <alignment horizontal="center"/>
    </xf>
    <xf numFmtId="0" fontId="15" fillId="0" borderId="0" xfId="0" applyFont="1"/>
    <xf numFmtId="0" fontId="12" fillId="0" borderId="0" xfId="1" applyBorder="1"/>
    <xf numFmtId="165" fontId="0" fillId="0" borderId="10" xfId="2" applyNumberFormat="1" applyFont="1" applyBorder="1"/>
    <xf numFmtId="14" fontId="0" fillId="0" borderId="10" xfId="0" applyNumberFormat="1" applyBorder="1"/>
    <xf numFmtId="0" fontId="12" fillId="0" borderId="10" xfId="1" applyBorder="1"/>
    <xf numFmtId="164" fontId="13" fillId="0" borderId="1" xfId="0" applyNumberFormat="1" applyFont="1" applyBorder="1"/>
    <xf numFmtId="164" fontId="16" fillId="0" borderId="1" xfId="0" applyNumberFormat="1" applyFont="1" applyBorder="1" applyAlignment="1">
      <alignment horizontal="center"/>
    </xf>
    <xf numFmtId="164" fontId="18" fillId="0" borderId="1" xfId="0" applyNumberFormat="1" applyFont="1" applyBorder="1"/>
    <xf numFmtId="164" fontId="0" fillId="0" borderId="0" xfId="0" applyNumberFormat="1"/>
    <xf numFmtId="165" fontId="0" fillId="0" borderId="0" xfId="0" applyNumberFormat="1"/>
    <xf numFmtId="9" fontId="0" fillId="0" borderId="0" xfId="3" applyFont="1"/>
    <xf numFmtId="9" fontId="13" fillId="5" borderId="1" xfId="3" applyFont="1" applyFill="1" applyBorder="1" applyAlignment="1">
      <alignment horizontal="center"/>
    </xf>
    <xf numFmtId="165" fontId="0" fillId="0" borderId="1" xfId="2" applyNumberFormat="1" applyFont="1" applyFill="1" applyBorder="1"/>
    <xf numFmtId="9" fontId="0" fillId="0" borderId="1" xfId="3" applyFont="1" applyBorder="1" applyAlignment="1">
      <alignment horizontal="center"/>
    </xf>
    <xf numFmtId="164" fontId="13" fillId="5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vertical="center" wrapText="1"/>
    </xf>
    <xf numFmtId="164" fontId="9" fillId="0" borderId="1" xfId="0" applyNumberFormat="1" applyFont="1" applyBorder="1" applyAlignment="1">
      <alignment vertical="center" wrapText="1"/>
    </xf>
    <xf numFmtId="164" fontId="0" fillId="0" borderId="1" xfId="0" applyNumberFormat="1" applyBorder="1" applyAlignment="1">
      <alignment vertical="center" wrapText="1"/>
    </xf>
    <xf numFmtId="9" fontId="0" fillId="0" borderId="1" xfId="3" applyFont="1" applyBorder="1" applyAlignment="1">
      <alignment horizontal="center" vertical="center" wrapText="1"/>
    </xf>
    <xf numFmtId="0" fontId="19" fillId="6" borderId="0" xfId="0" applyFont="1" applyFill="1"/>
    <xf numFmtId="0" fontId="19" fillId="7" borderId="0" xfId="0" applyFont="1" applyFill="1"/>
    <xf numFmtId="0" fontId="20" fillId="7" borderId="0" xfId="0" applyFont="1" applyFill="1" applyAlignment="1">
      <alignment horizontal="centerContinuous"/>
    </xf>
    <xf numFmtId="0" fontId="19" fillId="7" borderId="0" xfId="0" applyFont="1" applyFill="1" applyAlignment="1">
      <alignment horizontal="centerContinuous"/>
    </xf>
    <xf numFmtId="0" fontId="20" fillId="8" borderId="0" xfId="0" applyFont="1" applyFill="1" applyAlignment="1">
      <alignment horizontal="centerContinuous"/>
    </xf>
    <xf numFmtId="0" fontId="19" fillId="8" borderId="0" xfId="0" applyFont="1" applyFill="1" applyAlignment="1">
      <alignment horizontal="centerContinuous"/>
    </xf>
    <xf numFmtId="0" fontId="17" fillId="4" borderId="0" xfId="0" applyFont="1" applyFill="1" applyAlignment="1">
      <alignment horizontal="centerContinuous"/>
    </xf>
    <xf numFmtId="0" fontId="21" fillId="4" borderId="0" xfId="0" applyFont="1" applyFill="1" applyAlignment="1">
      <alignment horizontal="centerContinuous"/>
    </xf>
    <xf numFmtId="0" fontId="6" fillId="0" borderId="0" xfId="0" applyFont="1" applyAlignment="1">
      <alignment horizontal="center" vertical="center" wrapText="1"/>
    </xf>
    <xf numFmtId="0" fontId="6" fillId="3" borderId="1" xfId="0" applyFon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 wrapText="1"/>
    </xf>
    <xf numFmtId="3" fontId="0" fillId="0" borderId="1" xfId="0" applyNumberFormat="1" applyBorder="1"/>
    <xf numFmtId="0" fontId="14" fillId="0" borderId="1" xfId="0" applyFont="1" applyBorder="1" applyAlignment="1">
      <alignment horizontal="center"/>
    </xf>
    <xf numFmtId="0" fontId="15" fillId="0" borderId="1" xfId="0" applyFont="1" applyBorder="1"/>
    <xf numFmtId="164" fontId="22" fillId="5" borderId="12" xfId="0" applyNumberFormat="1" applyFont="1" applyFill="1" applyBorder="1" applyAlignment="1">
      <alignment horizontal="right"/>
    </xf>
    <xf numFmtId="0" fontId="3" fillId="0" borderId="2" xfId="0" applyFont="1" applyBorder="1" applyAlignment="1" applyProtection="1">
      <alignment vertical="center" wrapText="1"/>
      <protection locked="0"/>
    </xf>
    <xf numFmtId="0" fontId="3" fillId="0" borderId="0" xfId="0" applyFont="1" applyAlignment="1" applyProtection="1">
      <alignment vertical="center"/>
      <protection locked="0"/>
    </xf>
    <xf numFmtId="0" fontId="3" fillId="0" borderId="5" xfId="0" applyFont="1" applyBorder="1" applyAlignment="1" applyProtection="1">
      <alignment vertical="center"/>
      <protection locked="0"/>
    </xf>
    <xf numFmtId="0" fontId="3" fillId="0" borderId="4" xfId="0" applyFont="1" applyBorder="1" applyAlignment="1" applyProtection="1">
      <alignment vertical="center"/>
      <protection locked="0"/>
    </xf>
    <xf numFmtId="0" fontId="23" fillId="7" borderId="0" xfId="0" applyFont="1" applyFill="1" applyAlignment="1">
      <alignment horizontal="centerContinuous"/>
    </xf>
    <xf numFmtId="0" fontId="23" fillId="8" borderId="0" xfId="0" applyFont="1" applyFill="1" applyAlignment="1">
      <alignment horizontal="centerContinuous"/>
    </xf>
    <xf numFmtId="164" fontId="22" fillId="4" borderId="1" xfId="0" applyNumberFormat="1" applyFont="1" applyFill="1" applyBorder="1" applyAlignment="1">
      <alignment horizontal="center" vertical="center" wrapText="1"/>
    </xf>
    <xf numFmtId="164" fontId="22" fillId="5" borderId="1" xfId="0" applyNumberFormat="1" applyFont="1" applyFill="1" applyBorder="1" applyAlignment="1">
      <alignment horizontal="center" vertical="center" wrapText="1"/>
    </xf>
    <xf numFmtId="164" fontId="13" fillId="5" borderId="9" xfId="0" applyNumberFormat="1" applyFont="1" applyFill="1" applyBorder="1"/>
    <xf numFmtId="166" fontId="0" fillId="0" borderId="0" xfId="0" applyNumberFormat="1"/>
    <xf numFmtId="0" fontId="3" fillId="0" borderId="2" xfId="0" applyFont="1" applyBorder="1" applyAlignment="1" applyProtection="1">
      <alignment horizontal="right" vertical="center"/>
      <protection locked="0"/>
    </xf>
    <xf numFmtId="166" fontId="3" fillId="0" borderId="2" xfId="0" applyNumberFormat="1" applyFont="1" applyBorder="1" applyAlignment="1" applyProtection="1">
      <alignment horizontal="right" vertical="center"/>
      <protection locked="0"/>
    </xf>
    <xf numFmtId="42" fontId="3" fillId="0" borderId="2" xfId="0" applyNumberFormat="1" applyFont="1" applyBorder="1" applyAlignment="1" applyProtection="1">
      <alignment horizontal="right" vertical="center"/>
      <protection locked="0"/>
    </xf>
    <xf numFmtId="9" fontId="7" fillId="0" borderId="1" xfId="3" applyFont="1" applyFill="1" applyBorder="1" applyAlignment="1">
      <alignment horizontal="center"/>
    </xf>
    <xf numFmtId="0" fontId="1" fillId="0" borderId="0" xfId="0" applyFont="1"/>
    <xf numFmtId="0" fontId="0" fillId="9" borderId="1" xfId="0" applyFill="1" applyBorder="1"/>
    <xf numFmtId="0" fontId="0" fillId="9" borderId="10" xfId="0" applyFill="1" applyBorder="1"/>
    <xf numFmtId="0" fontId="0" fillId="9" borderId="17" xfId="0" applyFill="1" applyBorder="1"/>
    <xf numFmtId="0" fontId="12" fillId="9" borderId="1" xfId="4" applyFill="1" applyBorder="1"/>
    <xf numFmtId="0" fontId="12" fillId="9" borderId="10" xfId="4" applyFill="1" applyBorder="1"/>
    <xf numFmtId="6" fontId="0" fillId="0" borderId="10" xfId="0" applyNumberFormat="1" applyBorder="1"/>
    <xf numFmtId="14" fontId="0" fillId="10" borderId="1" xfId="0" applyNumberFormat="1" applyFill="1" applyBorder="1"/>
    <xf numFmtId="0" fontId="0" fillId="10" borderId="17" xfId="0" applyFill="1" applyBorder="1"/>
    <xf numFmtId="0" fontId="3" fillId="0" borderId="10" xfId="0" applyFont="1" applyBorder="1" applyAlignment="1" applyProtection="1">
      <alignment horizontal="left" vertical="center"/>
      <protection locked="0"/>
    </xf>
    <xf numFmtId="0" fontId="12" fillId="0" borderId="1" xfId="4" applyBorder="1" applyAlignment="1" applyProtection="1">
      <alignment horizontal="left" vertical="center"/>
      <protection locked="0"/>
    </xf>
    <xf numFmtId="0" fontId="3" fillId="0" borderId="1" xfId="0" applyFont="1" applyBorder="1" applyAlignment="1" applyProtection="1">
      <alignment horizontal="left" vertical="center"/>
      <protection locked="0"/>
    </xf>
    <xf numFmtId="0" fontId="2" fillId="0" borderId="1" xfId="0" applyFont="1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14" fontId="3" fillId="0" borderId="1" xfId="0" applyNumberFormat="1" applyFont="1" applyBorder="1" applyAlignment="1" applyProtection="1">
      <alignment horizontal="left" vertical="center"/>
      <protection locked="0"/>
    </xf>
    <xf numFmtId="0" fontId="3" fillId="0" borderId="2" xfId="0" applyFont="1" applyBorder="1" applyAlignment="1" applyProtection="1">
      <alignment horizontal="left" vertical="center"/>
      <protection locked="0"/>
    </xf>
    <xf numFmtId="0" fontId="3" fillId="0" borderId="5" xfId="0" applyFont="1" applyBorder="1" applyAlignment="1" applyProtection="1">
      <alignment horizontal="left" vertical="center"/>
      <protection locked="0"/>
    </xf>
    <xf numFmtId="0" fontId="3" fillId="0" borderId="1" xfId="0" applyFont="1" applyBorder="1" applyAlignment="1" applyProtection="1">
      <alignment horizontal="center" vertical="center"/>
      <protection locked="0"/>
    </xf>
    <xf numFmtId="0" fontId="2" fillId="0" borderId="8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</cellXfs>
  <cellStyles count="5">
    <cellStyle name="Hipervínculo" xfId="4" builtinId="8"/>
    <cellStyle name="Hyperlink" xfId="1" xr:uid="{00000000-000B-0000-0000-000008000000}"/>
    <cellStyle name="Moneda" xfId="2" builtinId="4"/>
    <cellStyle name="Normal" xfId="0" builtinId="0"/>
    <cellStyle name="Porcentaje" xfId="3" builtinId="5"/>
  </cellStyles>
  <dxfs count="0"/>
  <tableStyles count="1" defaultTableStyle="TableStyleMedium2" defaultPivotStyle="PivotStyleLight16">
    <tableStyle name="Invisible" pivot="0" table="0" count="0" xr9:uid="{FED009BC-502E-47D2-AF58-4F65F6B6A341}"/>
  </tableStyles>
  <colors>
    <mruColors>
      <color rgb="FF008080"/>
      <color rgb="FF0099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12" Type="http://schemas.openxmlformats.org/officeDocument/2006/relationships/customXml" Target="../customXml/item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11" Type="http://schemas.openxmlformats.org/officeDocument/2006/relationships/customXml" Target="../customXml/item2.xml"/><Relationship Id="rId5" Type="http://schemas.openxmlformats.org/officeDocument/2006/relationships/externalLink" Target="externalLinks/externalLink1.xml"/><Relationship Id="rId10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187960</xdr:colOff>
      <xdr:row>0</xdr:row>
      <xdr:rowOff>241300</xdr:rowOff>
    </xdr:from>
    <xdr:to>
      <xdr:col>0</xdr:col>
      <xdr:colOff>2607134</xdr:colOff>
      <xdr:row>2</xdr:row>
      <xdr:rowOff>117340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A941B513-A2BF-448E-95E5-07B11A6E7628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8650" t="37717" r="13264" b="45098"/>
        <a:stretch/>
      </xdr:blipFill>
      <xdr:spPr>
        <a:xfrm>
          <a:off x="187960" y="241300"/>
          <a:ext cx="2419174" cy="53644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246159</xdr:colOff>
      <xdr:row>0</xdr:row>
      <xdr:rowOff>214795</xdr:rowOff>
    </xdr:from>
    <xdr:to>
      <xdr:col>0</xdr:col>
      <xdr:colOff>2573893</xdr:colOff>
      <xdr:row>2</xdr:row>
      <xdr:rowOff>98455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F43ADE45-F813-4875-BD40-5DE9A3011F0D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8650" t="37717" r="13264" b="45098"/>
        <a:stretch/>
      </xdr:blipFill>
      <xdr:spPr>
        <a:xfrm>
          <a:off x="246159" y="214795"/>
          <a:ext cx="2333449" cy="531360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246159</xdr:colOff>
      <xdr:row>0</xdr:row>
      <xdr:rowOff>214795</xdr:rowOff>
    </xdr:from>
    <xdr:to>
      <xdr:col>0</xdr:col>
      <xdr:colOff>2570083</xdr:colOff>
      <xdr:row>2</xdr:row>
      <xdr:rowOff>94645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81158057-D472-4602-939C-491CA9E4948D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8650" t="37717" r="13264" b="45098"/>
        <a:stretch/>
      </xdr:blipFill>
      <xdr:spPr>
        <a:xfrm>
          <a:off x="246159" y="214795"/>
          <a:ext cx="2419174" cy="538649"/>
        </a:xfrm>
        <a:prstGeom prst="rect">
          <a:avLst/>
        </a:prstGeom>
      </xdr:spPr>
    </xdr:pic>
    <xdr:clientData/>
  </xdr:twoCellAnchor>
  <xdr:twoCellAnchor editAs="oneCell">
    <xdr:from>
      <xdr:col>0</xdr:col>
      <xdr:colOff>246159</xdr:colOff>
      <xdr:row>0</xdr:row>
      <xdr:rowOff>214795</xdr:rowOff>
    </xdr:from>
    <xdr:to>
      <xdr:col>0</xdr:col>
      <xdr:colOff>2573893</xdr:colOff>
      <xdr:row>2</xdr:row>
      <xdr:rowOff>98455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6AEF1543-3D6C-46C6-B7FA-67F78D2D4781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8650" t="37717" r="13264" b="45098"/>
        <a:stretch/>
      </xdr:blipFill>
      <xdr:spPr>
        <a:xfrm>
          <a:off x="246159" y="214795"/>
          <a:ext cx="2327734" cy="538980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personal/equiposbasicos_saluddecaldas_gov_co/Documents/PIC%202026/PIC%20ESE/AGUADAS/DOCUMENTOS%20CONTRACTUALES/F030-P03-AT%20Anexo%20Financiero%20AGUADAS.xlsx" TargetMode="External"/><Relationship Id="rId1" Type="http://schemas.openxmlformats.org/officeDocument/2006/relationships/externalLinkPath" Target="/personal/equiposbasicos_saluddecaldas_gov_co/Documents/PIC%202026/PIC%20ESE/AGUADAS/DOCUMENTOS%20CONTRACTUALES/F030-P03-AT%20Anexo%20Financiero%20AGUADAS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Anexo Financiero"/>
    </sheetNames>
    <sheetDataSet>
      <sheetData sheetId="0">
        <row r="9">
          <cell r="B9">
            <v>94974000</v>
          </cell>
        </row>
        <row r="10">
          <cell r="B10">
            <v>51139846</v>
          </cell>
        </row>
      </sheetData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hyperlink" Target="https://community.secop.gov.co/Public/Tendering/OpportunityDetail/Index?noticeUID=CO1.NTC.10069184&amp;isFromPublicArea=True&amp;isModal=False" TargetMode="External"/><Relationship Id="rId2" Type="http://schemas.openxmlformats.org/officeDocument/2006/relationships/hyperlink" Target="https://community.secop.gov.co/Public/Tendering/OpportunityDetail/Index?noticeUID=CO1.NTC.10055838&amp;isFromPublicArea=True&amp;isModal=False" TargetMode="External"/><Relationship Id="rId1" Type="http://schemas.openxmlformats.org/officeDocument/2006/relationships/hyperlink" Target="mailto:clauditacar1@gmail.com" TargetMode="External"/><Relationship Id="rId5" Type="http://schemas.openxmlformats.org/officeDocument/2006/relationships/drawing" Target="../drawings/drawing2.xml"/><Relationship Id="rId4" Type="http://schemas.openxmlformats.org/officeDocument/2006/relationships/hyperlink" Target="https://community.secop.gov.co/Public/Tendering/OpportunityDetail/Index?noticeUID=CO1.NTC.10069199&amp;isFromPublicArea=True&amp;isModal=False" TargetMode="Externa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717DDE-C922-45E5-97C5-3AA22245694E}">
  <dimension ref="A1:S16"/>
  <sheetViews>
    <sheetView topLeftCell="H1" zoomScale="80" zoomScaleNormal="80" workbookViewId="0">
      <selection activeCell="T11" sqref="T11"/>
    </sheetView>
  </sheetViews>
  <sheetFormatPr baseColWidth="10" defaultColWidth="11.28515625" defaultRowHeight="15"/>
  <cols>
    <col min="1" max="1" width="39.140625" customWidth="1"/>
    <col min="2" max="2" width="26.42578125" customWidth="1"/>
    <col min="3" max="3" width="22.28515625" customWidth="1"/>
    <col min="4" max="4" width="22" customWidth="1"/>
    <col min="5" max="16" width="15.7109375" customWidth="1"/>
    <col min="17" max="17" width="24.7109375" customWidth="1"/>
    <col min="18" max="18" width="23.28515625" customWidth="1"/>
    <col min="19" max="19" width="28.140625" customWidth="1"/>
  </cols>
  <sheetData>
    <row r="1" spans="1:19" ht="26.25" customHeight="1">
      <c r="A1" s="99"/>
      <c r="B1" s="106" t="s">
        <v>0</v>
      </c>
      <c r="C1" s="107"/>
      <c r="D1" s="107"/>
      <c r="E1" s="107"/>
      <c r="F1" s="107"/>
      <c r="G1" s="107"/>
      <c r="H1" s="107"/>
      <c r="I1" s="107"/>
      <c r="J1" s="107"/>
      <c r="K1" s="107"/>
      <c r="L1" s="107"/>
      <c r="M1" s="107"/>
      <c r="N1" s="107"/>
      <c r="O1" s="107"/>
      <c r="P1" s="107"/>
      <c r="Q1" s="107"/>
      <c r="R1" s="108"/>
      <c r="S1" s="3" t="s">
        <v>1</v>
      </c>
    </row>
    <row r="2" spans="1:19" ht="26.25" customHeight="1">
      <c r="A2" s="99"/>
      <c r="B2" s="106"/>
      <c r="C2" s="107"/>
      <c r="D2" s="107"/>
      <c r="E2" s="107"/>
      <c r="F2" s="107"/>
      <c r="G2" s="107"/>
      <c r="H2" s="107"/>
      <c r="I2" s="107"/>
      <c r="J2" s="107"/>
      <c r="K2" s="107"/>
      <c r="L2" s="107"/>
      <c r="M2" s="107"/>
      <c r="N2" s="107"/>
      <c r="O2" s="107"/>
      <c r="P2" s="107"/>
      <c r="Q2" s="107"/>
      <c r="R2" s="108"/>
      <c r="S2" s="3" t="s">
        <v>2</v>
      </c>
    </row>
    <row r="3" spans="1:19" ht="26.25" customHeight="1">
      <c r="A3" s="99"/>
      <c r="B3" s="106"/>
      <c r="C3" s="107"/>
      <c r="D3" s="107"/>
      <c r="E3" s="107"/>
      <c r="F3" s="107"/>
      <c r="G3" s="107"/>
      <c r="H3" s="107"/>
      <c r="I3" s="107"/>
      <c r="J3" s="107"/>
      <c r="K3" s="107"/>
      <c r="L3" s="107"/>
      <c r="M3" s="107"/>
      <c r="N3" s="107"/>
      <c r="O3" s="107"/>
      <c r="P3" s="107"/>
      <c r="Q3" s="107"/>
      <c r="R3" s="108"/>
      <c r="S3" s="3" t="s">
        <v>3</v>
      </c>
    </row>
    <row r="4" spans="1:19">
      <c r="A4" s="100"/>
      <c r="B4" s="109"/>
      <c r="C4" s="109"/>
      <c r="D4" s="109"/>
      <c r="E4" s="109"/>
      <c r="F4" s="109"/>
      <c r="G4" s="110"/>
    </row>
    <row r="5" spans="1:19">
      <c r="A5" s="4" t="s">
        <v>4</v>
      </c>
      <c r="B5" s="105"/>
      <c r="C5" s="105"/>
      <c r="D5" s="105"/>
      <c r="E5" s="105"/>
      <c r="F5" s="105"/>
      <c r="G5" s="105"/>
      <c r="H5" s="105"/>
      <c r="I5" s="105"/>
      <c r="J5" s="105"/>
      <c r="K5" s="105"/>
      <c r="L5" s="105"/>
      <c r="M5" s="105"/>
      <c r="N5" s="105"/>
      <c r="O5" s="105"/>
      <c r="P5" s="105"/>
      <c r="Q5" s="105"/>
      <c r="R5" s="105"/>
      <c r="S5" s="105"/>
    </row>
    <row r="6" spans="1:19">
      <c r="A6" s="4" t="s">
        <v>5</v>
      </c>
      <c r="B6" s="105"/>
      <c r="C6" s="105"/>
      <c r="D6" s="105"/>
      <c r="E6" s="105"/>
      <c r="F6" s="105"/>
      <c r="G6" s="105"/>
      <c r="H6" s="105"/>
      <c r="I6" s="105"/>
      <c r="J6" s="105"/>
      <c r="K6" s="105"/>
      <c r="L6" s="105"/>
      <c r="M6" s="105"/>
      <c r="N6" s="105"/>
      <c r="O6" s="105"/>
      <c r="P6" s="105"/>
      <c r="Q6" s="105"/>
      <c r="R6" s="105"/>
      <c r="S6" s="105"/>
    </row>
    <row r="7" spans="1:19">
      <c r="A7" s="4" t="s">
        <v>6</v>
      </c>
      <c r="B7" s="105"/>
      <c r="C7" s="105"/>
      <c r="D7" s="105"/>
      <c r="E7" s="105"/>
      <c r="F7" s="105"/>
      <c r="G7" s="105"/>
      <c r="H7" s="105"/>
      <c r="I7" s="105"/>
      <c r="J7" s="105"/>
      <c r="K7" s="105"/>
      <c r="L7" s="105"/>
      <c r="M7" s="105"/>
      <c r="N7" s="105"/>
      <c r="O7" s="105"/>
      <c r="P7" s="105"/>
      <c r="Q7" s="105"/>
      <c r="R7" s="105"/>
      <c r="S7" s="105"/>
    </row>
    <row r="8" spans="1:19">
      <c r="A8" s="4" t="s">
        <v>7</v>
      </c>
      <c r="B8" s="105"/>
      <c r="C8" s="105"/>
      <c r="D8" s="105"/>
      <c r="E8" s="105"/>
      <c r="F8" s="105"/>
      <c r="G8" s="105"/>
      <c r="H8" s="105"/>
      <c r="I8" s="105"/>
      <c r="J8" s="105"/>
      <c r="K8" s="105"/>
      <c r="L8" s="105"/>
      <c r="M8" s="105"/>
      <c r="N8" s="105"/>
      <c r="O8" s="105"/>
      <c r="P8" s="105"/>
      <c r="Q8" s="105"/>
      <c r="R8" s="105"/>
      <c r="S8" s="105"/>
    </row>
    <row r="9" spans="1:19">
      <c r="A9" s="6" t="s">
        <v>8</v>
      </c>
      <c r="B9" s="105"/>
      <c r="C9" s="105"/>
      <c r="D9" s="105"/>
      <c r="E9" s="105"/>
      <c r="F9" s="105"/>
      <c r="G9" s="105"/>
      <c r="H9" s="105"/>
      <c r="I9" s="105"/>
      <c r="J9" s="105"/>
      <c r="K9" s="105"/>
      <c r="L9" s="105"/>
      <c r="M9" s="105"/>
      <c r="N9" s="105"/>
      <c r="O9" s="105"/>
      <c r="P9" s="105"/>
      <c r="Q9" s="105"/>
      <c r="R9" s="105"/>
      <c r="S9" s="105"/>
    </row>
    <row r="10" spans="1:19">
      <c r="A10" s="5" t="s">
        <v>9</v>
      </c>
      <c r="B10" s="105"/>
      <c r="C10" s="105"/>
      <c r="D10" s="105"/>
      <c r="E10" s="105"/>
      <c r="F10" s="105"/>
      <c r="G10" s="105"/>
      <c r="H10" s="105"/>
      <c r="I10" s="105"/>
      <c r="J10" s="105"/>
      <c r="K10" s="105"/>
      <c r="L10" s="105"/>
      <c r="M10" s="105"/>
      <c r="N10" s="105"/>
      <c r="O10" s="105"/>
      <c r="P10" s="105"/>
      <c r="Q10" s="105"/>
      <c r="R10" s="105"/>
      <c r="S10" s="105"/>
    </row>
    <row r="11" spans="1:19" s="13" customFormat="1" ht="45">
      <c r="A11" s="12" t="s">
        <v>10</v>
      </c>
      <c r="B11" s="2" t="s">
        <v>11</v>
      </c>
      <c r="C11" s="2" t="s">
        <v>12</v>
      </c>
      <c r="D11" s="2" t="s">
        <v>13</v>
      </c>
      <c r="E11" s="2" t="s">
        <v>14</v>
      </c>
      <c r="F11" s="2" t="s">
        <v>15</v>
      </c>
      <c r="G11" s="2" t="s">
        <v>16</v>
      </c>
      <c r="H11" s="2" t="s">
        <v>17</v>
      </c>
      <c r="I11" s="2" t="s">
        <v>18</v>
      </c>
      <c r="J11" s="2" t="s">
        <v>19</v>
      </c>
      <c r="K11" s="2" t="s">
        <v>20</v>
      </c>
      <c r="L11" s="2" t="s">
        <v>19</v>
      </c>
      <c r="M11" s="2" t="s">
        <v>21</v>
      </c>
      <c r="N11" s="2" t="s">
        <v>19</v>
      </c>
      <c r="O11" s="2" t="s">
        <v>22</v>
      </c>
      <c r="P11" s="2" t="s">
        <v>19</v>
      </c>
      <c r="Q11" s="2" t="s">
        <v>23</v>
      </c>
      <c r="R11" s="2" t="s">
        <v>24</v>
      </c>
      <c r="S11" s="2" t="s">
        <v>25</v>
      </c>
    </row>
    <row r="12" spans="1:19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</row>
    <row r="13" spans="1:19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</row>
    <row r="14" spans="1:19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</row>
    <row r="16" spans="1:19">
      <c r="E16" s="87" t="s">
        <v>26</v>
      </c>
      <c r="F16">
        <f>SUM(F12:F14)</f>
        <v>0</v>
      </c>
      <c r="I16">
        <f>SUM(I12:I14)</f>
        <v>0</v>
      </c>
      <c r="K16">
        <f>SUM(K12:K14)</f>
        <v>0</v>
      </c>
      <c r="M16">
        <f>SUM(M12:M14)</f>
        <v>0</v>
      </c>
      <c r="O16">
        <f>SUM(O12:O14)</f>
        <v>0</v>
      </c>
    </row>
  </sheetData>
  <sheetProtection formatRows="0"/>
  <mergeCells count="9">
    <mergeCell ref="B8:S8"/>
    <mergeCell ref="B9:S9"/>
    <mergeCell ref="B10:S10"/>
    <mergeCell ref="B1:R3"/>
    <mergeCell ref="A4:G4"/>
    <mergeCell ref="A1:A3"/>
    <mergeCell ref="B5:S5"/>
    <mergeCell ref="B6:S6"/>
    <mergeCell ref="B7:S7"/>
  </mergeCell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5AC8F9-DD6F-4F39-9C73-A6C94C0D41FF}">
  <dimension ref="A1:AB113"/>
  <sheetViews>
    <sheetView tabSelected="1" topLeftCell="A5" zoomScale="60" zoomScaleNormal="60" workbookViewId="0">
      <selection activeCell="Q24" sqref="Q24"/>
    </sheetView>
  </sheetViews>
  <sheetFormatPr baseColWidth="10" defaultColWidth="11.28515625" defaultRowHeight="15"/>
  <cols>
    <col min="1" max="1" width="44.5703125" bestFit="1" customWidth="1"/>
    <col min="2" max="2" width="24.28515625" bestFit="1" customWidth="1"/>
    <col min="3" max="3" width="16.85546875" bestFit="1" customWidth="1"/>
    <col min="4" max="4" width="16.28515625" bestFit="1" customWidth="1"/>
    <col min="5" max="6" width="15.42578125" bestFit="1" customWidth="1"/>
    <col min="7" max="7" width="14.42578125" bestFit="1" customWidth="1"/>
    <col min="8" max="8" width="26.140625" bestFit="1" customWidth="1"/>
    <col min="9" max="9" width="15.140625" bestFit="1" customWidth="1"/>
    <col min="10" max="10" width="22.85546875" bestFit="1" customWidth="1"/>
    <col min="11" max="11" width="17.28515625" customWidth="1"/>
    <col min="12" max="12" width="23.28515625" bestFit="1" customWidth="1"/>
    <col min="13" max="13" width="18.28515625" bestFit="1" customWidth="1"/>
    <col min="14" max="14" width="23.28515625" bestFit="1" customWidth="1"/>
    <col min="15" max="15" width="18.28515625" bestFit="1" customWidth="1"/>
    <col min="16" max="16" width="22.85546875" bestFit="1" customWidth="1"/>
    <col min="17" max="17" width="27" bestFit="1" customWidth="1"/>
    <col min="18" max="18" width="21.28515625" bestFit="1" customWidth="1"/>
    <col min="19" max="19" width="18.28515625" bestFit="1" customWidth="1"/>
    <col min="20" max="20" width="20.140625" bestFit="1" customWidth="1"/>
    <col min="21" max="21" width="17.28515625" bestFit="1" customWidth="1"/>
    <col min="22" max="22" width="19.5703125" bestFit="1" customWidth="1"/>
    <col min="23" max="23" width="18.28515625" bestFit="1" customWidth="1"/>
    <col min="24" max="24" width="23.28515625" bestFit="1" customWidth="1"/>
    <col min="25" max="25" width="23.140625" bestFit="1" customWidth="1"/>
    <col min="26" max="26" width="21.7109375" customWidth="1"/>
    <col min="27" max="27" width="17.28515625" bestFit="1" customWidth="1"/>
    <col min="28" max="28" width="21.28515625" bestFit="1" customWidth="1"/>
    <col min="29" max="29" width="20" bestFit="1" customWidth="1"/>
    <col min="30" max="30" width="21.5703125" bestFit="1" customWidth="1"/>
  </cols>
  <sheetData>
    <row r="1" spans="1:25" ht="26.25" customHeight="1">
      <c r="A1" s="99"/>
      <c r="B1" s="99" t="s">
        <v>27</v>
      </c>
      <c r="C1" s="99"/>
      <c r="D1" s="99"/>
      <c r="E1" s="99"/>
      <c r="F1" s="99"/>
      <c r="G1" s="99"/>
      <c r="H1" s="99"/>
      <c r="I1" s="99"/>
      <c r="J1" s="99"/>
      <c r="K1" s="99"/>
      <c r="L1" s="99"/>
      <c r="M1" s="99"/>
      <c r="N1" s="99"/>
      <c r="O1" s="99"/>
      <c r="P1" s="99"/>
      <c r="Q1" s="99"/>
      <c r="R1" s="99"/>
      <c r="S1" s="99"/>
      <c r="T1" s="99"/>
      <c r="U1" s="99"/>
      <c r="V1" s="99"/>
      <c r="W1" s="99"/>
      <c r="X1" s="99"/>
      <c r="Y1" s="99"/>
    </row>
    <row r="2" spans="1:25" ht="26.25" customHeight="1">
      <c r="A2" s="99"/>
      <c r="B2" s="99"/>
      <c r="C2" s="99"/>
      <c r="D2" s="99"/>
      <c r="E2" s="99"/>
      <c r="F2" s="99"/>
      <c r="G2" s="99"/>
      <c r="H2" s="99"/>
      <c r="I2" s="99"/>
      <c r="J2" s="99"/>
      <c r="K2" s="99"/>
      <c r="L2" s="99"/>
      <c r="M2" s="99"/>
      <c r="N2" s="99"/>
      <c r="O2" s="99"/>
      <c r="P2" s="99"/>
      <c r="Q2" s="99"/>
      <c r="R2" s="99"/>
      <c r="S2" s="99"/>
      <c r="T2" s="99"/>
      <c r="U2" s="99"/>
      <c r="V2" s="99"/>
      <c r="W2" s="99"/>
      <c r="X2" s="99"/>
      <c r="Y2" s="99"/>
    </row>
    <row r="3" spans="1:25" ht="26.25" customHeight="1">
      <c r="A3" s="99"/>
      <c r="B3" s="99"/>
      <c r="C3" s="99"/>
      <c r="D3" s="99"/>
      <c r="E3" s="99"/>
      <c r="F3" s="99"/>
      <c r="G3" s="99"/>
      <c r="H3" s="99"/>
      <c r="I3" s="99"/>
      <c r="J3" s="99"/>
      <c r="K3" s="99"/>
      <c r="L3" s="99"/>
      <c r="M3" s="99"/>
      <c r="N3" s="99"/>
      <c r="O3" s="99"/>
      <c r="P3" s="99"/>
      <c r="Q3" s="99"/>
      <c r="R3" s="99"/>
      <c r="S3" s="99"/>
      <c r="T3" s="99"/>
      <c r="U3" s="99"/>
      <c r="V3" s="99"/>
      <c r="W3" s="99"/>
      <c r="X3" s="99"/>
      <c r="Y3" s="99"/>
    </row>
    <row r="4" spans="1:25">
      <c r="A4" s="100"/>
      <c r="B4" s="101"/>
      <c r="C4" s="101"/>
      <c r="D4" s="101"/>
      <c r="E4" s="101"/>
      <c r="F4" s="101"/>
      <c r="G4" s="101"/>
      <c r="H4" s="101"/>
      <c r="I4" s="101"/>
      <c r="J4" s="101"/>
      <c r="K4" s="101"/>
      <c r="L4" s="101"/>
      <c r="M4" s="101"/>
      <c r="N4" s="101"/>
      <c r="O4" s="101"/>
      <c r="P4" s="101"/>
      <c r="Q4" s="101"/>
      <c r="R4" s="101"/>
      <c r="S4" s="101"/>
      <c r="T4" s="101"/>
      <c r="U4" s="101"/>
      <c r="V4" s="101"/>
      <c r="W4" s="101"/>
      <c r="X4" s="101"/>
    </row>
    <row r="5" spans="1:25">
      <c r="A5" s="4" t="s">
        <v>4</v>
      </c>
      <c r="B5" s="102">
        <v>46133</v>
      </c>
      <c r="C5" s="98"/>
      <c r="D5" s="98"/>
      <c r="E5" s="98"/>
      <c r="F5" s="98"/>
      <c r="G5" s="98"/>
      <c r="H5" s="98"/>
      <c r="I5" s="98"/>
      <c r="J5" s="98"/>
      <c r="K5" s="98"/>
      <c r="L5" s="98"/>
      <c r="M5" s="98"/>
      <c r="N5" s="98"/>
      <c r="O5" s="98"/>
      <c r="P5" s="98"/>
      <c r="Q5" s="98"/>
      <c r="R5" s="98"/>
      <c r="S5" s="98"/>
      <c r="T5" s="98"/>
      <c r="U5" s="98"/>
      <c r="V5" s="98"/>
      <c r="W5" s="98"/>
      <c r="X5" s="98"/>
      <c r="Y5" s="98"/>
    </row>
    <row r="6" spans="1:25">
      <c r="A6" s="4" t="s">
        <v>5</v>
      </c>
      <c r="B6" s="98" t="s">
        <v>109</v>
      </c>
      <c r="C6" s="98"/>
      <c r="D6" s="98"/>
      <c r="E6" s="98"/>
      <c r="F6" s="98"/>
      <c r="G6" s="98"/>
      <c r="H6" s="98"/>
      <c r="I6" s="98"/>
      <c r="J6" s="98"/>
      <c r="K6" s="98"/>
      <c r="L6" s="98"/>
      <c r="M6" s="98"/>
      <c r="N6" s="98"/>
      <c r="O6" s="98"/>
      <c r="P6" s="98"/>
      <c r="Q6" s="98"/>
      <c r="R6" s="98"/>
      <c r="S6" s="98"/>
      <c r="T6" s="98"/>
      <c r="U6" s="98"/>
      <c r="V6" s="98"/>
      <c r="W6" s="98"/>
      <c r="X6" s="98"/>
      <c r="Y6" s="98"/>
    </row>
    <row r="7" spans="1:25">
      <c r="A7" s="4" t="s">
        <v>6</v>
      </c>
      <c r="B7" s="103" t="s">
        <v>110</v>
      </c>
      <c r="C7" s="104"/>
      <c r="D7" s="104"/>
      <c r="E7" s="104"/>
      <c r="F7" s="104"/>
      <c r="G7" s="104"/>
      <c r="H7" s="104"/>
      <c r="I7" s="104"/>
      <c r="J7" s="104"/>
      <c r="K7" s="104"/>
      <c r="L7" s="104"/>
      <c r="M7" s="104"/>
      <c r="N7" s="104"/>
      <c r="O7" s="104"/>
      <c r="P7" s="104"/>
      <c r="Q7" s="104"/>
      <c r="R7" s="104"/>
      <c r="S7" s="104"/>
      <c r="T7" s="104"/>
      <c r="U7" s="104"/>
      <c r="V7" s="104"/>
      <c r="W7" s="104"/>
      <c r="X7" s="104"/>
      <c r="Y7" s="104"/>
    </row>
    <row r="8" spans="1:25">
      <c r="A8" s="4" t="s">
        <v>7</v>
      </c>
      <c r="B8" s="96" t="s">
        <v>111</v>
      </c>
      <c r="C8" s="96"/>
      <c r="D8" s="96"/>
      <c r="E8" s="96"/>
      <c r="F8" s="96"/>
      <c r="G8" s="96"/>
      <c r="H8" s="96"/>
      <c r="I8" s="96"/>
      <c r="J8" s="96"/>
      <c r="K8" s="96"/>
      <c r="L8" s="96"/>
      <c r="M8" s="96"/>
      <c r="N8" s="96"/>
      <c r="O8" s="96"/>
      <c r="P8" s="96"/>
      <c r="Q8" s="96"/>
      <c r="R8" s="96"/>
      <c r="S8" s="96"/>
      <c r="T8" s="96"/>
      <c r="U8" s="96"/>
      <c r="V8" s="96"/>
      <c r="W8" s="96"/>
      <c r="X8" s="96"/>
      <c r="Y8" s="96"/>
    </row>
    <row r="9" spans="1:25">
      <c r="A9" s="73" t="s">
        <v>31</v>
      </c>
      <c r="B9" s="83" t="s">
        <v>123</v>
      </c>
      <c r="C9" s="75"/>
      <c r="D9" s="75"/>
      <c r="E9" s="75"/>
      <c r="F9" s="75"/>
      <c r="G9" s="75"/>
      <c r="H9" s="75"/>
      <c r="I9" s="75"/>
      <c r="J9" s="75"/>
      <c r="K9" s="75"/>
      <c r="L9" s="75"/>
      <c r="M9" s="75"/>
      <c r="N9" s="75"/>
      <c r="O9" s="75"/>
      <c r="P9" s="75"/>
      <c r="Q9" s="75"/>
      <c r="R9" s="75"/>
      <c r="S9" s="75"/>
      <c r="T9" s="75"/>
      <c r="U9" s="75"/>
      <c r="V9" s="75"/>
      <c r="W9" s="75"/>
      <c r="X9" s="75"/>
      <c r="Y9" s="75"/>
    </row>
    <row r="10" spans="1:25">
      <c r="A10" s="73" t="s">
        <v>33</v>
      </c>
      <c r="B10" s="84"/>
      <c r="C10" s="75"/>
      <c r="D10" s="75"/>
      <c r="E10" s="75"/>
      <c r="F10" s="75"/>
      <c r="G10" s="75"/>
      <c r="H10" s="75"/>
      <c r="I10" s="75"/>
      <c r="J10" s="75"/>
      <c r="K10" s="75"/>
      <c r="L10" s="75"/>
      <c r="M10" s="75"/>
      <c r="N10" s="75"/>
      <c r="O10" s="75"/>
      <c r="P10" s="75"/>
      <c r="Q10" s="75"/>
      <c r="R10" s="75"/>
      <c r="S10" s="75"/>
      <c r="T10" s="75"/>
      <c r="U10" s="75"/>
      <c r="V10" s="75"/>
      <c r="W10" s="75"/>
      <c r="X10" s="75"/>
      <c r="Y10" s="74"/>
    </row>
    <row r="11" spans="1:25">
      <c r="A11" s="73" t="s">
        <v>34</v>
      </c>
      <c r="B11" s="85"/>
      <c r="C11" s="75"/>
      <c r="D11" s="75"/>
      <c r="E11" s="75"/>
      <c r="F11" s="75"/>
      <c r="G11" s="75"/>
      <c r="H11" s="75"/>
      <c r="I11" s="75"/>
      <c r="J11" s="75"/>
      <c r="K11" s="75"/>
      <c r="L11" s="75"/>
      <c r="M11" s="75"/>
      <c r="N11" s="75"/>
      <c r="O11" s="75"/>
      <c r="P11" s="75"/>
      <c r="Q11" s="75"/>
      <c r="R11" s="75"/>
      <c r="S11" s="75"/>
      <c r="T11" s="75"/>
      <c r="U11" s="75"/>
      <c r="V11" s="75"/>
      <c r="W11" s="75"/>
      <c r="X11" s="75"/>
      <c r="Y11" s="74"/>
    </row>
    <row r="12" spans="1:25">
      <c r="A12" s="73" t="s">
        <v>35</v>
      </c>
      <c r="B12" s="85">
        <v>146113846</v>
      </c>
      <c r="C12" s="75"/>
      <c r="D12" s="75"/>
      <c r="E12" s="75"/>
      <c r="F12" s="75"/>
      <c r="G12" s="75"/>
      <c r="H12" s="75"/>
      <c r="I12" s="75"/>
      <c r="J12" s="75"/>
      <c r="K12" s="75"/>
      <c r="L12" s="75"/>
      <c r="M12" s="75"/>
      <c r="N12" s="75"/>
      <c r="O12" s="75"/>
      <c r="P12" s="75"/>
      <c r="Q12" s="75"/>
      <c r="R12" s="75"/>
      <c r="S12" s="75"/>
      <c r="T12" s="75"/>
      <c r="U12" s="75"/>
      <c r="V12" s="75"/>
      <c r="W12" s="75"/>
      <c r="X12" s="75"/>
      <c r="Y12" s="74"/>
    </row>
    <row r="13" spans="1:25">
      <c r="A13" s="73" t="s">
        <v>36</v>
      </c>
      <c r="B13" s="84"/>
      <c r="C13" s="75"/>
      <c r="D13" s="75"/>
      <c r="E13" s="75"/>
      <c r="F13" s="75"/>
      <c r="G13" s="75"/>
      <c r="H13" s="75"/>
      <c r="I13" s="75"/>
      <c r="J13" s="75"/>
      <c r="K13" s="75"/>
      <c r="L13" s="75"/>
      <c r="M13" s="75"/>
      <c r="N13" s="75"/>
      <c r="O13" s="75"/>
      <c r="P13" s="75"/>
      <c r="Q13" s="75"/>
      <c r="R13" s="75"/>
      <c r="S13" s="75"/>
      <c r="T13" s="75"/>
      <c r="U13" s="75"/>
      <c r="V13" s="75"/>
      <c r="W13" s="75"/>
      <c r="X13" s="75"/>
      <c r="Y13" s="74"/>
    </row>
    <row r="14" spans="1:25">
      <c r="A14" s="73" t="s">
        <v>37</v>
      </c>
      <c r="B14" s="85"/>
      <c r="C14" s="75"/>
      <c r="D14" s="75"/>
      <c r="E14" s="75"/>
      <c r="F14" s="75"/>
      <c r="G14" s="75"/>
      <c r="H14" s="75"/>
      <c r="I14" s="75"/>
      <c r="J14" s="75"/>
      <c r="K14" s="75"/>
      <c r="L14" s="75"/>
      <c r="M14" s="75"/>
      <c r="N14" s="75"/>
      <c r="O14" s="75"/>
      <c r="P14" s="75"/>
      <c r="Q14" s="75"/>
      <c r="R14" s="75"/>
      <c r="S14" s="75"/>
      <c r="T14" s="75"/>
      <c r="U14" s="75"/>
      <c r="V14" s="75"/>
      <c r="W14" s="75"/>
      <c r="X14" s="75"/>
      <c r="Y14" s="74"/>
    </row>
    <row r="15" spans="1:25">
      <c r="A15" s="5" t="s">
        <v>38</v>
      </c>
      <c r="B15" s="97" t="s">
        <v>112</v>
      </c>
      <c r="C15" s="98"/>
      <c r="D15" s="98"/>
      <c r="E15" s="98"/>
      <c r="F15" s="98"/>
      <c r="G15" s="98"/>
      <c r="H15" s="98"/>
      <c r="I15" s="98"/>
      <c r="J15" s="98"/>
      <c r="K15" s="98"/>
      <c r="L15" s="98"/>
      <c r="M15" s="98"/>
      <c r="N15" s="98"/>
      <c r="O15" s="98"/>
      <c r="P15" s="98"/>
      <c r="Q15" s="98"/>
      <c r="R15" s="98"/>
      <c r="S15" s="98"/>
      <c r="T15" s="98"/>
      <c r="U15" s="98"/>
      <c r="V15" s="98"/>
      <c r="W15" s="98"/>
      <c r="X15" s="98"/>
    </row>
    <row r="16" spans="1:25">
      <c r="A16" s="34"/>
      <c r="B16" s="35"/>
      <c r="C16" s="35"/>
      <c r="D16" s="35"/>
      <c r="E16" s="35"/>
      <c r="F16" s="35"/>
      <c r="G16" s="35"/>
      <c r="H16" s="35"/>
      <c r="I16" s="35"/>
      <c r="J16" s="35"/>
      <c r="K16" s="35"/>
      <c r="L16" s="35"/>
      <c r="M16" s="35"/>
      <c r="N16" s="35"/>
      <c r="O16" s="35"/>
      <c r="P16" s="35"/>
      <c r="Q16" s="35"/>
      <c r="R16" s="35"/>
      <c r="S16" s="35"/>
      <c r="T16" s="35"/>
      <c r="U16" s="35"/>
      <c r="V16" s="35"/>
      <c r="W16" s="35"/>
      <c r="X16" s="35"/>
    </row>
    <row r="17" spans="1:28">
      <c r="E17" s="48"/>
      <c r="H17" s="48"/>
      <c r="J17" s="48"/>
      <c r="L17" s="48"/>
      <c r="N17" t="e">
        <f>SUM(#REF!)</f>
        <v>#REF!</v>
      </c>
      <c r="P17" t="e">
        <f>SUM(#REF!)</f>
        <v>#REF!</v>
      </c>
      <c r="R17" t="e">
        <f>SUM(#REF!)</f>
        <v>#REF!</v>
      </c>
      <c r="T17" t="e">
        <f>SUM(#REF!)</f>
        <v>#REF!</v>
      </c>
      <c r="V17" t="e">
        <f>SUM(#REF!)</f>
        <v>#REF!</v>
      </c>
      <c r="X17" t="e">
        <f>SUM(#REF!)</f>
        <v>#REF!</v>
      </c>
      <c r="Z17" t="e">
        <f>SUM(#REF!)</f>
        <v>#REF!</v>
      </c>
    </row>
    <row r="18" spans="1:28">
      <c r="E18" s="20"/>
      <c r="H18" s="20"/>
      <c r="J18" s="20"/>
    </row>
    <row r="19" spans="1:28">
      <c r="A19" s="34" t="s">
        <v>54</v>
      </c>
    </row>
    <row r="21" spans="1:28" s="13" customFormat="1" ht="60">
      <c r="A21" s="32" t="s">
        <v>31</v>
      </c>
      <c r="B21" s="33" t="s">
        <v>40</v>
      </c>
      <c r="C21" s="33" t="s">
        <v>12</v>
      </c>
      <c r="D21" s="33" t="s">
        <v>13</v>
      </c>
      <c r="E21" s="33" t="s">
        <v>15</v>
      </c>
      <c r="F21" s="33" t="s">
        <v>16</v>
      </c>
      <c r="G21" s="33" t="s">
        <v>17</v>
      </c>
      <c r="H21" s="33" t="s">
        <v>124</v>
      </c>
      <c r="I21" s="33" t="s">
        <v>19</v>
      </c>
      <c r="J21" s="33" t="s">
        <v>125</v>
      </c>
      <c r="K21" s="33" t="s">
        <v>19</v>
      </c>
      <c r="L21" s="33" t="s">
        <v>126</v>
      </c>
      <c r="M21" s="33" t="s">
        <v>19</v>
      </c>
      <c r="N21" s="33" t="s">
        <v>127</v>
      </c>
      <c r="O21" s="33" t="s">
        <v>19</v>
      </c>
      <c r="P21" s="33" t="s">
        <v>128</v>
      </c>
      <c r="Q21" s="33" t="s">
        <v>19</v>
      </c>
      <c r="R21" s="33" t="s">
        <v>129</v>
      </c>
      <c r="S21" s="33" t="s">
        <v>19</v>
      </c>
      <c r="T21" s="33" t="s">
        <v>130</v>
      </c>
      <c r="U21" s="33" t="s">
        <v>19</v>
      </c>
      <c r="V21" s="33" t="s">
        <v>131</v>
      </c>
      <c r="W21" s="33" t="s">
        <v>19</v>
      </c>
      <c r="X21" s="33" t="s">
        <v>132</v>
      </c>
      <c r="Y21" s="33" t="s">
        <v>19</v>
      </c>
      <c r="Z21" s="33" t="s">
        <v>23</v>
      </c>
      <c r="AA21" s="33" t="s">
        <v>24</v>
      </c>
      <c r="AB21" s="33" t="s">
        <v>25</v>
      </c>
    </row>
    <row r="22" spans="1:28">
      <c r="A22" s="88" t="s">
        <v>117</v>
      </c>
      <c r="B22" s="1" t="s">
        <v>113</v>
      </c>
      <c r="C22" s="1" t="s">
        <v>114</v>
      </c>
      <c r="D22" s="1">
        <v>30330734</v>
      </c>
      <c r="E22" s="21">
        <v>36574000</v>
      </c>
      <c r="F22" s="19">
        <v>46055</v>
      </c>
      <c r="G22" s="19">
        <v>46326</v>
      </c>
      <c r="H22" s="21">
        <v>4063777</v>
      </c>
      <c r="I22" s="94">
        <v>46080</v>
      </c>
      <c r="J22" s="21">
        <v>4063777</v>
      </c>
      <c r="K22" s="94">
        <v>46112</v>
      </c>
      <c r="L22" s="21">
        <v>4063777</v>
      </c>
      <c r="M22" s="94">
        <v>46142</v>
      </c>
      <c r="N22" s="21">
        <v>4063777</v>
      </c>
      <c r="O22" s="94">
        <v>46172</v>
      </c>
      <c r="P22" s="21">
        <v>4063777</v>
      </c>
      <c r="Q22" s="94">
        <v>46203</v>
      </c>
      <c r="R22" s="1"/>
      <c r="S22" s="1"/>
      <c r="T22" s="1"/>
      <c r="U22" s="1"/>
      <c r="V22" s="1"/>
      <c r="W22" s="1"/>
      <c r="X22" s="1"/>
      <c r="Y22" s="1"/>
      <c r="Z22" s="91" t="s">
        <v>120</v>
      </c>
      <c r="AA22" s="7"/>
      <c r="AB22" s="7"/>
    </row>
    <row r="23" spans="1:28">
      <c r="A23" s="89" t="s">
        <v>118</v>
      </c>
      <c r="B23" s="28" t="s">
        <v>115</v>
      </c>
      <c r="C23" s="28" t="s">
        <v>114</v>
      </c>
      <c r="D23" s="28">
        <v>1055831336</v>
      </c>
      <c r="E23" s="41">
        <v>29600000</v>
      </c>
      <c r="F23" s="42">
        <v>46067</v>
      </c>
      <c r="G23" s="42">
        <v>46309</v>
      </c>
      <c r="H23" s="41">
        <v>1850000</v>
      </c>
      <c r="I23" s="94">
        <v>46080</v>
      </c>
      <c r="J23" s="41">
        <v>3700000</v>
      </c>
      <c r="K23" s="94">
        <v>46112</v>
      </c>
      <c r="L23" s="41">
        <v>3700000</v>
      </c>
      <c r="M23" s="94">
        <v>46142</v>
      </c>
      <c r="N23" s="41">
        <v>3700000</v>
      </c>
      <c r="O23" s="94">
        <v>46172</v>
      </c>
      <c r="P23" s="41">
        <v>3700000</v>
      </c>
      <c r="Q23" s="94">
        <v>46203</v>
      </c>
      <c r="R23" s="28"/>
      <c r="S23" s="28"/>
      <c r="T23" s="28"/>
      <c r="U23" s="28"/>
      <c r="V23" s="28"/>
      <c r="W23" s="28"/>
      <c r="X23" s="28"/>
      <c r="Y23" s="28"/>
      <c r="Z23" s="92" t="s">
        <v>121</v>
      </c>
      <c r="AA23" s="7"/>
      <c r="AB23" s="7"/>
    </row>
    <row r="24" spans="1:28">
      <c r="A24" s="89" t="s">
        <v>119</v>
      </c>
      <c r="B24" s="28" t="s">
        <v>116</v>
      </c>
      <c r="C24" s="28" t="s">
        <v>114</v>
      </c>
      <c r="D24" s="28">
        <v>1006028381</v>
      </c>
      <c r="E24" s="29">
        <v>28800000</v>
      </c>
      <c r="F24" s="42">
        <v>46067</v>
      </c>
      <c r="G24" s="42">
        <v>46309</v>
      </c>
      <c r="H24" s="93">
        <v>1800000</v>
      </c>
      <c r="I24" s="94">
        <v>46080</v>
      </c>
      <c r="J24" s="93">
        <v>3600000</v>
      </c>
      <c r="K24" s="94">
        <v>46112</v>
      </c>
      <c r="L24" s="93">
        <v>3600000</v>
      </c>
      <c r="M24" s="94">
        <v>46142</v>
      </c>
      <c r="N24" s="93">
        <v>3600000</v>
      </c>
      <c r="O24" s="94">
        <v>46172</v>
      </c>
      <c r="P24" s="93">
        <v>3600000</v>
      </c>
      <c r="Q24" s="94">
        <v>46203</v>
      </c>
      <c r="R24" s="28"/>
      <c r="S24" s="28"/>
      <c r="T24" s="28"/>
      <c r="U24" s="28"/>
      <c r="V24" s="28"/>
      <c r="W24" s="28"/>
      <c r="X24" s="28"/>
      <c r="Y24" s="28"/>
      <c r="Z24" s="92" t="s">
        <v>122</v>
      </c>
      <c r="AA24" s="1"/>
      <c r="AB24" s="1"/>
    </row>
    <row r="25" spans="1:28" ht="15.75">
      <c r="A25" s="90"/>
      <c r="B25" s="24"/>
      <c r="C25" s="24"/>
      <c r="D25" s="24"/>
      <c r="E25" s="25"/>
      <c r="F25" s="26"/>
      <c r="G25" s="26"/>
      <c r="H25" s="24"/>
      <c r="I25" s="95"/>
      <c r="J25" s="24"/>
      <c r="K25" s="95"/>
      <c r="L25" s="24"/>
      <c r="M25" s="95"/>
      <c r="N25" s="24"/>
      <c r="O25" s="95"/>
      <c r="P25" s="24"/>
      <c r="Q25" s="24"/>
      <c r="R25" s="24"/>
      <c r="S25" s="24"/>
      <c r="T25" s="24"/>
      <c r="U25" s="24"/>
      <c r="V25" s="24"/>
      <c r="W25" s="24"/>
      <c r="X25" s="24"/>
      <c r="Y25" s="24"/>
      <c r="Z25" s="90"/>
      <c r="AA25" s="27"/>
      <c r="AB25" s="23"/>
    </row>
    <row r="26" spans="1:28">
      <c r="E26" s="48"/>
      <c r="H26" s="48"/>
      <c r="J26" s="48"/>
      <c r="L26" s="48"/>
      <c r="P26">
        <f>SUM(P22:P25)</f>
        <v>11363777</v>
      </c>
      <c r="R26">
        <f>SUM(R22:R25)</f>
        <v>0</v>
      </c>
      <c r="T26">
        <f>SUM(T22:T25)</f>
        <v>0</v>
      </c>
      <c r="V26">
        <f>SUM(V22:V25)</f>
        <v>0</v>
      </c>
      <c r="X26">
        <f>SUM(X22:X25)</f>
        <v>0</v>
      </c>
    </row>
    <row r="28" spans="1:28">
      <c r="E28" s="48"/>
      <c r="H28" s="48"/>
      <c r="J28" s="48"/>
      <c r="N28" t="e">
        <f>SUM(#REF!)</f>
        <v>#REF!</v>
      </c>
      <c r="P28" t="e">
        <f>SUM(#REF!)</f>
        <v>#REF!</v>
      </c>
      <c r="R28" t="e">
        <f>SUM(#REF!)</f>
        <v>#REF!</v>
      </c>
      <c r="T28" t="e">
        <f>SUM(#REF!)</f>
        <v>#REF!</v>
      </c>
      <c r="V28" t="e">
        <f>SUM(#REF!)</f>
        <v>#REF!</v>
      </c>
      <c r="X28" t="e">
        <f>SUM(#REF!)</f>
        <v>#REF!</v>
      </c>
    </row>
    <row r="30" spans="1:28">
      <c r="A30" s="34"/>
    </row>
    <row r="32" spans="1:28" s="13" customFormat="1" ht="45">
      <c r="A32" s="32"/>
      <c r="B32" s="33"/>
      <c r="C32" s="33"/>
      <c r="D32" s="33"/>
      <c r="E32" s="33"/>
      <c r="F32" s="33"/>
      <c r="G32" s="33"/>
      <c r="H32" s="33"/>
      <c r="I32" s="33"/>
      <c r="J32" s="33"/>
      <c r="K32" s="33"/>
      <c r="L32" s="33"/>
      <c r="M32" s="33" t="s">
        <v>19</v>
      </c>
      <c r="N32" s="33" t="s">
        <v>47</v>
      </c>
      <c r="O32" s="33" t="s">
        <v>19</v>
      </c>
      <c r="P32" s="33" t="s">
        <v>58</v>
      </c>
      <c r="Q32" s="33" t="s">
        <v>19</v>
      </c>
      <c r="R32" s="33" t="s">
        <v>49</v>
      </c>
      <c r="S32" s="33" t="s">
        <v>19</v>
      </c>
      <c r="T32" s="33" t="s">
        <v>50</v>
      </c>
      <c r="U32" s="33" t="s">
        <v>19</v>
      </c>
      <c r="V32" s="33" t="s">
        <v>51</v>
      </c>
      <c r="W32" s="33" t="s">
        <v>19</v>
      </c>
      <c r="X32" s="33" t="s">
        <v>52</v>
      </c>
      <c r="Y32" s="33" t="s">
        <v>19</v>
      </c>
    </row>
    <row r="33" spans="1:25">
      <c r="A33" s="1"/>
      <c r="B33" s="1"/>
      <c r="C33" s="1"/>
      <c r="D33" s="1"/>
      <c r="E33" s="21"/>
      <c r="F33" s="19"/>
      <c r="G33" s="19"/>
      <c r="H33" s="21"/>
      <c r="I33" s="19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</row>
    <row r="34" spans="1:25">
      <c r="A34" s="28"/>
      <c r="B34" s="28"/>
      <c r="C34" s="28"/>
      <c r="D34" s="28"/>
      <c r="E34" s="41"/>
      <c r="F34" s="42"/>
      <c r="G34" s="42"/>
      <c r="H34" s="41"/>
      <c r="I34" s="42"/>
      <c r="J34" s="28"/>
      <c r="K34" s="28"/>
      <c r="L34" s="28"/>
      <c r="M34" s="28"/>
      <c r="N34" s="28"/>
      <c r="O34" s="28"/>
      <c r="P34" s="28"/>
      <c r="Q34" s="28"/>
      <c r="R34" s="28"/>
      <c r="S34" s="28"/>
      <c r="T34" s="28"/>
      <c r="U34" s="28"/>
      <c r="V34" s="28"/>
      <c r="W34" s="28"/>
      <c r="X34" s="28"/>
      <c r="Y34" s="28"/>
    </row>
    <row r="35" spans="1:25">
      <c r="A35" s="28"/>
      <c r="B35" s="28"/>
      <c r="C35" s="28"/>
      <c r="D35" s="28"/>
      <c r="E35" s="29"/>
      <c r="F35" s="28"/>
      <c r="G35" s="28"/>
      <c r="H35" s="28"/>
      <c r="I35" s="28"/>
      <c r="J35" s="28"/>
      <c r="K35" s="28"/>
      <c r="L35" s="28"/>
      <c r="M35" s="28"/>
      <c r="N35" s="28"/>
      <c r="O35" s="28"/>
      <c r="P35" s="28"/>
      <c r="Q35" s="28"/>
      <c r="R35" s="28"/>
      <c r="S35" s="28"/>
      <c r="T35" s="28"/>
      <c r="U35" s="28"/>
      <c r="V35" s="28"/>
      <c r="W35" s="28"/>
      <c r="X35" s="28"/>
      <c r="Y35" s="28"/>
    </row>
    <row r="36" spans="1:25">
      <c r="A36" s="24"/>
      <c r="B36" s="24"/>
      <c r="C36" s="24"/>
      <c r="D36" s="24"/>
      <c r="E36" s="25"/>
      <c r="F36" s="26"/>
      <c r="G36" s="26"/>
      <c r="H36" s="24"/>
      <c r="I36" s="24"/>
      <c r="J36" s="24"/>
      <c r="K36" s="24"/>
      <c r="L36" s="24"/>
      <c r="M36" s="24"/>
      <c r="N36" s="24"/>
      <c r="O36" s="24"/>
      <c r="P36" s="24"/>
      <c r="Q36" s="24"/>
      <c r="R36" s="24"/>
      <c r="S36" s="24"/>
      <c r="T36" s="24"/>
      <c r="U36" s="24"/>
      <c r="V36" s="24"/>
      <c r="W36" s="24"/>
      <c r="X36" s="24"/>
      <c r="Y36" s="24"/>
    </row>
    <row r="37" spans="1:25">
      <c r="E37" s="48"/>
      <c r="H37" s="48"/>
      <c r="N37">
        <f>SUM(N33:N36)</f>
        <v>0</v>
      </c>
      <c r="P37">
        <f>SUM(P33:P36)</f>
        <v>0</v>
      </c>
      <c r="R37">
        <f>SUM(R33:R36)</f>
        <v>0</v>
      </c>
      <c r="T37">
        <f>SUM(T33:T36)</f>
        <v>0</v>
      </c>
      <c r="V37">
        <f>SUM(V33:V36)</f>
        <v>0</v>
      </c>
      <c r="X37">
        <f>SUM(X33:X36)</f>
        <v>0</v>
      </c>
    </row>
    <row r="39" spans="1:25">
      <c r="A39" s="34"/>
    </row>
    <row r="41" spans="1:25" s="13" customFormat="1" ht="70.150000000000006" customHeight="1">
      <c r="A41" s="32"/>
      <c r="B41" s="33"/>
      <c r="C41" s="33"/>
      <c r="D41" s="33"/>
      <c r="E41" s="33"/>
      <c r="F41" s="33"/>
      <c r="G41" s="33"/>
      <c r="H41" s="33"/>
      <c r="I41" s="33"/>
      <c r="J41" s="33"/>
      <c r="K41" s="33"/>
      <c r="L41" s="33"/>
      <c r="M41" s="33" t="s">
        <v>19</v>
      </c>
      <c r="N41" s="33" t="s">
        <v>58</v>
      </c>
      <c r="O41" s="33" t="s">
        <v>19</v>
      </c>
      <c r="P41" s="33" t="s">
        <v>49</v>
      </c>
      <c r="Q41" s="33" t="s">
        <v>19</v>
      </c>
      <c r="R41" s="33" t="s">
        <v>50</v>
      </c>
      <c r="S41" s="33" t="s">
        <v>19</v>
      </c>
      <c r="T41" s="33" t="s">
        <v>51</v>
      </c>
      <c r="U41" s="33" t="s">
        <v>19</v>
      </c>
      <c r="V41" s="33" t="s">
        <v>52</v>
      </c>
      <c r="W41" s="33" t="s">
        <v>19</v>
      </c>
      <c r="X41" s="33" t="s">
        <v>23</v>
      </c>
      <c r="Y41" s="33" t="s">
        <v>24</v>
      </c>
    </row>
    <row r="42" spans="1:25">
      <c r="A42" s="1"/>
      <c r="B42" s="1"/>
      <c r="C42" s="1"/>
      <c r="D42" s="1"/>
      <c r="E42" s="21"/>
      <c r="F42" s="19"/>
      <c r="G42" s="19"/>
      <c r="H42" s="21"/>
      <c r="I42" s="19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22"/>
      <c r="Y42" s="7"/>
    </row>
    <row r="43" spans="1:25">
      <c r="A43" s="28"/>
      <c r="B43" s="28"/>
      <c r="C43" s="28"/>
      <c r="D43" s="28"/>
      <c r="E43" s="41"/>
      <c r="F43" s="42"/>
      <c r="G43" s="42"/>
      <c r="H43" s="41"/>
      <c r="I43" s="42"/>
      <c r="J43" s="28"/>
      <c r="K43" s="28"/>
      <c r="L43" s="28"/>
      <c r="M43" s="28"/>
      <c r="N43" s="28"/>
      <c r="O43" s="28"/>
      <c r="P43" s="28"/>
      <c r="Q43" s="28"/>
      <c r="R43" s="28"/>
      <c r="S43" s="28"/>
      <c r="T43" s="28"/>
      <c r="U43" s="28"/>
      <c r="V43" s="28"/>
      <c r="W43" s="28"/>
      <c r="X43" s="43"/>
      <c r="Y43" s="7"/>
    </row>
    <row r="44" spans="1:25">
      <c r="A44" s="28"/>
      <c r="B44" s="28"/>
      <c r="C44" s="28"/>
      <c r="D44" s="28"/>
      <c r="E44" s="29"/>
      <c r="F44" s="28"/>
      <c r="G44" s="28"/>
      <c r="H44" s="28"/>
      <c r="I44" s="28"/>
      <c r="J44" s="28"/>
      <c r="K44" s="28"/>
      <c r="L44" s="28"/>
      <c r="M44" s="28"/>
      <c r="N44" s="28"/>
      <c r="O44" s="28"/>
      <c r="P44" s="28"/>
      <c r="Q44" s="28"/>
      <c r="R44" s="28"/>
      <c r="S44" s="28"/>
      <c r="T44" s="28"/>
      <c r="U44" s="28"/>
      <c r="V44" s="28"/>
      <c r="W44" s="28"/>
      <c r="X44" s="28"/>
      <c r="Y44" s="1"/>
    </row>
    <row r="45" spans="1:25">
      <c r="A45" s="24"/>
      <c r="B45" s="24"/>
      <c r="C45" s="24"/>
      <c r="D45" s="24"/>
      <c r="E45" s="25"/>
      <c r="F45" s="26"/>
      <c r="G45" s="26"/>
      <c r="H45" s="24"/>
      <c r="I45" s="24"/>
      <c r="J45" s="24"/>
      <c r="K45" s="24"/>
      <c r="L45" s="24"/>
      <c r="M45" s="24"/>
      <c r="N45" s="24"/>
      <c r="O45" s="24"/>
      <c r="P45" s="24"/>
      <c r="Q45" s="24"/>
      <c r="R45" s="24"/>
      <c r="S45" s="24"/>
      <c r="T45" s="24"/>
      <c r="U45" s="24"/>
      <c r="V45" s="24"/>
      <c r="W45" s="24"/>
      <c r="X45" s="24"/>
      <c r="Y45" s="27"/>
    </row>
    <row r="46" spans="1:25">
      <c r="E46" s="48"/>
      <c r="H46" s="48"/>
      <c r="N46">
        <f>SUM(N42:N45)</f>
        <v>0</v>
      </c>
      <c r="P46">
        <f>SUM(P42:P45)</f>
        <v>0</v>
      </c>
      <c r="R46">
        <f>SUM(R42:R45)</f>
        <v>0</v>
      </c>
      <c r="T46">
        <f>SUM(T42:T45)</f>
        <v>0</v>
      </c>
      <c r="V46">
        <f>SUM(V42:V45)</f>
        <v>0</v>
      </c>
    </row>
    <row r="48" spans="1:25">
      <c r="A48" s="34"/>
    </row>
    <row r="50" spans="1:25" s="13" customFormat="1" ht="60">
      <c r="A50" s="32"/>
      <c r="B50" s="33"/>
      <c r="C50" s="33"/>
      <c r="D50" s="33"/>
      <c r="E50" s="33"/>
      <c r="F50" s="33"/>
      <c r="G50" s="33"/>
      <c r="H50" s="33"/>
      <c r="I50" s="33"/>
      <c r="J50" s="33"/>
      <c r="K50" s="33"/>
      <c r="L50" s="33"/>
      <c r="M50" s="33" t="s">
        <v>19</v>
      </c>
      <c r="N50" s="33" t="s">
        <v>49</v>
      </c>
      <c r="O50" s="33" t="s">
        <v>19</v>
      </c>
      <c r="P50" s="33" t="s">
        <v>50</v>
      </c>
      <c r="Q50" s="33" t="s">
        <v>19</v>
      </c>
      <c r="R50" s="33" t="s">
        <v>51</v>
      </c>
      <c r="S50" s="33" t="s">
        <v>19</v>
      </c>
      <c r="T50" s="33" t="s">
        <v>52</v>
      </c>
      <c r="U50" s="33" t="s">
        <v>19</v>
      </c>
      <c r="V50" s="33" t="s">
        <v>23</v>
      </c>
      <c r="W50" s="33" t="s">
        <v>24</v>
      </c>
      <c r="X50" s="33" t="s">
        <v>25</v>
      </c>
    </row>
    <row r="51" spans="1:25">
      <c r="A51" s="1"/>
      <c r="B51" s="1"/>
      <c r="C51" s="1"/>
      <c r="D51" s="1"/>
      <c r="E51" s="21"/>
      <c r="F51" s="19"/>
      <c r="G51" s="19"/>
      <c r="H51" s="21"/>
      <c r="I51" s="19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22"/>
      <c r="W51" s="7"/>
      <c r="X51" s="7"/>
      <c r="Y51" s="37"/>
    </row>
    <row r="52" spans="1:25">
      <c r="A52" s="28"/>
      <c r="B52" s="28"/>
      <c r="C52" s="28"/>
      <c r="D52" s="28"/>
      <c r="E52" s="41"/>
      <c r="F52" s="42"/>
      <c r="G52" s="42"/>
      <c r="H52" s="41"/>
      <c r="I52" s="42"/>
      <c r="J52" s="28"/>
      <c r="K52" s="28"/>
      <c r="L52" s="28"/>
      <c r="M52" s="28"/>
      <c r="N52" s="28"/>
      <c r="O52" s="28"/>
      <c r="P52" s="28"/>
      <c r="Q52" s="28"/>
      <c r="R52" s="28"/>
      <c r="S52" s="28"/>
      <c r="T52" s="28"/>
      <c r="U52" s="28"/>
      <c r="V52" s="43"/>
      <c r="W52" s="7"/>
      <c r="X52" s="7"/>
      <c r="Y52" s="37"/>
    </row>
    <row r="53" spans="1:25">
      <c r="A53" s="28"/>
      <c r="B53" s="28"/>
      <c r="C53" s="28"/>
      <c r="D53" s="28"/>
      <c r="E53" s="29"/>
      <c r="F53" s="28"/>
      <c r="G53" s="28"/>
      <c r="H53" s="28"/>
      <c r="I53" s="28"/>
      <c r="J53" s="28"/>
      <c r="K53" s="28"/>
      <c r="L53" s="28"/>
      <c r="M53" s="28"/>
      <c r="N53" s="28"/>
      <c r="O53" s="28"/>
      <c r="P53" s="28"/>
      <c r="Q53" s="28"/>
      <c r="R53" s="28"/>
      <c r="S53" s="28"/>
      <c r="T53" s="28"/>
      <c r="U53" s="28"/>
      <c r="V53" s="28"/>
      <c r="W53" s="1"/>
      <c r="X53" s="1"/>
    </row>
    <row r="54" spans="1:25" ht="15.75">
      <c r="A54" s="24"/>
      <c r="B54" s="24"/>
      <c r="C54" s="24"/>
      <c r="D54" s="24"/>
      <c r="E54" s="25"/>
      <c r="F54" s="26"/>
      <c r="G54" s="26"/>
      <c r="H54" s="24"/>
      <c r="I54" s="24"/>
      <c r="J54" s="24"/>
      <c r="K54" s="24"/>
      <c r="L54" s="24"/>
      <c r="M54" s="24"/>
      <c r="N54" s="24"/>
      <c r="O54" s="24"/>
      <c r="P54" s="24"/>
      <c r="Q54" s="24"/>
      <c r="R54" s="24"/>
      <c r="S54" s="24"/>
      <c r="T54" s="24"/>
      <c r="U54" s="24"/>
      <c r="V54" s="24"/>
      <c r="W54" s="27"/>
      <c r="X54" s="23"/>
      <c r="Y54" s="38"/>
    </row>
    <row r="55" spans="1:25">
      <c r="E55" s="48"/>
      <c r="H55" s="48"/>
      <c r="N55">
        <f>SUM(N51:N54)</f>
        <v>0</v>
      </c>
      <c r="P55">
        <f>SUM(P51:P54)</f>
        <v>0</v>
      </c>
      <c r="R55">
        <f>SUM(R51:R54)</f>
        <v>0</v>
      </c>
      <c r="T55">
        <f>SUM(T51:T54)</f>
        <v>0</v>
      </c>
    </row>
    <row r="57" spans="1:25">
      <c r="A57" s="34"/>
    </row>
    <row r="59" spans="1:25" s="13" customFormat="1" ht="60">
      <c r="A59" s="32"/>
      <c r="B59" s="33"/>
      <c r="C59" s="33"/>
      <c r="D59" s="33"/>
      <c r="E59" s="33"/>
      <c r="F59" s="33"/>
      <c r="G59" s="33"/>
      <c r="H59" s="33"/>
      <c r="I59" s="33"/>
      <c r="J59" s="33"/>
      <c r="K59" s="33"/>
      <c r="L59" s="33"/>
      <c r="M59" s="33" t="s">
        <v>19</v>
      </c>
      <c r="N59" s="33" t="s">
        <v>50</v>
      </c>
      <c r="O59" s="33" t="s">
        <v>19</v>
      </c>
      <c r="P59" s="33" t="s">
        <v>51</v>
      </c>
      <c r="Q59" s="33" t="s">
        <v>19</v>
      </c>
      <c r="R59" s="33" t="s">
        <v>52</v>
      </c>
      <c r="S59" s="33" t="s">
        <v>19</v>
      </c>
      <c r="T59" s="33" t="s">
        <v>23</v>
      </c>
      <c r="U59" s="33" t="s">
        <v>24</v>
      </c>
      <c r="V59" s="33" t="s">
        <v>25</v>
      </c>
    </row>
    <row r="60" spans="1:25">
      <c r="A60" s="1"/>
      <c r="B60" s="1"/>
      <c r="C60" s="1"/>
      <c r="D60" s="1"/>
      <c r="E60" s="21"/>
      <c r="F60" s="19"/>
      <c r="G60" s="19"/>
      <c r="H60" s="21"/>
      <c r="I60" s="19"/>
      <c r="J60" s="1"/>
      <c r="K60" s="1"/>
      <c r="L60" s="1"/>
      <c r="M60" s="1"/>
      <c r="N60" s="1"/>
      <c r="O60" s="1"/>
      <c r="P60" s="1"/>
      <c r="Q60" s="1"/>
      <c r="R60" s="1"/>
      <c r="S60" s="1"/>
      <c r="T60" s="22"/>
      <c r="U60" s="7"/>
      <c r="V60" s="7"/>
      <c r="X60" s="40"/>
      <c r="Y60" s="37"/>
    </row>
    <row r="61" spans="1:25">
      <c r="A61" s="28"/>
      <c r="B61" s="28"/>
      <c r="C61" s="28"/>
      <c r="D61" s="28"/>
      <c r="E61" s="41"/>
      <c r="F61" s="42"/>
      <c r="G61" s="42"/>
      <c r="H61" s="41"/>
      <c r="I61" s="42"/>
      <c r="J61" s="28"/>
      <c r="K61" s="28"/>
      <c r="L61" s="28"/>
      <c r="M61" s="28"/>
      <c r="N61" s="28"/>
      <c r="O61" s="28"/>
      <c r="P61" s="28"/>
      <c r="Q61" s="28"/>
      <c r="R61" s="28"/>
      <c r="S61" s="28"/>
      <c r="T61" s="43"/>
      <c r="U61" s="7"/>
      <c r="V61" s="7"/>
      <c r="X61" s="40"/>
      <c r="Y61" s="37"/>
    </row>
    <row r="62" spans="1:25">
      <c r="A62" s="28"/>
      <c r="B62" s="28"/>
      <c r="C62" s="28"/>
      <c r="D62" s="28"/>
      <c r="E62" s="29"/>
      <c r="F62" s="28"/>
      <c r="G62" s="28"/>
      <c r="H62" s="28"/>
      <c r="I62" s="28"/>
      <c r="J62" s="28"/>
      <c r="K62" s="28"/>
      <c r="L62" s="28"/>
      <c r="M62" s="28"/>
      <c r="N62" s="28"/>
      <c r="O62" s="28"/>
      <c r="P62" s="28"/>
      <c r="Q62" s="28"/>
      <c r="R62" s="28"/>
      <c r="S62" s="28"/>
      <c r="T62" s="28"/>
      <c r="U62" s="1"/>
      <c r="V62" s="1"/>
    </row>
    <row r="63" spans="1:25" ht="15.75">
      <c r="A63" s="24"/>
      <c r="B63" s="24"/>
      <c r="C63" s="24"/>
      <c r="D63" s="24"/>
      <c r="E63" s="25"/>
      <c r="F63" s="26"/>
      <c r="G63" s="26"/>
      <c r="H63" s="24"/>
      <c r="I63" s="24"/>
      <c r="J63" s="24"/>
      <c r="K63" s="24"/>
      <c r="L63" s="24"/>
      <c r="M63" s="24"/>
      <c r="N63" s="24"/>
      <c r="O63" s="24"/>
      <c r="P63" s="24"/>
      <c r="Q63" s="24"/>
      <c r="R63" s="24"/>
      <c r="S63" s="24"/>
      <c r="T63" s="24"/>
      <c r="U63" s="27"/>
      <c r="V63" s="23"/>
      <c r="Y63" s="38"/>
    </row>
    <row r="64" spans="1:25">
      <c r="E64" s="48"/>
      <c r="H64" s="48"/>
      <c r="N64">
        <f>SUM(N60:N63)</f>
        <v>0</v>
      </c>
      <c r="P64">
        <f>SUM(P60:P63)</f>
        <v>0</v>
      </c>
      <c r="R64">
        <f>SUM(R60:R63)</f>
        <v>0</v>
      </c>
    </row>
    <row r="67" spans="1:24">
      <c r="A67" s="34"/>
    </row>
    <row r="69" spans="1:24" s="13" customFormat="1" ht="60">
      <c r="A69" s="32"/>
      <c r="B69" s="33"/>
      <c r="C69" s="33"/>
      <c r="D69" s="33"/>
      <c r="E69" s="33"/>
      <c r="F69" s="33"/>
      <c r="G69" s="33"/>
      <c r="H69" s="33"/>
      <c r="I69" s="33"/>
      <c r="J69" s="33"/>
      <c r="K69" s="33"/>
      <c r="L69" s="33"/>
      <c r="M69" s="33" t="s">
        <v>19</v>
      </c>
      <c r="N69" s="33" t="s">
        <v>51</v>
      </c>
      <c r="O69" s="33" t="s">
        <v>19</v>
      </c>
      <c r="P69" s="33" t="s">
        <v>52</v>
      </c>
      <c r="Q69" s="33" t="s">
        <v>19</v>
      </c>
      <c r="R69" s="33" t="s">
        <v>23</v>
      </c>
      <c r="S69" s="33" t="s">
        <v>24</v>
      </c>
      <c r="T69" s="33" t="s">
        <v>25</v>
      </c>
    </row>
    <row r="70" spans="1:24">
      <c r="A70" s="1"/>
      <c r="B70" s="1"/>
      <c r="C70" s="1"/>
      <c r="D70" s="1"/>
      <c r="E70" s="21"/>
      <c r="F70" s="19"/>
      <c r="G70" s="19"/>
      <c r="H70" s="21"/>
      <c r="I70" s="19"/>
      <c r="J70" s="1"/>
      <c r="K70" s="1"/>
      <c r="L70" s="1"/>
      <c r="M70" s="1"/>
      <c r="N70" s="1"/>
      <c r="O70" s="1"/>
      <c r="P70" s="1"/>
      <c r="Q70" s="1"/>
      <c r="R70" s="22"/>
      <c r="S70" s="7"/>
      <c r="T70" s="7"/>
      <c r="V70" s="40"/>
      <c r="W70" s="37"/>
      <c r="X70" s="37"/>
    </row>
    <row r="71" spans="1:24">
      <c r="A71" s="28"/>
      <c r="B71" s="28"/>
      <c r="C71" s="28"/>
      <c r="D71" s="28"/>
      <c r="E71" s="41"/>
      <c r="F71" s="42"/>
      <c r="G71" s="42"/>
      <c r="H71" s="41"/>
      <c r="I71" s="42"/>
      <c r="J71" s="28"/>
      <c r="K71" s="28"/>
      <c r="L71" s="28"/>
      <c r="M71" s="28"/>
      <c r="N71" s="28"/>
      <c r="O71" s="28"/>
      <c r="P71" s="28"/>
      <c r="Q71" s="28"/>
      <c r="R71" s="43"/>
      <c r="S71" s="7"/>
      <c r="T71" s="7"/>
      <c r="V71" s="40"/>
      <c r="W71" s="37"/>
      <c r="X71" s="37"/>
    </row>
    <row r="72" spans="1:24">
      <c r="A72" s="28"/>
      <c r="B72" s="28"/>
      <c r="C72" s="28"/>
      <c r="D72" s="28"/>
      <c r="E72" s="29"/>
      <c r="F72" s="28"/>
      <c r="G72" s="28"/>
      <c r="H72" s="28"/>
      <c r="I72" s="28"/>
      <c r="J72" s="28"/>
      <c r="K72" s="28"/>
      <c r="L72" s="28"/>
      <c r="M72" s="28"/>
      <c r="N72" s="28"/>
      <c r="O72" s="28"/>
      <c r="P72" s="28"/>
      <c r="Q72" s="28"/>
      <c r="R72" s="28"/>
      <c r="S72" s="1"/>
      <c r="T72" s="1"/>
    </row>
    <row r="73" spans="1:24" ht="15.75">
      <c r="A73" s="24"/>
      <c r="B73" s="24"/>
      <c r="C73" s="24"/>
      <c r="D73" s="24"/>
      <c r="E73" s="25"/>
      <c r="F73" s="26"/>
      <c r="G73" s="26"/>
      <c r="H73" s="24"/>
      <c r="I73" s="24"/>
      <c r="J73" s="24"/>
      <c r="K73" s="24"/>
      <c r="L73" s="24"/>
      <c r="M73" s="24"/>
      <c r="N73" s="24"/>
      <c r="O73" s="24"/>
      <c r="P73" s="24"/>
      <c r="Q73" s="24"/>
      <c r="R73" s="24"/>
      <c r="S73" s="27"/>
      <c r="T73" s="23"/>
      <c r="W73" s="38"/>
      <c r="X73" s="39"/>
    </row>
    <row r="74" spans="1:24">
      <c r="E74" s="48"/>
      <c r="H74" s="48"/>
      <c r="N74">
        <f>SUM(N70:N73)</f>
        <v>0</v>
      </c>
      <c r="P74">
        <f>SUM(P70:P73)</f>
        <v>0</v>
      </c>
    </row>
    <row r="76" spans="1:24">
      <c r="A76" s="34"/>
    </row>
    <row r="78" spans="1:24" ht="45">
      <c r="A78" s="32"/>
      <c r="B78" s="33"/>
      <c r="C78" s="33"/>
      <c r="D78" s="33"/>
      <c r="E78" s="33"/>
      <c r="F78" s="33"/>
      <c r="G78" s="33"/>
      <c r="H78" s="33"/>
      <c r="I78" s="33"/>
      <c r="J78" s="33"/>
      <c r="K78" s="33"/>
      <c r="L78" s="33"/>
      <c r="M78" s="33" t="s">
        <v>19</v>
      </c>
      <c r="N78" s="33" t="s">
        <v>52</v>
      </c>
      <c r="O78" s="33" t="s">
        <v>19</v>
      </c>
      <c r="P78" s="33" t="s">
        <v>23</v>
      </c>
      <c r="Q78" s="33" t="s">
        <v>24</v>
      </c>
      <c r="R78" s="33" t="s">
        <v>25</v>
      </c>
    </row>
    <row r="79" spans="1:24">
      <c r="A79" s="1"/>
      <c r="B79" s="1"/>
      <c r="C79" s="1"/>
      <c r="D79" s="1"/>
      <c r="E79" s="21"/>
      <c r="F79" s="19"/>
      <c r="G79" s="19"/>
      <c r="H79" s="1"/>
      <c r="I79" s="1"/>
      <c r="J79" s="1"/>
      <c r="K79" s="1"/>
      <c r="L79" s="1"/>
      <c r="M79" s="1"/>
      <c r="N79" s="1"/>
      <c r="O79" s="1"/>
      <c r="P79" s="22"/>
      <c r="Q79" s="7"/>
      <c r="R79" s="7"/>
    </row>
    <row r="80" spans="1:24">
      <c r="A80" s="28"/>
      <c r="B80" s="28"/>
      <c r="C80" s="28"/>
      <c r="D80" s="28"/>
      <c r="E80" s="41"/>
      <c r="F80" s="42"/>
      <c r="G80" s="42"/>
      <c r="H80" s="28"/>
      <c r="I80" s="28"/>
      <c r="J80" s="28"/>
      <c r="K80" s="28"/>
      <c r="L80" s="28"/>
      <c r="M80" s="28"/>
      <c r="N80" s="28"/>
      <c r="O80" s="28"/>
      <c r="P80" s="43"/>
      <c r="Q80" s="7"/>
      <c r="R80" s="7"/>
    </row>
    <row r="81" spans="1:18">
      <c r="A81" s="28"/>
      <c r="B81" s="28"/>
      <c r="C81" s="28"/>
      <c r="D81" s="28"/>
      <c r="E81" s="29"/>
      <c r="F81" s="28"/>
      <c r="G81" s="28"/>
      <c r="H81" s="28"/>
      <c r="I81" s="28"/>
      <c r="J81" s="28"/>
      <c r="K81" s="28"/>
      <c r="L81" s="28"/>
      <c r="M81" s="28"/>
      <c r="N81" s="28"/>
      <c r="O81" s="28"/>
      <c r="P81" s="28"/>
      <c r="Q81" s="1"/>
      <c r="R81" s="1"/>
    </row>
    <row r="82" spans="1:18" ht="15.75">
      <c r="A82" s="24"/>
      <c r="B82" s="24"/>
      <c r="C82" s="24"/>
      <c r="D82" s="24"/>
      <c r="E82" s="25"/>
      <c r="F82" s="26"/>
      <c r="G82" s="26"/>
      <c r="H82" s="24"/>
      <c r="I82" s="24"/>
      <c r="J82" s="24"/>
      <c r="K82" s="24"/>
      <c r="L82" s="24"/>
      <c r="M82" s="24"/>
      <c r="N82" s="24"/>
      <c r="O82" s="24"/>
      <c r="P82" s="24"/>
      <c r="Q82" s="27"/>
      <c r="R82" s="23"/>
    </row>
    <row r="83" spans="1:18">
      <c r="E83" s="48"/>
      <c r="N83">
        <f>SUM(N79:N82)</f>
        <v>0</v>
      </c>
    </row>
    <row r="86" spans="1:18">
      <c r="A86" s="34"/>
    </row>
    <row r="88" spans="1:18" ht="58.15" customHeight="1">
      <c r="A88" s="67"/>
      <c r="B88" s="68"/>
      <c r="C88" s="68"/>
      <c r="D88" s="68"/>
      <c r="E88" s="68"/>
      <c r="F88" s="68"/>
      <c r="G88" s="68"/>
      <c r="H88" s="68"/>
      <c r="I88" s="68"/>
      <c r="J88" s="68"/>
      <c r="K88" s="68"/>
      <c r="L88" s="68"/>
      <c r="M88" s="68" t="s">
        <v>19</v>
      </c>
      <c r="N88" s="68" t="s">
        <v>23</v>
      </c>
      <c r="O88" s="68" t="s">
        <v>24</v>
      </c>
      <c r="P88" s="68" t="s">
        <v>25</v>
      </c>
      <c r="Q88" s="66"/>
      <c r="R88" s="66"/>
    </row>
    <row r="89" spans="1:18">
      <c r="A89" s="1"/>
      <c r="B89" s="1"/>
      <c r="C89" s="1"/>
      <c r="D89" s="1"/>
      <c r="E89" s="21"/>
      <c r="F89" s="19"/>
      <c r="G89" s="19"/>
      <c r="H89" s="1"/>
      <c r="I89" s="1"/>
      <c r="J89" s="1"/>
      <c r="K89" s="1"/>
      <c r="L89" s="1"/>
      <c r="M89" s="1"/>
      <c r="N89" s="22"/>
      <c r="O89" s="7"/>
      <c r="P89" s="7"/>
      <c r="Q89" s="37"/>
      <c r="R89" s="37"/>
    </row>
    <row r="90" spans="1:18">
      <c r="A90" s="1"/>
      <c r="B90" s="1"/>
      <c r="C90" s="1"/>
      <c r="D90" s="1"/>
      <c r="E90" s="21"/>
      <c r="F90" s="19"/>
      <c r="G90" s="19"/>
      <c r="H90" s="1"/>
      <c r="I90" s="1"/>
      <c r="J90" s="1"/>
      <c r="K90" s="1"/>
      <c r="L90" s="1"/>
      <c r="M90" s="1"/>
      <c r="N90" s="22"/>
      <c r="O90" s="7"/>
      <c r="P90" s="7"/>
      <c r="Q90" s="37"/>
      <c r="R90" s="37"/>
    </row>
    <row r="91" spans="1:18">
      <c r="A91" s="1"/>
      <c r="B91" s="1"/>
      <c r="C91" s="1"/>
      <c r="D91" s="1"/>
      <c r="E91" s="69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</row>
    <row r="92" spans="1:18" ht="15.75">
      <c r="A92" s="1"/>
      <c r="B92" s="1"/>
      <c r="C92" s="1"/>
      <c r="D92" s="1"/>
      <c r="E92" s="69"/>
      <c r="F92" s="19"/>
      <c r="G92" s="19"/>
      <c r="H92" s="1"/>
      <c r="I92" s="1"/>
      <c r="J92" s="1"/>
      <c r="K92" s="1"/>
      <c r="L92" s="1"/>
      <c r="M92" s="1"/>
      <c r="N92" s="1"/>
      <c r="O92" s="70"/>
      <c r="P92" s="71"/>
      <c r="Q92" s="38"/>
      <c r="R92" s="39"/>
    </row>
    <row r="93" spans="1:18">
      <c r="E93" s="48"/>
    </row>
    <row r="96" spans="1:18">
      <c r="A96" s="34"/>
    </row>
    <row r="98" spans="1:16" ht="60">
      <c r="A98" s="67"/>
      <c r="B98" s="68"/>
      <c r="C98" s="68"/>
      <c r="D98" s="68"/>
      <c r="E98" s="68"/>
      <c r="F98" s="68"/>
      <c r="G98" s="68"/>
      <c r="H98" s="68"/>
      <c r="I98" s="68"/>
      <c r="J98" s="68"/>
      <c r="K98" s="68"/>
      <c r="L98" s="68"/>
      <c r="M98" s="68" t="s">
        <v>24</v>
      </c>
      <c r="N98" s="68" t="s">
        <v>25</v>
      </c>
      <c r="O98" s="66"/>
      <c r="P98" s="66"/>
    </row>
    <row r="99" spans="1:16">
      <c r="A99" s="1"/>
      <c r="B99" s="1"/>
      <c r="C99" s="1"/>
      <c r="D99" s="1"/>
      <c r="E99" s="21"/>
      <c r="F99" s="19"/>
      <c r="G99" s="19"/>
      <c r="H99" s="1"/>
      <c r="I99" s="1"/>
      <c r="J99" s="1"/>
      <c r="K99" s="1"/>
      <c r="L99" s="22"/>
      <c r="M99" s="7"/>
      <c r="N99" s="7"/>
      <c r="O99" s="37"/>
      <c r="P99" s="37"/>
    </row>
    <row r="100" spans="1:16">
      <c r="A100" s="1"/>
      <c r="B100" s="1"/>
      <c r="C100" s="1"/>
      <c r="D100" s="1"/>
      <c r="E100" s="21"/>
      <c r="F100" s="19"/>
      <c r="G100" s="19"/>
      <c r="H100" s="1"/>
      <c r="I100" s="1"/>
      <c r="J100" s="1"/>
      <c r="K100" s="1"/>
      <c r="L100" s="22"/>
      <c r="M100" s="7"/>
      <c r="N100" s="7"/>
      <c r="O100" s="37"/>
      <c r="P100" s="37"/>
    </row>
    <row r="101" spans="1:16">
      <c r="A101" s="1"/>
      <c r="B101" s="1"/>
      <c r="C101" s="1"/>
      <c r="D101" s="1"/>
      <c r="E101" s="69"/>
      <c r="F101" s="1"/>
      <c r="G101" s="1"/>
      <c r="H101" s="1"/>
      <c r="I101" s="1"/>
      <c r="J101" s="1"/>
      <c r="K101" s="1"/>
      <c r="L101" s="1"/>
      <c r="M101" s="1"/>
      <c r="N101" s="1"/>
    </row>
    <row r="102" spans="1:16" ht="15.75">
      <c r="A102" s="1"/>
      <c r="B102" s="1"/>
      <c r="C102" s="1"/>
      <c r="D102" s="1"/>
      <c r="E102" s="69"/>
      <c r="F102" s="19"/>
      <c r="G102" s="19"/>
      <c r="H102" s="1"/>
      <c r="I102" s="1"/>
      <c r="J102" s="1"/>
      <c r="K102" s="1"/>
      <c r="L102" s="1"/>
      <c r="M102" s="70"/>
      <c r="N102" s="71"/>
      <c r="O102" s="38"/>
      <c r="P102" s="39"/>
    </row>
    <row r="103" spans="1:16">
      <c r="E103" s="48"/>
    </row>
    <row r="106" spans="1:16">
      <c r="A106" s="34"/>
    </row>
    <row r="108" spans="1:16">
      <c r="A108" s="67"/>
      <c r="B108" s="68"/>
      <c r="C108" s="68"/>
      <c r="D108" s="68"/>
      <c r="E108" s="68"/>
      <c r="F108" s="68"/>
      <c r="G108" s="68"/>
      <c r="H108" s="68"/>
      <c r="I108" s="68"/>
      <c r="J108" s="68"/>
      <c r="K108" s="68"/>
      <c r="L108" s="68"/>
    </row>
    <row r="109" spans="1:16">
      <c r="A109" s="1"/>
      <c r="B109" s="1"/>
      <c r="C109" s="1"/>
      <c r="D109" s="1"/>
      <c r="E109" s="21"/>
      <c r="F109" s="19"/>
      <c r="G109" s="19"/>
      <c r="H109" s="1"/>
      <c r="I109" s="1"/>
      <c r="J109" s="22"/>
      <c r="K109" s="7"/>
      <c r="L109" s="7"/>
    </row>
    <row r="110" spans="1:16">
      <c r="A110" s="1"/>
      <c r="B110" s="1"/>
      <c r="C110" s="1"/>
      <c r="D110" s="1"/>
      <c r="E110" s="21"/>
      <c r="F110" s="19"/>
      <c r="G110" s="19"/>
      <c r="H110" s="1"/>
      <c r="I110" s="1"/>
      <c r="J110" s="22"/>
      <c r="K110" s="7"/>
      <c r="L110" s="7"/>
    </row>
    <row r="111" spans="1:16">
      <c r="A111" s="1"/>
      <c r="B111" s="1"/>
      <c r="C111" s="1"/>
      <c r="D111" s="1"/>
      <c r="E111" s="69"/>
      <c r="F111" s="1"/>
      <c r="G111" s="1"/>
      <c r="H111" s="1"/>
      <c r="I111" s="1"/>
      <c r="J111" s="1"/>
      <c r="K111" s="1"/>
      <c r="L111" s="1"/>
    </row>
    <row r="112" spans="1:16" ht="15.75">
      <c r="A112" s="1"/>
      <c r="B112" s="1"/>
      <c r="C112" s="1"/>
      <c r="D112" s="1"/>
      <c r="E112" s="69"/>
      <c r="F112" s="19"/>
      <c r="G112" s="19"/>
      <c r="H112" s="1"/>
      <c r="I112" s="1"/>
      <c r="J112" s="1"/>
      <c r="K112" s="70"/>
      <c r="L112" s="71"/>
    </row>
    <row r="113" spans="5:5">
      <c r="E113" s="48"/>
    </row>
  </sheetData>
  <sheetProtection formatRows="0" selectLockedCells="1" selectUnlockedCells="1"/>
  <mergeCells count="8">
    <mergeCell ref="B8:Y8"/>
    <mergeCell ref="B15:X15"/>
    <mergeCell ref="A1:A3"/>
    <mergeCell ref="B1:Y3"/>
    <mergeCell ref="A4:X4"/>
    <mergeCell ref="B5:Y5"/>
    <mergeCell ref="B6:Y6"/>
    <mergeCell ref="B7:Y7"/>
  </mergeCells>
  <hyperlinks>
    <hyperlink ref="B15" r:id="rId1" xr:uid="{4B16DE28-B385-46FA-98AC-71BEBBCDC0B0}"/>
    <hyperlink ref="Z22" r:id="rId2" xr:uid="{85D48AD0-7A1C-44D3-AE63-C95942E3DA4C}"/>
    <hyperlink ref="Z23" r:id="rId3" xr:uid="{FF49B8C3-294E-4571-BC96-53168A6203EE}"/>
    <hyperlink ref="Z24" r:id="rId4" xr:uid="{F0560EC9-38BB-4A4D-94EA-49A1370B5841}"/>
  </hyperlinks>
  <pageMargins left="0.7" right="0.7" top="0.75" bottom="0.75" header="0.3" footer="0.3"/>
  <drawing r:id="rId5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7C5AA0-EF7D-4B9D-8A99-6A5E05C64419}">
  <dimension ref="A1:AH126"/>
  <sheetViews>
    <sheetView topLeftCell="A18" zoomScale="70" zoomScaleNormal="70" workbookViewId="0">
      <selection activeCell="H32" sqref="H32"/>
    </sheetView>
  </sheetViews>
  <sheetFormatPr baseColWidth="10" defaultColWidth="11.28515625" defaultRowHeight="15"/>
  <cols>
    <col min="1" max="1" width="44.5703125" bestFit="1" customWidth="1"/>
    <col min="2" max="2" width="24.28515625" bestFit="1" customWidth="1"/>
    <col min="3" max="3" width="16.85546875" bestFit="1" customWidth="1"/>
    <col min="4" max="4" width="16.28515625" bestFit="1" customWidth="1"/>
    <col min="5" max="5" width="12.7109375" bestFit="1" customWidth="1"/>
    <col min="6" max="6" width="15.42578125" bestFit="1" customWidth="1"/>
    <col min="7" max="7" width="14.42578125" bestFit="1" customWidth="1"/>
    <col min="8" max="8" width="26.140625" bestFit="1" customWidth="1"/>
    <col min="9" max="9" width="15.140625" bestFit="1" customWidth="1"/>
    <col min="10" max="10" width="22.85546875" bestFit="1" customWidth="1"/>
    <col min="11" max="11" width="17.28515625" bestFit="1" customWidth="1"/>
    <col min="12" max="12" width="23.28515625" bestFit="1" customWidth="1"/>
    <col min="13" max="13" width="18.28515625" bestFit="1" customWidth="1"/>
    <col min="14" max="14" width="23.28515625" bestFit="1" customWidth="1"/>
    <col min="15" max="15" width="18.28515625" bestFit="1" customWidth="1"/>
    <col min="16" max="16" width="22.85546875" bestFit="1" customWidth="1"/>
    <col min="17" max="17" width="27" bestFit="1" customWidth="1"/>
    <col min="18" max="18" width="21.28515625" bestFit="1" customWidth="1"/>
    <col min="19" max="19" width="18.28515625" bestFit="1" customWidth="1"/>
    <col min="20" max="20" width="20.140625" bestFit="1" customWidth="1"/>
    <col min="21" max="21" width="17.28515625" bestFit="1" customWidth="1"/>
    <col min="22" max="22" width="19.5703125" bestFit="1" customWidth="1"/>
    <col min="23" max="23" width="18.28515625" bestFit="1" customWidth="1"/>
    <col min="24" max="24" width="23.28515625" bestFit="1" customWidth="1"/>
    <col min="25" max="25" width="23.140625" bestFit="1" customWidth="1"/>
    <col min="26" max="26" width="28.42578125" bestFit="1" customWidth="1"/>
    <col min="27" max="27" width="15.28515625" bestFit="1" customWidth="1"/>
    <col min="28" max="28" width="21.5703125" bestFit="1" customWidth="1"/>
    <col min="29" max="29" width="15.28515625" bestFit="1" customWidth="1"/>
    <col min="30" max="30" width="21.7109375" customWidth="1"/>
    <col min="31" max="31" width="17.28515625" bestFit="1" customWidth="1"/>
    <col min="32" max="32" width="21.28515625" bestFit="1" customWidth="1"/>
    <col min="33" max="33" width="20" bestFit="1" customWidth="1"/>
    <col min="34" max="34" width="21.5703125" bestFit="1" customWidth="1"/>
  </cols>
  <sheetData>
    <row r="1" spans="1:26" ht="26.25" customHeight="1">
      <c r="A1" s="99"/>
      <c r="B1" s="111" t="s">
        <v>68</v>
      </c>
      <c r="C1" s="111"/>
      <c r="D1" s="111"/>
      <c r="E1" s="111"/>
      <c r="F1" s="111"/>
      <c r="G1" s="111"/>
      <c r="H1" s="111"/>
      <c r="I1" s="111"/>
      <c r="J1" s="111"/>
      <c r="K1" s="111"/>
      <c r="L1" s="111"/>
      <c r="M1" s="111"/>
      <c r="N1" s="111"/>
      <c r="O1" s="111"/>
      <c r="P1" s="111"/>
      <c r="Q1" s="111"/>
      <c r="R1" s="111"/>
      <c r="S1" s="111"/>
      <c r="T1" s="111"/>
      <c r="U1" s="111"/>
      <c r="V1" s="111"/>
      <c r="W1" s="111"/>
      <c r="X1" s="111"/>
      <c r="Y1" s="111"/>
      <c r="Z1" s="8" t="s">
        <v>28</v>
      </c>
    </row>
    <row r="2" spans="1:26" ht="26.25" customHeight="1">
      <c r="A2" s="99"/>
      <c r="B2" s="111"/>
      <c r="C2" s="111"/>
      <c r="D2" s="111"/>
      <c r="E2" s="111"/>
      <c r="F2" s="111"/>
      <c r="G2" s="111"/>
      <c r="H2" s="111"/>
      <c r="I2" s="111"/>
      <c r="J2" s="111"/>
      <c r="K2" s="111"/>
      <c r="L2" s="111"/>
      <c r="M2" s="111"/>
      <c r="N2" s="111"/>
      <c r="O2" s="111"/>
      <c r="P2" s="111"/>
      <c r="Q2" s="111"/>
      <c r="R2" s="111"/>
      <c r="S2" s="111"/>
      <c r="T2" s="111"/>
      <c r="U2" s="111"/>
      <c r="V2" s="111"/>
      <c r="W2" s="111"/>
      <c r="X2" s="111"/>
      <c r="Y2" s="111"/>
      <c r="Z2" s="8" t="s">
        <v>29</v>
      </c>
    </row>
    <row r="3" spans="1:26" ht="26.25" customHeight="1">
      <c r="A3" s="99"/>
      <c r="B3" s="111"/>
      <c r="C3" s="111"/>
      <c r="D3" s="111"/>
      <c r="E3" s="111"/>
      <c r="F3" s="111"/>
      <c r="G3" s="111"/>
      <c r="H3" s="111"/>
      <c r="I3" s="111"/>
      <c r="J3" s="111"/>
      <c r="K3" s="111"/>
      <c r="L3" s="111"/>
      <c r="M3" s="111"/>
      <c r="N3" s="111"/>
      <c r="O3" s="111"/>
      <c r="P3" s="111"/>
      <c r="Q3" s="111"/>
      <c r="R3" s="111"/>
      <c r="S3" s="111"/>
      <c r="T3" s="111"/>
      <c r="U3" s="111"/>
      <c r="V3" s="111"/>
      <c r="W3" s="111"/>
      <c r="X3" s="111"/>
      <c r="Y3" s="111"/>
      <c r="Z3" s="11" t="s">
        <v>30</v>
      </c>
    </row>
    <row r="4" spans="1:26">
      <c r="A4" s="100"/>
      <c r="B4" s="101"/>
      <c r="C4" s="101"/>
      <c r="D4" s="101"/>
      <c r="E4" s="101"/>
      <c r="F4" s="101"/>
      <c r="G4" s="101"/>
      <c r="H4" s="101"/>
      <c r="I4" s="101"/>
      <c r="J4" s="101"/>
      <c r="K4" s="101"/>
      <c r="L4" s="101"/>
      <c r="M4" s="101"/>
      <c r="N4" s="101"/>
      <c r="O4" s="101"/>
      <c r="P4" s="101"/>
      <c r="Q4" s="101"/>
      <c r="R4" s="101"/>
      <c r="S4" s="101"/>
      <c r="T4" s="101"/>
      <c r="U4" s="101"/>
      <c r="V4" s="101"/>
      <c r="W4" s="101"/>
      <c r="X4" s="101"/>
    </row>
    <row r="5" spans="1:26">
      <c r="A5" s="4" t="s">
        <v>4</v>
      </c>
      <c r="B5" s="105"/>
      <c r="C5" s="105"/>
      <c r="D5" s="105"/>
      <c r="E5" s="105"/>
      <c r="F5" s="105"/>
      <c r="G5" s="105"/>
      <c r="H5" s="105"/>
      <c r="I5" s="105"/>
      <c r="J5" s="105"/>
      <c r="K5" s="105"/>
      <c r="L5" s="105"/>
      <c r="M5" s="105"/>
      <c r="N5" s="105"/>
      <c r="O5" s="105"/>
      <c r="P5" s="105"/>
      <c r="Q5" s="105"/>
      <c r="R5" s="105"/>
      <c r="S5" s="105"/>
      <c r="T5" s="105"/>
      <c r="U5" s="105"/>
      <c r="V5" s="105"/>
      <c r="W5" s="105"/>
      <c r="X5" s="105"/>
      <c r="Y5" s="105"/>
      <c r="Z5" s="105"/>
    </row>
    <row r="6" spans="1:26">
      <c r="A6" s="4" t="s">
        <v>5</v>
      </c>
      <c r="B6" s="98"/>
      <c r="C6" s="98"/>
      <c r="D6" s="98"/>
      <c r="E6" s="98"/>
      <c r="F6" s="98"/>
      <c r="G6" s="98"/>
      <c r="H6" s="98"/>
      <c r="I6" s="98"/>
      <c r="J6" s="98"/>
      <c r="K6" s="98"/>
      <c r="L6" s="98"/>
      <c r="M6" s="98"/>
      <c r="N6" s="98"/>
      <c r="O6" s="98"/>
      <c r="P6" s="98"/>
      <c r="Q6" s="98"/>
      <c r="R6" s="98"/>
      <c r="S6" s="98"/>
      <c r="T6" s="98"/>
      <c r="U6" s="98"/>
      <c r="V6" s="98"/>
      <c r="W6" s="98"/>
      <c r="X6" s="98"/>
      <c r="Y6" s="98"/>
      <c r="Z6" s="98"/>
    </row>
    <row r="7" spans="1:26">
      <c r="A7" s="4" t="s">
        <v>6</v>
      </c>
      <c r="B7" s="98"/>
      <c r="C7" s="98"/>
      <c r="D7" s="98"/>
      <c r="E7" s="98"/>
      <c r="F7" s="98"/>
      <c r="G7" s="98"/>
      <c r="H7" s="98"/>
      <c r="I7" s="98"/>
      <c r="J7" s="98"/>
      <c r="K7" s="98"/>
      <c r="L7" s="98"/>
      <c r="M7" s="98"/>
      <c r="N7" s="98"/>
      <c r="O7" s="98"/>
      <c r="P7" s="98"/>
      <c r="Q7" s="98"/>
      <c r="R7" s="98"/>
      <c r="S7" s="98"/>
      <c r="T7" s="98"/>
      <c r="U7" s="98"/>
      <c r="V7" s="98"/>
      <c r="W7" s="98"/>
      <c r="X7" s="98"/>
      <c r="Y7" s="98"/>
      <c r="Z7" s="98"/>
    </row>
    <row r="8" spans="1:26">
      <c r="A8" s="4" t="s">
        <v>7</v>
      </c>
      <c r="B8" s="96"/>
      <c r="C8" s="96"/>
      <c r="D8" s="96"/>
      <c r="E8" s="96"/>
      <c r="F8" s="96"/>
      <c r="G8" s="96"/>
      <c r="H8" s="96"/>
      <c r="I8" s="96"/>
      <c r="J8" s="96"/>
      <c r="K8" s="96"/>
      <c r="L8" s="96"/>
      <c r="M8" s="96"/>
      <c r="N8" s="96"/>
      <c r="O8" s="96"/>
      <c r="P8" s="96"/>
      <c r="Q8" s="96"/>
      <c r="R8" s="96"/>
      <c r="S8" s="96"/>
      <c r="T8" s="96"/>
      <c r="U8" s="96"/>
      <c r="V8" s="96"/>
      <c r="W8" s="96"/>
      <c r="X8" s="96"/>
      <c r="Y8" s="96"/>
      <c r="Z8" s="96"/>
    </row>
    <row r="9" spans="1:26">
      <c r="A9" s="73" t="s">
        <v>31</v>
      </c>
      <c r="B9" s="83" t="s">
        <v>32</v>
      </c>
      <c r="C9" s="75"/>
      <c r="D9" s="75"/>
      <c r="E9" s="75"/>
      <c r="F9" s="75"/>
      <c r="G9" s="75"/>
      <c r="H9" s="75"/>
      <c r="I9" s="75"/>
      <c r="J9" s="75"/>
      <c r="K9" s="75"/>
      <c r="L9" s="75"/>
      <c r="M9" s="75"/>
      <c r="N9" s="75"/>
      <c r="O9" s="75"/>
      <c r="P9" s="75"/>
      <c r="Q9" s="75"/>
      <c r="R9" s="75"/>
      <c r="S9" s="75"/>
      <c r="T9" s="75"/>
      <c r="U9" s="75"/>
      <c r="V9" s="75"/>
      <c r="W9" s="75"/>
      <c r="X9" s="75"/>
      <c r="Y9" s="75"/>
      <c r="Z9" s="76"/>
    </row>
    <row r="10" spans="1:26">
      <c r="A10" s="73" t="s">
        <v>33</v>
      </c>
      <c r="B10" s="84">
        <v>45747</v>
      </c>
      <c r="C10" s="75"/>
      <c r="D10" s="75"/>
      <c r="E10" s="75"/>
      <c r="F10" s="75"/>
      <c r="G10" s="75"/>
      <c r="H10" s="75"/>
      <c r="I10" s="75"/>
      <c r="J10" s="75"/>
      <c r="K10" s="75"/>
      <c r="L10" s="75"/>
      <c r="M10" s="75"/>
      <c r="N10" s="75"/>
      <c r="O10" s="75"/>
      <c r="P10" s="75"/>
      <c r="Q10" s="75"/>
      <c r="R10" s="75"/>
      <c r="S10" s="75"/>
      <c r="T10" s="75"/>
      <c r="U10" s="75"/>
      <c r="V10" s="75"/>
      <c r="W10" s="75"/>
      <c r="X10" s="75"/>
      <c r="Y10" s="74"/>
      <c r="Z10" s="74"/>
    </row>
    <row r="11" spans="1:26">
      <c r="A11" s="73" t="s">
        <v>69</v>
      </c>
      <c r="B11" s="85">
        <f>'[1]Anexo Financiero'!$B$10</f>
        <v>51139846</v>
      </c>
      <c r="C11" s="75"/>
      <c r="D11" s="75"/>
      <c r="E11" s="75"/>
      <c r="F11" s="75"/>
      <c r="G11" s="75"/>
      <c r="H11" s="75"/>
      <c r="I11" s="75"/>
      <c r="J11" s="75"/>
      <c r="K11" s="75"/>
      <c r="L11" s="75"/>
      <c r="M11" s="75"/>
      <c r="N11" s="75"/>
      <c r="O11" s="75"/>
      <c r="P11" s="75"/>
      <c r="Q11" s="75"/>
      <c r="R11" s="75"/>
      <c r="S11" s="75"/>
      <c r="T11" s="75"/>
      <c r="U11" s="75"/>
      <c r="V11" s="75"/>
      <c r="W11" s="75"/>
      <c r="X11" s="75"/>
      <c r="Y11" s="74"/>
      <c r="Z11" s="74"/>
    </row>
    <row r="12" spans="1:26">
      <c r="A12" s="73" t="s">
        <v>36</v>
      </c>
      <c r="B12" s="84">
        <v>45833</v>
      </c>
      <c r="C12" s="75"/>
      <c r="D12" s="75"/>
      <c r="E12" s="75"/>
      <c r="F12" s="75"/>
      <c r="G12" s="75"/>
      <c r="H12" s="75"/>
      <c r="I12" s="75"/>
      <c r="J12" s="75"/>
      <c r="K12" s="75"/>
      <c r="L12" s="75"/>
      <c r="M12" s="75"/>
      <c r="N12" s="75"/>
      <c r="O12" s="75"/>
      <c r="P12" s="75"/>
      <c r="Q12" s="75"/>
      <c r="R12" s="75"/>
      <c r="S12" s="75"/>
      <c r="T12" s="75"/>
      <c r="U12" s="75"/>
      <c r="V12" s="75"/>
      <c r="W12" s="75"/>
      <c r="X12" s="75"/>
      <c r="Y12" s="74"/>
      <c r="Z12" s="74"/>
    </row>
    <row r="13" spans="1:26">
      <c r="A13" s="73" t="s">
        <v>37</v>
      </c>
      <c r="B13" s="85">
        <v>200000</v>
      </c>
      <c r="C13" s="75"/>
      <c r="D13" s="75"/>
      <c r="E13" s="75"/>
      <c r="F13" s="75"/>
      <c r="G13" s="75"/>
      <c r="H13" s="75"/>
      <c r="I13" s="75"/>
      <c r="J13" s="75"/>
      <c r="K13" s="75"/>
      <c r="L13" s="75"/>
      <c r="M13" s="75"/>
      <c r="N13" s="75"/>
      <c r="O13" s="75"/>
      <c r="P13" s="75"/>
      <c r="Q13" s="75"/>
      <c r="R13" s="75"/>
      <c r="S13" s="75"/>
      <c r="T13" s="75"/>
      <c r="U13" s="75"/>
      <c r="V13" s="75"/>
      <c r="W13" s="75"/>
      <c r="X13" s="75"/>
      <c r="Y13" s="74"/>
      <c r="Z13" s="74"/>
    </row>
    <row r="14" spans="1:26">
      <c r="A14" s="5" t="s">
        <v>38</v>
      </c>
      <c r="B14" s="105"/>
      <c r="C14" s="105"/>
      <c r="D14" s="105"/>
      <c r="E14" s="105"/>
      <c r="F14" s="105"/>
      <c r="G14" s="105"/>
      <c r="H14" s="105"/>
      <c r="I14" s="105"/>
      <c r="J14" s="105"/>
      <c r="K14" s="105"/>
      <c r="L14" s="105"/>
      <c r="M14" s="105"/>
      <c r="N14" s="105"/>
      <c r="O14" s="105"/>
      <c r="P14" s="105"/>
      <c r="Q14" s="105"/>
      <c r="R14" s="105"/>
      <c r="S14" s="105"/>
      <c r="T14" s="105"/>
      <c r="U14" s="105"/>
      <c r="V14" s="105"/>
      <c r="W14" s="105"/>
      <c r="X14" s="105"/>
    </row>
    <row r="15" spans="1:26">
      <c r="A15" s="34"/>
      <c r="B15" s="35"/>
      <c r="C15" s="35"/>
      <c r="D15" s="35"/>
      <c r="E15" s="35"/>
      <c r="F15" s="35"/>
      <c r="G15" s="35"/>
      <c r="H15" s="35"/>
      <c r="I15" s="35"/>
      <c r="J15" s="35"/>
      <c r="K15" s="35"/>
      <c r="L15" s="35"/>
      <c r="M15" s="35"/>
      <c r="N15" s="35"/>
      <c r="O15" s="35"/>
      <c r="P15" s="35"/>
      <c r="Q15" s="35"/>
      <c r="R15" s="35"/>
      <c r="S15" s="35"/>
      <c r="T15" s="35"/>
      <c r="U15" s="35"/>
      <c r="V15" s="35"/>
      <c r="W15" s="35"/>
      <c r="X15" s="35"/>
    </row>
    <row r="16" spans="1:26">
      <c r="A16" s="34" t="s">
        <v>39</v>
      </c>
      <c r="B16" s="35"/>
      <c r="C16" s="35"/>
      <c r="D16" s="35"/>
      <c r="E16" s="35"/>
      <c r="F16" s="35"/>
      <c r="G16" s="35"/>
      <c r="H16" s="35"/>
      <c r="I16" s="35"/>
      <c r="J16" s="35"/>
      <c r="K16" s="35"/>
      <c r="L16" s="35"/>
      <c r="M16" s="35"/>
      <c r="N16" s="35"/>
      <c r="O16" s="35"/>
      <c r="P16" s="35"/>
      <c r="Q16" s="35"/>
      <c r="R16" s="35"/>
      <c r="S16" s="35"/>
      <c r="T16" s="35"/>
      <c r="U16" s="35"/>
      <c r="V16" s="35"/>
      <c r="W16" s="35"/>
      <c r="X16" s="35"/>
    </row>
    <row r="17" spans="1:34">
      <c r="A17" s="34"/>
      <c r="B17" s="35"/>
      <c r="C17" s="35"/>
      <c r="D17" s="35"/>
      <c r="E17" s="35"/>
      <c r="F17" s="35"/>
      <c r="G17" s="35"/>
      <c r="H17" s="35"/>
      <c r="I17" s="35"/>
      <c r="J17" s="35"/>
      <c r="K17" s="35"/>
      <c r="L17" s="35"/>
      <c r="M17" s="35"/>
      <c r="N17" s="35"/>
      <c r="O17" s="35"/>
      <c r="P17" s="35"/>
      <c r="Q17" s="35"/>
      <c r="R17" s="35"/>
      <c r="S17" s="35"/>
      <c r="T17" s="35"/>
      <c r="U17" s="35"/>
      <c r="V17" s="35"/>
      <c r="W17" s="35"/>
      <c r="X17" s="35"/>
    </row>
    <row r="18" spans="1:34" s="13" customFormat="1" ht="60">
      <c r="A18" s="32" t="s">
        <v>31</v>
      </c>
      <c r="B18" s="33" t="s">
        <v>40</v>
      </c>
      <c r="C18" s="33" t="s">
        <v>12</v>
      </c>
      <c r="D18" s="33" t="s">
        <v>13</v>
      </c>
      <c r="E18" s="33" t="s">
        <v>15</v>
      </c>
      <c r="F18" s="33" t="s">
        <v>16</v>
      </c>
      <c r="G18" s="33" t="s">
        <v>17</v>
      </c>
      <c r="H18" s="33" t="s">
        <v>41</v>
      </c>
      <c r="I18" s="33" t="s">
        <v>19</v>
      </c>
      <c r="J18" s="33" t="s">
        <v>42</v>
      </c>
      <c r="K18" s="33" t="s">
        <v>19</v>
      </c>
      <c r="L18" s="33" t="s">
        <v>43</v>
      </c>
      <c r="M18" s="33" t="s">
        <v>19</v>
      </c>
      <c r="N18" s="33" t="s">
        <v>44</v>
      </c>
      <c r="O18" s="33" t="s">
        <v>19</v>
      </c>
      <c r="P18" s="33" t="s">
        <v>45</v>
      </c>
      <c r="Q18" s="33" t="s">
        <v>19</v>
      </c>
      <c r="R18" s="33" t="s">
        <v>46</v>
      </c>
      <c r="S18" s="33" t="s">
        <v>19</v>
      </c>
      <c r="T18" s="33" t="s">
        <v>47</v>
      </c>
      <c r="U18" s="33" t="s">
        <v>19</v>
      </c>
      <c r="V18" s="33" t="s">
        <v>48</v>
      </c>
      <c r="W18" s="33" t="s">
        <v>19</v>
      </c>
      <c r="X18" s="33" t="s">
        <v>49</v>
      </c>
      <c r="Y18" s="33" t="s">
        <v>19</v>
      </c>
      <c r="Z18" s="33" t="s">
        <v>50</v>
      </c>
      <c r="AA18" s="33" t="s">
        <v>19</v>
      </c>
      <c r="AB18" s="33" t="s">
        <v>51</v>
      </c>
      <c r="AC18" s="33" t="s">
        <v>19</v>
      </c>
      <c r="AD18" s="33" t="s">
        <v>52</v>
      </c>
      <c r="AE18" s="33" t="s">
        <v>19</v>
      </c>
      <c r="AF18" s="33" t="s">
        <v>23</v>
      </c>
      <c r="AG18" s="33" t="s">
        <v>24</v>
      </c>
      <c r="AH18" s="33" t="s">
        <v>25</v>
      </c>
    </row>
    <row r="19" spans="1:34">
      <c r="A19" s="1">
        <v>150</v>
      </c>
      <c r="B19" s="1" t="s">
        <v>53</v>
      </c>
      <c r="C19" s="1" t="s">
        <v>56</v>
      </c>
      <c r="D19" s="1">
        <v>101010</v>
      </c>
      <c r="E19" s="21">
        <v>40000</v>
      </c>
      <c r="F19" s="19"/>
      <c r="G19" s="19"/>
      <c r="H19" s="21">
        <v>2000</v>
      </c>
      <c r="I19" s="19"/>
      <c r="J19" s="21"/>
      <c r="K19" s="19"/>
      <c r="L19" s="21"/>
      <c r="M19" s="19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22"/>
      <c r="AG19" s="7"/>
      <c r="AH19" s="7"/>
    </row>
    <row r="20" spans="1:34">
      <c r="A20" s="28"/>
      <c r="B20" s="28"/>
      <c r="C20" s="28"/>
      <c r="D20" s="28"/>
      <c r="E20" s="41"/>
      <c r="F20" s="42"/>
      <c r="G20" s="42"/>
      <c r="H20" s="41"/>
      <c r="I20" s="42"/>
      <c r="J20" s="41"/>
      <c r="K20" s="42"/>
      <c r="L20" s="41"/>
      <c r="M20" s="42"/>
      <c r="N20" s="28"/>
      <c r="O20" s="28"/>
      <c r="P20" s="28"/>
      <c r="Q20" s="28"/>
      <c r="R20" s="28"/>
      <c r="S20" s="28"/>
      <c r="T20" s="28"/>
      <c r="U20" s="28"/>
      <c r="V20" s="28"/>
      <c r="W20" s="28"/>
      <c r="X20" s="28"/>
      <c r="Y20" s="28"/>
      <c r="Z20" s="28"/>
      <c r="AA20" s="28"/>
      <c r="AB20" s="28"/>
      <c r="AC20" s="28"/>
      <c r="AD20" s="28"/>
      <c r="AE20" s="28"/>
      <c r="AF20" s="43"/>
      <c r="AG20" s="7"/>
      <c r="AH20" s="7"/>
    </row>
    <row r="21" spans="1:34">
      <c r="A21" s="28"/>
      <c r="B21" s="28"/>
      <c r="C21" s="28"/>
      <c r="D21" s="28"/>
      <c r="E21" s="29"/>
      <c r="F21" s="28"/>
      <c r="G21" s="28"/>
      <c r="H21" s="28"/>
      <c r="I21" s="28"/>
      <c r="J21" s="28"/>
      <c r="K21" s="28"/>
      <c r="L21" s="28"/>
      <c r="M21" s="28"/>
      <c r="N21" s="28"/>
      <c r="O21" s="28"/>
      <c r="P21" s="28"/>
      <c r="Q21" s="28"/>
      <c r="R21" s="28"/>
      <c r="S21" s="28"/>
      <c r="T21" s="28"/>
      <c r="U21" s="28"/>
      <c r="V21" s="28"/>
      <c r="W21" s="28"/>
      <c r="X21" s="28"/>
      <c r="Y21" s="28"/>
      <c r="Z21" s="28"/>
      <c r="AA21" s="28"/>
      <c r="AB21" s="28"/>
      <c r="AC21" s="28"/>
      <c r="AD21" s="28"/>
      <c r="AE21" s="28"/>
      <c r="AF21" s="28"/>
      <c r="AG21" s="1"/>
      <c r="AH21" s="1"/>
    </row>
    <row r="22" spans="1:34" ht="15.75">
      <c r="A22" s="24"/>
      <c r="B22" s="24"/>
      <c r="C22" s="24"/>
      <c r="D22" s="24"/>
      <c r="E22" s="25"/>
      <c r="F22" s="26"/>
      <c r="G22" s="26"/>
      <c r="H22" s="24"/>
      <c r="I22" s="24"/>
      <c r="J22" s="24"/>
      <c r="K22" s="24"/>
      <c r="L22" s="24"/>
      <c r="M22" s="24"/>
      <c r="N22" s="24"/>
      <c r="O22" s="24"/>
      <c r="P22" s="24"/>
      <c r="Q22" s="24"/>
      <c r="R22" s="24"/>
      <c r="S22" s="24"/>
      <c r="T22" s="24"/>
      <c r="U22" s="24"/>
      <c r="V22" s="24"/>
      <c r="W22" s="24"/>
      <c r="X22" s="24"/>
      <c r="Y22" s="24"/>
      <c r="Z22" s="24"/>
      <c r="AA22" s="24"/>
      <c r="AB22" s="24"/>
      <c r="AC22" s="24"/>
      <c r="AD22" s="24"/>
      <c r="AE22" s="24"/>
      <c r="AF22" s="24"/>
      <c r="AG22" s="27"/>
      <c r="AH22" s="23"/>
    </row>
    <row r="23" spans="1:34">
      <c r="E23" s="48">
        <f>SUM(E19:E22)</f>
        <v>40000</v>
      </c>
      <c r="H23" s="48">
        <f>SUM(H19:H22)</f>
        <v>2000</v>
      </c>
      <c r="J23" s="48">
        <f>SUM(J19:J22)</f>
        <v>0</v>
      </c>
      <c r="L23" s="48">
        <f>SUM(L19:L22)</f>
        <v>0</v>
      </c>
      <c r="N23">
        <f>SUM(N19:N22)</f>
        <v>0</v>
      </c>
      <c r="P23">
        <f>SUM(P19:P22)</f>
        <v>0</v>
      </c>
      <c r="R23">
        <f>SUM(R19:R22)</f>
        <v>0</v>
      </c>
      <c r="T23">
        <f>SUM(T19:T22)</f>
        <v>0</v>
      </c>
      <c r="V23">
        <f>SUM(V19:V22)</f>
        <v>0</v>
      </c>
      <c r="X23">
        <f>SUM(X19:X22)</f>
        <v>0</v>
      </c>
      <c r="Z23">
        <f>SUM(Z19:Z22)</f>
        <v>0</v>
      </c>
      <c r="AB23">
        <f>SUM(AB19:AB22)</f>
        <v>0</v>
      </c>
      <c r="AD23">
        <f>SUM(AD19:AD22)</f>
        <v>0</v>
      </c>
    </row>
    <row r="24" spans="1:34">
      <c r="E24" s="20"/>
      <c r="H24" s="20"/>
      <c r="J24" s="20"/>
    </row>
    <row r="25" spans="1:34">
      <c r="A25" s="34" t="s">
        <v>54</v>
      </c>
    </row>
    <row r="27" spans="1:34" s="13" customFormat="1" ht="60">
      <c r="A27" s="32" t="s">
        <v>31</v>
      </c>
      <c r="B27" s="33" t="s">
        <v>40</v>
      </c>
      <c r="C27" s="33" t="s">
        <v>12</v>
      </c>
      <c r="D27" s="33" t="s">
        <v>13</v>
      </c>
      <c r="E27" s="33" t="s">
        <v>15</v>
      </c>
      <c r="F27" s="33" t="s">
        <v>16</v>
      </c>
      <c r="G27" s="33" t="s">
        <v>17</v>
      </c>
      <c r="H27" s="33" t="s">
        <v>42</v>
      </c>
      <c r="I27" s="33" t="s">
        <v>19</v>
      </c>
      <c r="J27" s="33" t="s">
        <v>43</v>
      </c>
      <c r="K27" s="33" t="s">
        <v>19</v>
      </c>
      <c r="L27" s="33" t="s">
        <v>44</v>
      </c>
      <c r="M27" s="33" t="s">
        <v>19</v>
      </c>
      <c r="N27" s="33" t="s">
        <v>45</v>
      </c>
      <c r="O27" s="33" t="s">
        <v>19</v>
      </c>
      <c r="P27" s="33" t="s">
        <v>46</v>
      </c>
      <c r="Q27" s="33" t="s">
        <v>19</v>
      </c>
      <c r="R27" s="33" t="s">
        <v>47</v>
      </c>
      <c r="S27" s="33" t="s">
        <v>19</v>
      </c>
      <c r="T27" s="33" t="s">
        <v>55</v>
      </c>
      <c r="U27" s="33" t="s">
        <v>19</v>
      </c>
      <c r="V27" s="33" t="s">
        <v>49</v>
      </c>
      <c r="W27" s="33" t="s">
        <v>19</v>
      </c>
      <c r="X27" s="33" t="s">
        <v>50</v>
      </c>
      <c r="Y27" s="33" t="s">
        <v>19</v>
      </c>
      <c r="Z27" s="33" t="s">
        <v>51</v>
      </c>
      <c r="AA27" s="33" t="s">
        <v>19</v>
      </c>
      <c r="AB27" s="33" t="s">
        <v>52</v>
      </c>
      <c r="AC27" s="33" t="s">
        <v>19</v>
      </c>
      <c r="AD27" s="33" t="s">
        <v>23</v>
      </c>
      <c r="AE27" s="33" t="s">
        <v>24</v>
      </c>
      <c r="AF27" s="33" t="s">
        <v>25</v>
      </c>
    </row>
    <row r="28" spans="1:34">
      <c r="A28" s="1">
        <v>150</v>
      </c>
      <c r="B28" s="1" t="s">
        <v>53</v>
      </c>
      <c r="C28" s="1" t="s">
        <v>56</v>
      </c>
      <c r="D28" s="1">
        <v>101010</v>
      </c>
      <c r="E28" s="21">
        <v>20000</v>
      </c>
      <c r="F28" s="19"/>
      <c r="G28" s="19"/>
      <c r="H28" s="21"/>
      <c r="I28" s="19"/>
      <c r="J28" s="21"/>
      <c r="K28" s="19"/>
      <c r="L28" s="21"/>
      <c r="M28" s="19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22"/>
      <c r="AE28" s="7"/>
      <c r="AF28" s="7"/>
    </row>
    <row r="29" spans="1:34">
      <c r="A29" s="28"/>
      <c r="B29" s="28"/>
      <c r="C29" s="28"/>
      <c r="D29" s="28"/>
      <c r="E29" s="41"/>
      <c r="F29" s="42"/>
      <c r="G29" s="42"/>
      <c r="H29" s="41"/>
      <c r="I29" s="42"/>
      <c r="J29" s="41"/>
      <c r="K29" s="42"/>
      <c r="L29" s="41"/>
      <c r="M29" s="42"/>
      <c r="N29" s="28"/>
      <c r="O29" s="28"/>
      <c r="P29" s="28"/>
      <c r="Q29" s="28"/>
      <c r="R29" s="28"/>
      <c r="S29" s="28"/>
      <c r="T29" s="28"/>
      <c r="U29" s="28"/>
      <c r="V29" s="28"/>
      <c r="W29" s="28"/>
      <c r="X29" s="28"/>
      <c r="Y29" s="28"/>
      <c r="Z29" s="28"/>
      <c r="AA29" s="28"/>
      <c r="AB29" s="28"/>
      <c r="AC29" s="28"/>
      <c r="AD29" s="43"/>
      <c r="AE29" s="7"/>
      <c r="AF29" s="7"/>
    </row>
    <row r="30" spans="1:34">
      <c r="A30" s="28"/>
      <c r="B30" s="28"/>
      <c r="C30" s="28"/>
      <c r="D30" s="28"/>
      <c r="E30" s="29"/>
      <c r="F30" s="28"/>
      <c r="G30" s="28"/>
      <c r="H30" s="28"/>
      <c r="I30" s="28"/>
      <c r="J30" s="28"/>
      <c r="K30" s="28"/>
      <c r="L30" s="28"/>
      <c r="M30" s="28"/>
      <c r="N30" s="28"/>
      <c r="O30" s="28"/>
      <c r="P30" s="28"/>
      <c r="Q30" s="28"/>
      <c r="R30" s="28"/>
      <c r="S30" s="28"/>
      <c r="T30" s="28"/>
      <c r="U30" s="28"/>
      <c r="V30" s="28"/>
      <c r="W30" s="28"/>
      <c r="X30" s="28"/>
      <c r="Y30" s="28"/>
      <c r="Z30" s="28"/>
      <c r="AA30" s="28"/>
      <c r="AB30" s="28"/>
      <c r="AC30" s="28"/>
      <c r="AD30" s="28"/>
      <c r="AE30" s="1"/>
      <c r="AF30" s="1"/>
    </row>
    <row r="31" spans="1:34" ht="15.75">
      <c r="A31" s="24"/>
      <c r="B31" s="24"/>
      <c r="C31" s="24"/>
      <c r="D31" s="24"/>
      <c r="E31" s="25"/>
      <c r="F31" s="26"/>
      <c r="G31" s="26"/>
      <c r="H31" s="24"/>
      <c r="I31" s="24"/>
      <c r="J31" s="24"/>
      <c r="K31" s="24"/>
      <c r="L31" s="24"/>
      <c r="M31" s="24"/>
      <c r="N31" s="24"/>
      <c r="O31" s="24"/>
      <c r="P31" s="24"/>
      <c r="Q31" s="24"/>
      <c r="R31" s="24"/>
      <c r="S31" s="24"/>
      <c r="T31" s="24"/>
      <c r="U31" s="24"/>
      <c r="V31" s="24"/>
      <c r="W31" s="24"/>
      <c r="X31" s="24"/>
      <c r="Y31" s="24"/>
      <c r="Z31" s="24"/>
      <c r="AA31" s="24"/>
      <c r="AB31" s="24"/>
      <c r="AC31" s="24"/>
      <c r="AD31" s="24"/>
      <c r="AE31" s="27"/>
      <c r="AF31" s="23"/>
    </row>
    <row r="32" spans="1:34">
      <c r="E32" s="48">
        <f>SUM(E28:E31)</f>
        <v>20000</v>
      </c>
      <c r="H32" s="48">
        <f>SUM(H28:H31)</f>
        <v>0</v>
      </c>
      <c r="J32" s="48">
        <f>SUM(J28:J31)</f>
        <v>0</v>
      </c>
      <c r="L32" s="48">
        <f>SUM(L28:L31)</f>
        <v>0</v>
      </c>
      <c r="N32">
        <f>SUM(N28:N31)</f>
        <v>0</v>
      </c>
      <c r="P32">
        <f>SUM(P28:P31)</f>
        <v>0</v>
      </c>
      <c r="R32">
        <f>SUM(R28:R31)</f>
        <v>0</v>
      </c>
      <c r="T32">
        <f>SUM(T28:T31)</f>
        <v>0</v>
      </c>
      <c r="V32">
        <f>SUM(V28:V31)</f>
        <v>0</v>
      </c>
      <c r="X32">
        <f>SUM(X28:X31)</f>
        <v>0</v>
      </c>
      <c r="Z32">
        <f>SUM(Z28:Z31)</f>
        <v>0</v>
      </c>
      <c r="AB32">
        <f>SUM(AB28:AB31)</f>
        <v>0</v>
      </c>
    </row>
    <row r="34" spans="1:30">
      <c r="A34" s="34" t="s">
        <v>57</v>
      </c>
    </row>
    <row r="36" spans="1:30" s="13" customFormat="1" ht="60">
      <c r="A36" s="32" t="s">
        <v>31</v>
      </c>
      <c r="B36" s="33" t="s">
        <v>40</v>
      </c>
      <c r="C36" s="33" t="s">
        <v>12</v>
      </c>
      <c r="D36" s="33" t="s">
        <v>13</v>
      </c>
      <c r="E36" s="33" t="s">
        <v>15</v>
      </c>
      <c r="F36" s="33" t="s">
        <v>16</v>
      </c>
      <c r="G36" s="33" t="s">
        <v>17</v>
      </c>
      <c r="H36" s="33" t="s">
        <v>43</v>
      </c>
      <c r="I36" s="33" t="s">
        <v>19</v>
      </c>
      <c r="J36" s="33" t="s">
        <v>44</v>
      </c>
      <c r="K36" s="33" t="s">
        <v>19</v>
      </c>
      <c r="L36" s="33" t="s">
        <v>45</v>
      </c>
      <c r="M36" s="33" t="s">
        <v>19</v>
      </c>
      <c r="N36" s="33" t="s">
        <v>46</v>
      </c>
      <c r="O36" s="33" t="s">
        <v>19</v>
      </c>
      <c r="P36" s="33" t="s">
        <v>47</v>
      </c>
      <c r="Q36" s="33" t="s">
        <v>19</v>
      </c>
      <c r="R36" s="33" t="s">
        <v>58</v>
      </c>
      <c r="S36" s="33" t="s">
        <v>19</v>
      </c>
      <c r="T36" s="33" t="s">
        <v>49</v>
      </c>
      <c r="U36" s="33" t="s">
        <v>19</v>
      </c>
      <c r="V36" s="33" t="s">
        <v>50</v>
      </c>
      <c r="W36" s="33" t="s">
        <v>19</v>
      </c>
      <c r="X36" s="33" t="s">
        <v>51</v>
      </c>
      <c r="Y36" s="33" t="s">
        <v>19</v>
      </c>
      <c r="Z36" s="33" t="s">
        <v>52</v>
      </c>
      <c r="AA36" s="33" t="s">
        <v>19</v>
      </c>
      <c r="AB36" s="33" t="s">
        <v>23</v>
      </c>
      <c r="AC36" s="33" t="s">
        <v>24</v>
      </c>
      <c r="AD36" s="33" t="s">
        <v>25</v>
      </c>
    </row>
    <row r="37" spans="1:30">
      <c r="A37" s="1">
        <v>150</v>
      </c>
      <c r="B37" s="1" t="s">
        <v>53</v>
      </c>
      <c r="C37" s="1" t="s">
        <v>56</v>
      </c>
      <c r="D37" s="1">
        <v>101010</v>
      </c>
      <c r="E37" s="21">
        <v>15000</v>
      </c>
      <c r="F37" s="19"/>
      <c r="G37" s="19"/>
      <c r="H37" s="21"/>
      <c r="I37" s="19"/>
      <c r="J37" s="21"/>
      <c r="K37" s="19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22"/>
      <c r="AC37" s="7"/>
      <c r="AD37" s="7"/>
    </row>
    <row r="38" spans="1:30">
      <c r="A38" s="28"/>
      <c r="B38" s="28"/>
      <c r="C38" s="28"/>
      <c r="D38" s="28"/>
      <c r="E38" s="41"/>
      <c r="F38" s="42"/>
      <c r="G38" s="42"/>
      <c r="H38" s="41"/>
      <c r="I38" s="42"/>
      <c r="J38" s="41"/>
      <c r="K38" s="42"/>
      <c r="L38" s="28"/>
      <c r="M38" s="28"/>
      <c r="N38" s="28"/>
      <c r="O38" s="28"/>
      <c r="P38" s="28"/>
      <c r="Q38" s="28"/>
      <c r="R38" s="28"/>
      <c r="S38" s="28"/>
      <c r="T38" s="28"/>
      <c r="U38" s="28"/>
      <c r="V38" s="28"/>
      <c r="W38" s="28"/>
      <c r="X38" s="28"/>
      <c r="Y38" s="28"/>
      <c r="Z38" s="28"/>
      <c r="AA38" s="28"/>
      <c r="AB38" s="43"/>
      <c r="AC38" s="7"/>
      <c r="AD38" s="7"/>
    </row>
    <row r="39" spans="1:30">
      <c r="A39" s="28"/>
      <c r="B39" s="28"/>
      <c r="C39" s="28"/>
      <c r="D39" s="28"/>
      <c r="E39" s="29"/>
      <c r="F39" s="28"/>
      <c r="G39" s="28"/>
      <c r="H39" s="28"/>
      <c r="I39" s="28"/>
      <c r="J39" s="28"/>
      <c r="K39" s="28"/>
      <c r="L39" s="28"/>
      <c r="M39" s="28"/>
      <c r="N39" s="28"/>
      <c r="O39" s="28"/>
      <c r="P39" s="28"/>
      <c r="Q39" s="28"/>
      <c r="R39" s="28"/>
      <c r="S39" s="28"/>
      <c r="T39" s="28"/>
      <c r="U39" s="28"/>
      <c r="V39" s="28"/>
      <c r="W39" s="28"/>
      <c r="X39" s="28"/>
      <c r="Y39" s="28"/>
      <c r="Z39" s="28"/>
      <c r="AA39" s="28"/>
      <c r="AB39" s="28"/>
      <c r="AC39" s="1"/>
      <c r="AD39" s="1"/>
    </row>
    <row r="40" spans="1:30" ht="15.75">
      <c r="A40" s="24"/>
      <c r="B40" s="24"/>
      <c r="C40" s="24"/>
      <c r="D40" s="24"/>
      <c r="E40" s="25"/>
      <c r="F40" s="26"/>
      <c r="G40" s="26"/>
      <c r="H40" s="24"/>
      <c r="I40" s="24"/>
      <c r="J40" s="24"/>
      <c r="K40" s="24"/>
      <c r="L40" s="24"/>
      <c r="M40" s="24"/>
      <c r="N40" s="24"/>
      <c r="O40" s="24"/>
      <c r="P40" s="24"/>
      <c r="Q40" s="24"/>
      <c r="R40" s="24"/>
      <c r="S40" s="24"/>
      <c r="T40" s="24"/>
      <c r="U40" s="24"/>
      <c r="V40" s="24"/>
      <c r="W40" s="24"/>
      <c r="X40" s="24"/>
      <c r="Y40" s="24"/>
      <c r="Z40" s="24"/>
      <c r="AA40" s="24"/>
      <c r="AB40" s="24"/>
      <c r="AC40" s="27"/>
      <c r="AD40" s="23"/>
    </row>
    <row r="41" spans="1:30">
      <c r="E41" s="48">
        <f>SUM(E37:E40)</f>
        <v>15000</v>
      </c>
      <c r="H41" s="48">
        <f>SUM(H37:H40)</f>
        <v>0</v>
      </c>
      <c r="J41" s="48">
        <f>SUM(J37:J40)</f>
        <v>0</v>
      </c>
      <c r="L41">
        <f>SUM(L37:L40)</f>
        <v>0</v>
      </c>
      <c r="N41">
        <f>SUM(N37:N40)</f>
        <v>0</v>
      </c>
      <c r="P41">
        <f>SUM(P37:P40)</f>
        <v>0</v>
      </c>
      <c r="R41">
        <f>SUM(R37:R40)</f>
        <v>0</v>
      </c>
      <c r="T41">
        <f>SUM(T37:T40)</f>
        <v>0</v>
      </c>
      <c r="V41">
        <f>SUM(V37:V40)</f>
        <v>0</v>
      </c>
      <c r="X41">
        <f>SUM(X37:X40)</f>
        <v>0</v>
      </c>
      <c r="Z41">
        <f>SUM(Z37:Z40)</f>
        <v>0</v>
      </c>
    </row>
    <row r="43" spans="1:30">
      <c r="A43" s="34" t="s">
        <v>59</v>
      </c>
    </row>
    <row r="45" spans="1:30" s="13" customFormat="1" ht="60">
      <c r="A45" s="32" t="s">
        <v>31</v>
      </c>
      <c r="B45" s="33" t="s">
        <v>40</v>
      </c>
      <c r="C45" s="33" t="s">
        <v>12</v>
      </c>
      <c r="D45" s="33" t="s">
        <v>13</v>
      </c>
      <c r="E45" s="33" t="s">
        <v>15</v>
      </c>
      <c r="F45" s="33" t="s">
        <v>16</v>
      </c>
      <c r="G45" s="33" t="s">
        <v>17</v>
      </c>
      <c r="H45" s="33" t="s">
        <v>44</v>
      </c>
      <c r="I45" s="33" t="s">
        <v>19</v>
      </c>
      <c r="J45" s="33" t="s">
        <v>45</v>
      </c>
      <c r="K45" s="33" t="s">
        <v>19</v>
      </c>
      <c r="L45" s="33" t="s">
        <v>46</v>
      </c>
      <c r="M45" s="33" t="s">
        <v>19</v>
      </c>
      <c r="N45" s="33" t="s">
        <v>47</v>
      </c>
      <c r="O45" s="33" t="s">
        <v>19</v>
      </c>
      <c r="P45" s="33" t="s">
        <v>58</v>
      </c>
      <c r="Q45" s="33" t="s">
        <v>19</v>
      </c>
      <c r="R45" s="33" t="s">
        <v>49</v>
      </c>
      <c r="S45" s="33" t="s">
        <v>19</v>
      </c>
      <c r="T45" s="33" t="s">
        <v>50</v>
      </c>
      <c r="U45" s="33" t="s">
        <v>19</v>
      </c>
      <c r="V45" s="33" t="s">
        <v>51</v>
      </c>
      <c r="W45" s="33" t="s">
        <v>19</v>
      </c>
      <c r="X45" s="33" t="s">
        <v>52</v>
      </c>
      <c r="Y45" s="33" t="s">
        <v>19</v>
      </c>
      <c r="Z45" s="33" t="s">
        <v>23</v>
      </c>
      <c r="AA45" s="33" t="s">
        <v>24</v>
      </c>
      <c r="AB45" s="33" t="s">
        <v>25</v>
      </c>
    </row>
    <row r="46" spans="1:30">
      <c r="A46" s="1">
        <v>150</v>
      </c>
      <c r="B46" s="1" t="s">
        <v>53</v>
      </c>
      <c r="C46" s="1" t="s">
        <v>56</v>
      </c>
      <c r="D46" s="1">
        <v>101010</v>
      </c>
      <c r="E46" s="21">
        <v>30000</v>
      </c>
      <c r="F46" s="19"/>
      <c r="G46" s="19"/>
      <c r="H46" s="21"/>
      <c r="I46" s="19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22"/>
      <c r="AA46" s="7"/>
      <c r="AB46" s="7"/>
    </row>
    <row r="47" spans="1:30">
      <c r="A47" s="28"/>
      <c r="B47" s="28"/>
      <c r="C47" s="28"/>
      <c r="D47" s="28"/>
      <c r="E47" s="41"/>
      <c r="F47" s="42"/>
      <c r="G47" s="42"/>
      <c r="H47" s="41"/>
      <c r="I47" s="42"/>
      <c r="J47" s="28"/>
      <c r="K47" s="28"/>
      <c r="L47" s="28"/>
      <c r="M47" s="28"/>
      <c r="N47" s="28"/>
      <c r="O47" s="28"/>
      <c r="P47" s="28"/>
      <c r="Q47" s="28"/>
      <c r="R47" s="28"/>
      <c r="S47" s="28"/>
      <c r="T47" s="28"/>
      <c r="U47" s="28"/>
      <c r="V47" s="28"/>
      <c r="W47" s="28"/>
      <c r="X47" s="28"/>
      <c r="Y47" s="28"/>
      <c r="Z47" s="43"/>
      <c r="AA47" s="7"/>
      <c r="AB47" s="7"/>
    </row>
    <row r="48" spans="1:30">
      <c r="A48" s="28"/>
      <c r="B48" s="28"/>
      <c r="C48" s="28"/>
      <c r="D48" s="28"/>
      <c r="E48" s="29"/>
      <c r="F48" s="28"/>
      <c r="G48" s="28"/>
      <c r="H48" s="28"/>
      <c r="I48" s="28"/>
      <c r="J48" s="28"/>
      <c r="K48" s="28"/>
      <c r="L48" s="28"/>
      <c r="M48" s="28"/>
      <c r="N48" s="28"/>
      <c r="O48" s="28"/>
      <c r="P48" s="28"/>
      <c r="Q48" s="28"/>
      <c r="R48" s="28"/>
      <c r="S48" s="28"/>
      <c r="T48" s="28"/>
      <c r="U48" s="28"/>
      <c r="V48" s="28"/>
      <c r="W48" s="28"/>
      <c r="X48" s="28"/>
      <c r="Y48" s="28"/>
      <c r="Z48" s="28"/>
      <c r="AA48" s="1"/>
      <c r="AB48" s="1"/>
    </row>
    <row r="49" spans="1:28" ht="15.75">
      <c r="A49" s="24"/>
      <c r="B49" s="24"/>
      <c r="C49" s="24"/>
      <c r="D49" s="24"/>
      <c r="E49" s="25"/>
      <c r="F49" s="26"/>
      <c r="G49" s="26"/>
      <c r="H49" s="24"/>
      <c r="I49" s="24"/>
      <c r="J49" s="24"/>
      <c r="K49" s="24"/>
      <c r="L49" s="24"/>
      <c r="M49" s="24"/>
      <c r="N49" s="24"/>
      <c r="O49" s="24"/>
      <c r="P49" s="24"/>
      <c r="Q49" s="24"/>
      <c r="R49" s="24"/>
      <c r="S49" s="24"/>
      <c r="T49" s="24"/>
      <c r="U49" s="24"/>
      <c r="V49" s="24"/>
      <c r="W49" s="24"/>
      <c r="X49" s="24"/>
      <c r="Y49" s="24"/>
      <c r="Z49" s="24"/>
      <c r="AA49" s="27"/>
      <c r="AB49" s="23"/>
    </row>
    <row r="50" spans="1:28">
      <c r="E50" s="48">
        <f>SUM(E46:E49)</f>
        <v>30000</v>
      </c>
      <c r="H50" s="48">
        <f>SUM(H46:H49)</f>
        <v>0</v>
      </c>
      <c r="J50">
        <f>SUM(J46:J49)</f>
        <v>0</v>
      </c>
      <c r="L50">
        <f>SUM(L46:L49)</f>
        <v>0</v>
      </c>
      <c r="N50">
        <f>SUM(N46:N49)</f>
        <v>0</v>
      </c>
      <c r="P50">
        <f>SUM(P46:P49)</f>
        <v>0</v>
      </c>
      <c r="R50">
        <f>SUM(R46:R49)</f>
        <v>0</v>
      </c>
      <c r="T50">
        <f>SUM(T46:T49)</f>
        <v>0</v>
      </c>
      <c r="V50">
        <f>SUM(V46:V49)</f>
        <v>0</v>
      </c>
      <c r="X50">
        <f>SUM(X46:X49)</f>
        <v>0</v>
      </c>
    </row>
    <row r="52" spans="1:28">
      <c r="A52" s="34" t="s">
        <v>60</v>
      </c>
    </row>
    <row r="54" spans="1:28" s="13" customFormat="1" ht="70.150000000000006" customHeight="1">
      <c r="A54" s="32" t="s">
        <v>31</v>
      </c>
      <c r="B54" s="33" t="s">
        <v>40</v>
      </c>
      <c r="C54" s="33" t="s">
        <v>12</v>
      </c>
      <c r="D54" s="33" t="s">
        <v>13</v>
      </c>
      <c r="E54" s="33" t="s">
        <v>15</v>
      </c>
      <c r="F54" s="33" t="s">
        <v>16</v>
      </c>
      <c r="G54" s="33" t="s">
        <v>17</v>
      </c>
      <c r="H54" s="33" t="s">
        <v>45</v>
      </c>
      <c r="I54" s="33" t="s">
        <v>19</v>
      </c>
      <c r="J54" s="33" t="s">
        <v>46</v>
      </c>
      <c r="K54" s="33" t="s">
        <v>19</v>
      </c>
      <c r="L54" s="33" t="s">
        <v>47</v>
      </c>
      <c r="M54" s="33" t="s">
        <v>19</v>
      </c>
      <c r="N54" s="33" t="s">
        <v>58</v>
      </c>
      <c r="O54" s="33" t="s">
        <v>19</v>
      </c>
      <c r="P54" s="33" t="s">
        <v>49</v>
      </c>
      <c r="Q54" s="33" t="s">
        <v>19</v>
      </c>
      <c r="R54" s="33" t="s">
        <v>50</v>
      </c>
      <c r="S54" s="33" t="s">
        <v>19</v>
      </c>
      <c r="T54" s="33" t="s">
        <v>51</v>
      </c>
      <c r="U54" s="33" t="s">
        <v>19</v>
      </c>
      <c r="V54" s="33" t="s">
        <v>52</v>
      </c>
      <c r="W54" s="33" t="s">
        <v>19</v>
      </c>
      <c r="X54" s="33" t="s">
        <v>23</v>
      </c>
      <c r="Y54" s="33" t="s">
        <v>24</v>
      </c>
      <c r="Z54" s="33" t="s">
        <v>25</v>
      </c>
    </row>
    <row r="55" spans="1:28">
      <c r="A55" s="1">
        <v>150</v>
      </c>
      <c r="B55" s="1" t="s">
        <v>53</v>
      </c>
      <c r="C55" s="1" t="s">
        <v>56</v>
      </c>
      <c r="D55" s="1">
        <v>101010</v>
      </c>
      <c r="E55" s="21">
        <v>60000</v>
      </c>
      <c r="F55" s="19"/>
      <c r="G55" s="19"/>
      <c r="H55" s="21"/>
      <c r="I55" s="19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22"/>
      <c r="Y55" s="7"/>
      <c r="Z55" s="7"/>
    </row>
    <row r="56" spans="1:28">
      <c r="A56" s="28"/>
      <c r="B56" s="28"/>
      <c r="C56" s="28"/>
      <c r="D56" s="28"/>
      <c r="E56" s="41"/>
      <c r="F56" s="42"/>
      <c r="G56" s="42"/>
      <c r="H56" s="41"/>
      <c r="I56" s="42"/>
      <c r="J56" s="28"/>
      <c r="K56" s="28"/>
      <c r="L56" s="28"/>
      <c r="M56" s="28"/>
      <c r="N56" s="28"/>
      <c r="O56" s="28"/>
      <c r="P56" s="28"/>
      <c r="Q56" s="28"/>
      <c r="R56" s="28"/>
      <c r="S56" s="28"/>
      <c r="T56" s="28"/>
      <c r="U56" s="28"/>
      <c r="V56" s="28"/>
      <c r="W56" s="28"/>
      <c r="X56" s="43"/>
      <c r="Y56" s="7"/>
      <c r="Z56" s="7"/>
    </row>
    <row r="57" spans="1:28">
      <c r="A57" s="28"/>
      <c r="B57" s="28"/>
      <c r="C57" s="28"/>
      <c r="D57" s="28"/>
      <c r="E57" s="29"/>
      <c r="F57" s="28"/>
      <c r="G57" s="28"/>
      <c r="H57" s="28"/>
      <c r="I57" s="28"/>
      <c r="J57" s="28"/>
      <c r="K57" s="28"/>
      <c r="L57" s="28"/>
      <c r="M57" s="28"/>
      <c r="N57" s="28"/>
      <c r="O57" s="28"/>
      <c r="P57" s="28"/>
      <c r="Q57" s="28"/>
      <c r="R57" s="28"/>
      <c r="S57" s="28"/>
      <c r="T57" s="28"/>
      <c r="U57" s="28"/>
      <c r="V57" s="28"/>
      <c r="W57" s="28"/>
      <c r="X57" s="28"/>
      <c r="Y57" s="1"/>
      <c r="Z57" s="1"/>
    </row>
    <row r="58" spans="1:28" ht="15.75">
      <c r="A58" s="24"/>
      <c r="B58" s="24"/>
      <c r="C58" s="24"/>
      <c r="D58" s="24"/>
      <c r="E58" s="25"/>
      <c r="F58" s="26"/>
      <c r="G58" s="26"/>
      <c r="H58" s="24"/>
      <c r="I58" s="24"/>
      <c r="J58" s="24"/>
      <c r="K58" s="24"/>
      <c r="L58" s="24"/>
      <c r="M58" s="24"/>
      <c r="N58" s="24"/>
      <c r="O58" s="24"/>
      <c r="P58" s="24"/>
      <c r="Q58" s="24"/>
      <c r="R58" s="24"/>
      <c r="S58" s="24"/>
      <c r="T58" s="24"/>
      <c r="U58" s="24"/>
      <c r="V58" s="24"/>
      <c r="W58" s="24"/>
      <c r="X58" s="24"/>
      <c r="Y58" s="27"/>
      <c r="Z58" s="23"/>
    </row>
    <row r="59" spans="1:28">
      <c r="E59" s="48">
        <f>SUM(E55:E58)</f>
        <v>60000</v>
      </c>
      <c r="H59" s="48">
        <f>SUM(H55:H58)</f>
        <v>0</v>
      </c>
      <c r="J59">
        <f>SUM(J55:J58)</f>
        <v>0</v>
      </c>
      <c r="L59">
        <f>SUM(L55:L58)</f>
        <v>0</v>
      </c>
      <c r="N59">
        <f>SUM(N55:N58)</f>
        <v>0</v>
      </c>
      <c r="P59">
        <f>SUM(P55:P58)</f>
        <v>0</v>
      </c>
      <c r="R59">
        <f>SUM(R55:R58)</f>
        <v>0</v>
      </c>
      <c r="T59">
        <f>SUM(T55:T58)</f>
        <v>0</v>
      </c>
      <c r="V59">
        <f>SUM(V55:V58)</f>
        <v>0</v>
      </c>
    </row>
    <row r="61" spans="1:28">
      <c r="A61" s="34" t="s">
        <v>61</v>
      </c>
    </row>
    <row r="63" spans="1:28" s="13" customFormat="1" ht="60">
      <c r="A63" s="32" t="s">
        <v>31</v>
      </c>
      <c r="B63" s="33" t="s">
        <v>40</v>
      </c>
      <c r="C63" s="33" t="s">
        <v>12</v>
      </c>
      <c r="D63" s="33" t="s">
        <v>13</v>
      </c>
      <c r="E63" s="33" t="s">
        <v>15</v>
      </c>
      <c r="F63" s="33" t="s">
        <v>16</v>
      </c>
      <c r="G63" s="33" t="s">
        <v>17</v>
      </c>
      <c r="H63" s="33" t="s">
        <v>46</v>
      </c>
      <c r="I63" s="33" t="s">
        <v>19</v>
      </c>
      <c r="J63" s="33" t="s">
        <v>47</v>
      </c>
      <c r="K63" s="33" t="s">
        <v>19</v>
      </c>
      <c r="L63" s="33" t="s">
        <v>58</v>
      </c>
      <c r="M63" s="33" t="s">
        <v>19</v>
      </c>
      <c r="N63" s="33" t="s">
        <v>49</v>
      </c>
      <c r="O63" s="33" t="s">
        <v>19</v>
      </c>
      <c r="P63" s="33" t="s">
        <v>50</v>
      </c>
      <c r="Q63" s="33" t="s">
        <v>19</v>
      </c>
      <c r="R63" s="33" t="s">
        <v>51</v>
      </c>
      <c r="S63" s="33" t="s">
        <v>19</v>
      </c>
      <c r="T63" s="33" t="s">
        <v>52</v>
      </c>
      <c r="U63" s="33" t="s">
        <v>19</v>
      </c>
      <c r="V63" s="33" t="s">
        <v>23</v>
      </c>
      <c r="W63" s="33" t="s">
        <v>24</v>
      </c>
      <c r="X63" s="33" t="s">
        <v>25</v>
      </c>
    </row>
    <row r="64" spans="1:28">
      <c r="A64" s="1">
        <v>150</v>
      </c>
      <c r="B64" s="1" t="s">
        <v>53</v>
      </c>
      <c r="C64" s="1" t="s">
        <v>56</v>
      </c>
      <c r="D64" s="1">
        <v>101010</v>
      </c>
      <c r="E64" s="21">
        <v>70000</v>
      </c>
      <c r="F64" s="19"/>
      <c r="G64" s="19"/>
      <c r="H64" s="21"/>
      <c r="I64" s="19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22"/>
      <c r="W64" s="7"/>
      <c r="X64" s="7"/>
      <c r="Y64" s="37"/>
      <c r="Z64" s="37"/>
    </row>
    <row r="65" spans="1:26">
      <c r="A65" s="28"/>
      <c r="B65" s="28"/>
      <c r="C65" s="28"/>
      <c r="D65" s="28"/>
      <c r="E65" s="41"/>
      <c r="F65" s="42"/>
      <c r="G65" s="42"/>
      <c r="H65" s="41"/>
      <c r="I65" s="42"/>
      <c r="J65" s="28"/>
      <c r="K65" s="28"/>
      <c r="L65" s="28"/>
      <c r="M65" s="28"/>
      <c r="N65" s="28"/>
      <c r="O65" s="28"/>
      <c r="P65" s="28"/>
      <c r="Q65" s="28"/>
      <c r="R65" s="28"/>
      <c r="S65" s="28"/>
      <c r="T65" s="28"/>
      <c r="U65" s="28"/>
      <c r="V65" s="43"/>
      <c r="W65" s="7"/>
      <c r="X65" s="7"/>
      <c r="Y65" s="37"/>
      <c r="Z65" s="37"/>
    </row>
    <row r="66" spans="1:26">
      <c r="A66" s="28"/>
      <c r="B66" s="28"/>
      <c r="C66" s="28"/>
      <c r="D66" s="28"/>
      <c r="E66" s="29"/>
      <c r="F66" s="28"/>
      <c r="G66" s="28"/>
      <c r="H66" s="28"/>
      <c r="I66" s="28"/>
      <c r="J66" s="28"/>
      <c r="K66" s="28"/>
      <c r="L66" s="28"/>
      <c r="M66" s="28"/>
      <c r="N66" s="28"/>
      <c r="O66" s="28"/>
      <c r="P66" s="28"/>
      <c r="Q66" s="28"/>
      <c r="R66" s="28"/>
      <c r="S66" s="28"/>
      <c r="T66" s="28"/>
      <c r="U66" s="28"/>
      <c r="V66" s="28"/>
      <c r="W66" s="1"/>
      <c r="X66" s="1"/>
    </row>
    <row r="67" spans="1:26" ht="15.75">
      <c r="A67" s="24"/>
      <c r="B67" s="24"/>
      <c r="C67" s="24"/>
      <c r="D67" s="24"/>
      <c r="E67" s="25"/>
      <c r="F67" s="26"/>
      <c r="G67" s="26"/>
      <c r="H67" s="24"/>
      <c r="I67" s="24"/>
      <c r="J67" s="24"/>
      <c r="K67" s="24"/>
      <c r="L67" s="24"/>
      <c r="M67" s="24"/>
      <c r="N67" s="24"/>
      <c r="O67" s="24"/>
      <c r="P67" s="24"/>
      <c r="Q67" s="24"/>
      <c r="R67" s="24"/>
      <c r="S67" s="24"/>
      <c r="T67" s="24"/>
      <c r="U67" s="24"/>
      <c r="V67" s="24"/>
      <c r="W67" s="27"/>
      <c r="X67" s="23"/>
      <c r="Y67" s="38"/>
      <c r="Z67" s="39"/>
    </row>
    <row r="68" spans="1:26">
      <c r="E68" s="48">
        <f>SUM(E64:E67)</f>
        <v>70000</v>
      </c>
      <c r="H68" s="48">
        <f>SUM(H64:H67)</f>
        <v>0</v>
      </c>
      <c r="J68">
        <f>SUM(J64:J67)</f>
        <v>0</v>
      </c>
      <c r="L68">
        <f>SUM(L64:L67)</f>
        <v>0</v>
      </c>
      <c r="N68">
        <f>SUM(N64:N67)</f>
        <v>0</v>
      </c>
      <c r="P68">
        <f>SUM(P64:P67)</f>
        <v>0</v>
      </c>
      <c r="R68">
        <f>SUM(R64:R67)</f>
        <v>0</v>
      </c>
      <c r="T68">
        <f>SUM(T64:T67)</f>
        <v>0</v>
      </c>
    </row>
    <row r="70" spans="1:26">
      <c r="A70" s="34" t="s">
        <v>62</v>
      </c>
    </row>
    <row r="72" spans="1:26" s="13" customFormat="1" ht="60">
      <c r="A72" s="32" t="s">
        <v>31</v>
      </c>
      <c r="B72" s="33" t="s">
        <v>40</v>
      </c>
      <c r="C72" s="33" t="s">
        <v>12</v>
      </c>
      <c r="D72" s="33" t="s">
        <v>13</v>
      </c>
      <c r="E72" s="33" t="s">
        <v>15</v>
      </c>
      <c r="F72" s="33" t="s">
        <v>16</v>
      </c>
      <c r="G72" s="33" t="s">
        <v>17</v>
      </c>
      <c r="H72" s="33" t="s">
        <v>47</v>
      </c>
      <c r="I72" s="33" t="s">
        <v>19</v>
      </c>
      <c r="J72" s="33" t="s">
        <v>55</v>
      </c>
      <c r="K72" s="33" t="s">
        <v>19</v>
      </c>
      <c r="L72" s="33" t="s">
        <v>49</v>
      </c>
      <c r="M72" s="33" t="s">
        <v>19</v>
      </c>
      <c r="N72" s="33" t="s">
        <v>50</v>
      </c>
      <c r="O72" s="33" t="s">
        <v>19</v>
      </c>
      <c r="P72" s="33" t="s">
        <v>51</v>
      </c>
      <c r="Q72" s="33" t="s">
        <v>19</v>
      </c>
      <c r="R72" s="33" t="s">
        <v>52</v>
      </c>
      <c r="S72" s="33" t="s">
        <v>19</v>
      </c>
      <c r="T72" s="33" t="s">
        <v>23</v>
      </c>
      <c r="U72" s="33" t="s">
        <v>24</v>
      </c>
      <c r="V72" s="33" t="s">
        <v>25</v>
      </c>
    </row>
    <row r="73" spans="1:26">
      <c r="A73" s="1">
        <v>150</v>
      </c>
      <c r="B73" s="1" t="s">
        <v>53</v>
      </c>
      <c r="C73" s="1" t="s">
        <v>56</v>
      </c>
      <c r="D73" s="1">
        <v>101010</v>
      </c>
      <c r="E73" s="21">
        <v>25000</v>
      </c>
      <c r="F73" s="19"/>
      <c r="G73" s="19"/>
      <c r="H73" s="21"/>
      <c r="I73" s="19"/>
      <c r="J73" s="1"/>
      <c r="K73" s="1"/>
      <c r="L73" s="1"/>
      <c r="M73" s="1"/>
      <c r="N73" s="1"/>
      <c r="O73" s="1"/>
      <c r="P73" s="1"/>
      <c r="Q73" s="1"/>
      <c r="R73" s="1"/>
      <c r="S73" s="1"/>
      <c r="T73" s="22"/>
      <c r="U73" s="7"/>
      <c r="V73" s="7"/>
      <c r="X73" s="40"/>
      <c r="Y73" s="37"/>
      <c r="Z73" s="37"/>
    </row>
    <row r="74" spans="1:26">
      <c r="A74" s="28"/>
      <c r="B74" s="28"/>
      <c r="C74" s="28"/>
      <c r="D74" s="28"/>
      <c r="E74" s="41"/>
      <c r="F74" s="42"/>
      <c r="G74" s="42"/>
      <c r="H74" s="41"/>
      <c r="I74" s="42"/>
      <c r="J74" s="28"/>
      <c r="K74" s="28"/>
      <c r="L74" s="28"/>
      <c r="M74" s="28"/>
      <c r="N74" s="28"/>
      <c r="O74" s="28"/>
      <c r="P74" s="28"/>
      <c r="Q74" s="28"/>
      <c r="R74" s="28"/>
      <c r="S74" s="28"/>
      <c r="T74" s="43"/>
      <c r="U74" s="7"/>
      <c r="V74" s="7"/>
      <c r="X74" s="40"/>
      <c r="Y74" s="37"/>
      <c r="Z74" s="37"/>
    </row>
    <row r="75" spans="1:26">
      <c r="A75" s="28"/>
      <c r="B75" s="28"/>
      <c r="C75" s="28"/>
      <c r="D75" s="28"/>
      <c r="E75" s="29"/>
      <c r="F75" s="28"/>
      <c r="G75" s="28"/>
      <c r="H75" s="28"/>
      <c r="I75" s="28"/>
      <c r="J75" s="28"/>
      <c r="K75" s="28"/>
      <c r="L75" s="28"/>
      <c r="M75" s="28"/>
      <c r="N75" s="28"/>
      <c r="O75" s="28"/>
      <c r="P75" s="28"/>
      <c r="Q75" s="28"/>
      <c r="R75" s="28"/>
      <c r="S75" s="28"/>
      <c r="T75" s="28"/>
      <c r="U75" s="1"/>
      <c r="V75" s="1"/>
    </row>
    <row r="76" spans="1:26" ht="15.75">
      <c r="A76" s="24"/>
      <c r="B76" s="24"/>
      <c r="C76" s="24"/>
      <c r="D76" s="24"/>
      <c r="E76" s="25"/>
      <c r="F76" s="26"/>
      <c r="G76" s="26"/>
      <c r="H76" s="24"/>
      <c r="I76" s="24"/>
      <c r="J76" s="24"/>
      <c r="K76" s="24"/>
      <c r="L76" s="24"/>
      <c r="M76" s="24"/>
      <c r="N76" s="24"/>
      <c r="O76" s="24"/>
      <c r="P76" s="24"/>
      <c r="Q76" s="24"/>
      <c r="R76" s="24"/>
      <c r="S76" s="24"/>
      <c r="T76" s="24"/>
      <c r="U76" s="27"/>
      <c r="V76" s="23"/>
      <c r="Y76" s="38"/>
      <c r="Z76" s="39"/>
    </row>
    <row r="77" spans="1:26">
      <c r="E77" s="48">
        <f>SUM(E73:E76)</f>
        <v>25000</v>
      </c>
      <c r="H77" s="48">
        <f>SUM(H73:H76)</f>
        <v>0</v>
      </c>
      <c r="J77">
        <f>SUM(J73:J76)</f>
        <v>0</v>
      </c>
      <c r="L77">
        <f>SUM(L73:L76)</f>
        <v>0</v>
      </c>
      <c r="N77">
        <f>SUM(N73:N76)</f>
        <v>0</v>
      </c>
      <c r="P77">
        <f>SUM(P73:P76)</f>
        <v>0</v>
      </c>
      <c r="R77">
        <f>SUM(R73:R76)</f>
        <v>0</v>
      </c>
    </row>
    <row r="80" spans="1:26">
      <c r="A80" s="34" t="s">
        <v>63</v>
      </c>
    </row>
    <row r="82" spans="1:24" s="13" customFormat="1" ht="60">
      <c r="A82" s="32" t="s">
        <v>31</v>
      </c>
      <c r="B82" s="33" t="s">
        <v>40</v>
      </c>
      <c r="C82" s="33" t="s">
        <v>12</v>
      </c>
      <c r="D82" s="33" t="s">
        <v>13</v>
      </c>
      <c r="E82" s="33" t="s">
        <v>15</v>
      </c>
      <c r="F82" s="33" t="s">
        <v>16</v>
      </c>
      <c r="G82" s="33" t="s">
        <v>17</v>
      </c>
      <c r="H82" s="33" t="s">
        <v>55</v>
      </c>
      <c r="I82" s="33" t="s">
        <v>19</v>
      </c>
      <c r="J82" s="33" t="s">
        <v>49</v>
      </c>
      <c r="K82" s="33" t="s">
        <v>19</v>
      </c>
      <c r="L82" s="33" t="s">
        <v>50</v>
      </c>
      <c r="M82" s="33" t="s">
        <v>19</v>
      </c>
      <c r="N82" s="33" t="s">
        <v>51</v>
      </c>
      <c r="O82" s="33" t="s">
        <v>19</v>
      </c>
      <c r="P82" s="33" t="s">
        <v>52</v>
      </c>
      <c r="Q82" s="33" t="s">
        <v>19</v>
      </c>
      <c r="R82" s="33" t="s">
        <v>23</v>
      </c>
      <c r="S82" s="33" t="s">
        <v>24</v>
      </c>
      <c r="T82" s="33" t="s">
        <v>25</v>
      </c>
    </row>
    <row r="83" spans="1:24">
      <c r="A83" s="1">
        <v>150</v>
      </c>
      <c r="B83" s="1" t="s">
        <v>53</v>
      </c>
      <c r="C83" s="1" t="s">
        <v>56</v>
      </c>
      <c r="D83" s="1">
        <v>101010</v>
      </c>
      <c r="E83" s="21">
        <v>30000</v>
      </c>
      <c r="F83" s="19"/>
      <c r="G83" s="19"/>
      <c r="H83" s="21"/>
      <c r="I83" s="19"/>
      <c r="J83" s="1"/>
      <c r="K83" s="1"/>
      <c r="L83" s="1"/>
      <c r="M83" s="1"/>
      <c r="N83" s="1"/>
      <c r="O83" s="1"/>
      <c r="P83" s="1"/>
      <c r="Q83" s="1"/>
      <c r="R83" s="22"/>
      <c r="S83" s="7"/>
      <c r="T83" s="7"/>
      <c r="V83" s="40"/>
      <c r="W83" s="37"/>
      <c r="X83" s="37"/>
    </row>
    <row r="84" spans="1:24">
      <c r="A84" s="28"/>
      <c r="B84" s="28"/>
      <c r="C84" s="28"/>
      <c r="D84" s="28"/>
      <c r="E84" s="41"/>
      <c r="F84" s="42"/>
      <c r="G84" s="42"/>
      <c r="H84" s="41"/>
      <c r="I84" s="42"/>
      <c r="J84" s="28"/>
      <c r="K84" s="28"/>
      <c r="L84" s="28"/>
      <c r="M84" s="28"/>
      <c r="N84" s="28"/>
      <c r="O84" s="28"/>
      <c r="P84" s="28"/>
      <c r="Q84" s="28"/>
      <c r="R84" s="43"/>
      <c r="S84" s="7"/>
      <c r="T84" s="7"/>
      <c r="V84" s="40"/>
      <c r="W84" s="37"/>
      <c r="X84" s="37"/>
    </row>
    <row r="85" spans="1:24">
      <c r="A85" s="28"/>
      <c r="B85" s="28"/>
      <c r="C85" s="28"/>
      <c r="D85" s="28"/>
      <c r="E85" s="29"/>
      <c r="F85" s="28"/>
      <c r="G85" s="28"/>
      <c r="H85" s="28"/>
      <c r="I85" s="28"/>
      <c r="J85" s="28"/>
      <c r="K85" s="28"/>
      <c r="L85" s="28"/>
      <c r="M85" s="28"/>
      <c r="N85" s="28"/>
      <c r="O85" s="28"/>
      <c r="P85" s="28"/>
      <c r="Q85" s="28"/>
      <c r="R85" s="28"/>
      <c r="S85" s="1"/>
      <c r="T85" s="1"/>
    </row>
    <row r="86" spans="1:24" ht="15.75">
      <c r="A86" s="24"/>
      <c r="B86" s="24"/>
      <c r="C86" s="24"/>
      <c r="D86" s="24"/>
      <c r="E86" s="25"/>
      <c r="F86" s="26"/>
      <c r="G86" s="26"/>
      <c r="H86" s="24"/>
      <c r="I86" s="24"/>
      <c r="J86" s="24"/>
      <c r="K86" s="24"/>
      <c r="L86" s="24"/>
      <c r="M86" s="24"/>
      <c r="N86" s="24"/>
      <c r="O86" s="24"/>
      <c r="P86" s="24"/>
      <c r="Q86" s="24"/>
      <c r="R86" s="24"/>
      <c r="S86" s="27"/>
      <c r="T86" s="23"/>
      <c r="W86" s="38"/>
      <c r="X86" s="39"/>
    </row>
    <row r="87" spans="1:24">
      <c r="E87" s="48">
        <f>SUM(E83:E86)</f>
        <v>30000</v>
      </c>
      <c r="H87" s="48">
        <f>SUM(H83:H86)</f>
        <v>0</v>
      </c>
      <c r="J87">
        <f>SUM(J83:J86)</f>
        <v>0</v>
      </c>
      <c r="L87">
        <f>SUM(L83:L86)</f>
        <v>0</v>
      </c>
      <c r="N87">
        <f>SUM(N83:N86)</f>
        <v>0</v>
      </c>
      <c r="P87">
        <f>SUM(P83:P86)</f>
        <v>0</v>
      </c>
    </row>
    <row r="89" spans="1:24">
      <c r="A89" s="34" t="s">
        <v>64</v>
      </c>
    </row>
    <row r="91" spans="1:24" ht="45">
      <c r="A91" s="32" t="s">
        <v>31</v>
      </c>
      <c r="B91" s="33" t="s">
        <v>40</v>
      </c>
      <c r="C91" s="33" t="s">
        <v>12</v>
      </c>
      <c r="D91" s="33" t="s">
        <v>13</v>
      </c>
      <c r="E91" s="33" t="s">
        <v>15</v>
      </c>
      <c r="F91" s="33" t="s">
        <v>16</v>
      </c>
      <c r="G91" s="33" t="s">
        <v>17</v>
      </c>
      <c r="H91" s="33" t="s">
        <v>49</v>
      </c>
      <c r="I91" s="33" t="s">
        <v>19</v>
      </c>
      <c r="J91" s="33" t="s">
        <v>50</v>
      </c>
      <c r="K91" s="33" t="s">
        <v>19</v>
      </c>
      <c r="L91" s="33" t="s">
        <v>51</v>
      </c>
      <c r="M91" s="33" t="s">
        <v>19</v>
      </c>
      <c r="N91" s="33" t="s">
        <v>52</v>
      </c>
      <c r="O91" s="33" t="s">
        <v>19</v>
      </c>
      <c r="P91" s="33" t="s">
        <v>23</v>
      </c>
      <c r="Q91" s="33" t="s">
        <v>24</v>
      </c>
      <c r="R91" s="33" t="s">
        <v>25</v>
      </c>
    </row>
    <row r="92" spans="1:24">
      <c r="A92" s="1">
        <v>150</v>
      </c>
      <c r="B92" s="1" t="s">
        <v>53</v>
      </c>
      <c r="C92" s="1" t="s">
        <v>56</v>
      </c>
      <c r="D92" s="1">
        <v>101010</v>
      </c>
      <c r="E92" s="21">
        <v>30000</v>
      </c>
      <c r="F92" s="19"/>
      <c r="G92" s="19"/>
      <c r="H92" s="1"/>
      <c r="I92" s="1"/>
      <c r="J92" s="1"/>
      <c r="K92" s="1"/>
      <c r="L92" s="1"/>
      <c r="M92" s="1"/>
      <c r="N92" s="1"/>
      <c r="O92" s="1"/>
      <c r="P92" s="22"/>
      <c r="Q92" s="7"/>
      <c r="R92" s="7"/>
    </row>
    <row r="93" spans="1:24">
      <c r="A93" s="28"/>
      <c r="B93" s="28"/>
      <c r="C93" s="28"/>
      <c r="D93" s="28"/>
      <c r="E93" s="41"/>
      <c r="F93" s="42"/>
      <c r="G93" s="42"/>
      <c r="H93" s="28"/>
      <c r="I93" s="28"/>
      <c r="J93" s="28"/>
      <c r="K93" s="28"/>
      <c r="L93" s="28"/>
      <c r="M93" s="28"/>
      <c r="N93" s="28"/>
      <c r="O93" s="28"/>
      <c r="P93" s="43"/>
      <c r="Q93" s="7"/>
      <c r="R93" s="7"/>
    </row>
    <row r="94" spans="1:24">
      <c r="A94" s="28"/>
      <c r="B94" s="28"/>
      <c r="C94" s="28"/>
      <c r="D94" s="28"/>
      <c r="E94" s="29"/>
      <c r="F94" s="28"/>
      <c r="G94" s="28"/>
      <c r="H94" s="28"/>
      <c r="I94" s="28"/>
      <c r="J94" s="28"/>
      <c r="K94" s="28"/>
      <c r="L94" s="28"/>
      <c r="M94" s="28"/>
      <c r="N94" s="28"/>
      <c r="O94" s="28"/>
      <c r="P94" s="28"/>
      <c r="Q94" s="1"/>
      <c r="R94" s="1"/>
    </row>
    <row r="95" spans="1:24" ht="15.75">
      <c r="A95" s="24"/>
      <c r="B95" s="24"/>
      <c r="C95" s="24"/>
      <c r="D95" s="24"/>
      <c r="E95" s="25"/>
      <c r="F95" s="26"/>
      <c r="G95" s="26"/>
      <c r="H95" s="24"/>
      <c r="I95" s="24"/>
      <c r="J95" s="24"/>
      <c r="K95" s="24"/>
      <c r="L95" s="24"/>
      <c r="M95" s="24"/>
      <c r="N95" s="24"/>
      <c r="O95" s="24"/>
      <c r="P95" s="24"/>
      <c r="Q95" s="27"/>
      <c r="R95" s="23"/>
    </row>
    <row r="96" spans="1:24">
      <c r="E96" s="48">
        <f>SUM(E92:E95)</f>
        <v>30000</v>
      </c>
      <c r="H96">
        <f>SUM(H92:H95)</f>
        <v>0</v>
      </c>
      <c r="J96">
        <f>SUM(J92:J95)</f>
        <v>0</v>
      </c>
      <c r="L96">
        <f>SUM(L92:L95)</f>
        <v>0</v>
      </c>
      <c r="N96">
        <f>SUM(N92:N95)</f>
        <v>0</v>
      </c>
    </row>
    <row r="99" spans="1:18">
      <c r="A99" s="34" t="s">
        <v>65</v>
      </c>
    </row>
    <row r="101" spans="1:18" ht="58.15" customHeight="1">
      <c r="A101" s="67" t="s">
        <v>31</v>
      </c>
      <c r="B101" s="68" t="s">
        <v>40</v>
      </c>
      <c r="C101" s="68" t="s">
        <v>12</v>
      </c>
      <c r="D101" s="68" t="s">
        <v>13</v>
      </c>
      <c r="E101" s="68" t="s">
        <v>15</v>
      </c>
      <c r="F101" s="68" t="s">
        <v>16</v>
      </c>
      <c r="G101" s="68" t="s">
        <v>17</v>
      </c>
      <c r="H101" s="68" t="s">
        <v>50</v>
      </c>
      <c r="I101" s="68" t="s">
        <v>19</v>
      </c>
      <c r="J101" s="68" t="s">
        <v>51</v>
      </c>
      <c r="K101" s="68" t="s">
        <v>19</v>
      </c>
      <c r="L101" s="68" t="s">
        <v>52</v>
      </c>
      <c r="M101" s="68" t="s">
        <v>19</v>
      </c>
      <c r="N101" s="68" t="s">
        <v>23</v>
      </c>
      <c r="O101" s="68" t="s">
        <v>24</v>
      </c>
      <c r="P101" s="68" t="s">
        <v>25</v>
      </c>
      <c r="Q101" s="66"/>
      <c r="R101" s="66"/>
    </row>
    <row r="102" spans="1:18">
      <c r="A102" s="1">
        <v>150</v>
      </c>
      <c r="B102" s="1" t="s">
        <v>53</v>
      </c>
      <c r="C102" s="1" t="s">
        <v>56</v>
      </c>
      <c r="D102" s="1">
        <v>101010</v>
      </c>
      <c r="E102" s="21">
        <v>30000</v>
      </c>
      <c r="F102" s="19"/>
      <c r="G102" s="19"/>
      <c r="H102" s="1"/>
      <c r="I102" s="1"/>
      <c r="J102" s="1"/>
      <c r="K102" s="1"/>
      <c r="L102" s="1"/>
      <c r="M102" s="1"/>
      <c r="N102" s="22"/>
      <c r="O102" s="7"/>
      <c r="P102" s="7"/>
      <c r="Q102" s="37"/>
      <c r="R102" s="37"/>
    </row>
    <row r="103" spans="1:18">
      <c r="A103" s="1"/>
      <c r="B103" s="1"/>
      <c r="C103" s="1"/>
      <c r="D103" s="1"/>
      <c r="E103" s="21"/>
      <c r="F103" s="19"/>
      <c r="G103" s="19"/>
      <c r="H103" s="1"/>
      <c r="I103" s="1"/>
      <c r="J103" s="1"/>
      <c r="K103" s="1"/>
      <c r="L103" s="1"/>
      <c r="M103" s="1"/>
      <c r="N103" s="22"/>
      <c r="O103" s="7"/>
      <c r="P103" s="7"/>
      <c r="Q103" s="37"/>
      <c r="R103" s="37"/>
    </row>
    <row r="104" spans="1:18">
      <c r="A104" s="1"/>
      <c r="B104" s="1"/>
      <c r="C104" s="1"/>
      <c r="D104" s="1"/>
      <c r="E104" s="69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</row>
    <row r="105" spans="1:18" ht="15.75">
      <c r="A105" s="1"/>
      <c r="B105" s="1"/>
      <c r="C105" s="1"/>
      <c r="D105" s="1"/>
      <c r="E105" s="69"/>
      <c r="F105" s="19"/>
      <c r="G105" s="19"/>
      <c r="H105" s="1"/>
      <c r="I105" s="1"/>
      <c r="J105" s="1"/>
      <c r="K105" s="1"/>
      <c r="L105" s="1"/>
      <c r="M105" s="1"/>
      <c r="N105" s="1"/>
      <c r="O105" s="70"/>
      <c r="P105" s="71"/>
      <c r="Q105" s="38"/>
      <c r="R105" s="39"/>
    </row>
    <row r="106" spans="1:18">
      <c r="E106" s="48">
        <f>SUM(E102:E105)</f>
        <v>30000</v>
      </c>
      <c r="H106">
        <f>SUM(H102:H105)</f>
        <v>0</v>
      </c>
      <c r="J106">
        <f>SUM(J102:J105)</f>
        <v>0</v>
      </c>
      <c r="L106">
        <f>SUM(L102:L105)</f>
        <v>0</v>
      </c>
    </row>
    <row r="109" spans="1:18">
      <c r="A109" s="34" t="s">
        <v>66</v>
      </c>
    </row>
    <row r="111" spans="1:18" ht="60">
      <c r="A111" s="67" t="s">
        <v>31</v>
      </c>
      <c r="B111" s="68" t="s">
        <v>40</v>
      </c>
      <c r="C111" s="68" t="s">
        <v>12</v>
      </c>
      <c r="D111" s="68" t="s">
        <v>13</v>
      </c>
      <c r="E111" s="68" t="s">
        <v>15</v>
      </c>
      <c r="F111" s="68" t="s">
        <v>16</v>
      </c>
      <c r="G111" s="68" t="s">
        <v>17</v>
      </c>
      <c r="H111" s="68" t="s">
        <v>51</v>
      </c>
      <c r="I111" s="68" t="s">
        <v>19</v>
      </c>
      <c r="J111" s="68" t="s">
        <v>52</v>
      </c>
      <c r="K111" s="68" t="s">
        <v>19</v>
      </c>
      <c r="L111" s="68" t="s">
        <v>23</v>
      </c>
      <c r="M111" s="68" t="s">
        <v>24</v>
      </c>
      <c r="N111" s="68" t="s">
        <v>25</v>
      </c>
      <c r="O111" s="66"/>
      <c r="P111" s="66"/>
    </row>
    <row r="112" spans="1:18">
      <c r="A112" s="1">
        <v>150</v>
      </c>
      <c r="B112" s="1" t="s">
        <v>53</v>
      </c>
      <c r="C112" s="1" t="s">
        <v>56</v>
      </c>
      <c r="D112" s="1">
        <v>101010</v>
      </c>
      <c r="E112" s="21">
        <v>30000</v>
      </c>
      <c r="F112" s="19"/>
      <c r="G112" s="19"/>
      <c r="H112" s="1"/>
      <c r="I112" s="1"/>
      <c r="J112" s="1"/>
      <c r="K112" s="1"/>
      <c r="L112" s="22"/>
      <c r="M112" s="7"/>
      <c r="N112" s="7"/>
      <c r="O112" s="37"/>
      <c r="P112" s="37"/>
    </row>
    <row r="113" spans="1:16">
      <c r="A113" s="1"/>
      <c r="B113" s="1"/>
      <c r="C113" s="1"/>
      <c r="D113" s="1"/>
      <c r="E113" s="21"/>
      <c r="F113" s="19"/>
      <c r="G113" s="19"/>
      <c r="H113" s="1"/>
      <c r="I113" s="1"/>
      <c r="J113" s="1"/>
      <c r="K113" s="1"/>
      <c r="L113" s="22"/>
      <c r="M113" s="7"/>
      <c r="N113" s="7"/>
      <c r="O113" s="37"/>
      <c r="P113" s="37"/>
    </row>
    <row r="114" spans="1:16">
      <c r="A114" s="1"/>
      <c r="B114" s="1"/>
      <c r="C114" s="1"/>
      <c r="D114" s="1"/>
      <c r="E114" s="69"/>
      <c r="F114" s="1"/>
      <c r="G114" s="1"/>
      <c r="H114" s="1"/>
      <c r="I114" s="1"/>
      <c r="J114" s="1"/>
      <c r="K114" s="1"/>
      <c r="L114" s="1"/>
      <c r="M114" s="1"/>
      <c r="N114" s="1"/>
    </row>
    <row r="115" spans="1:16" ht="15.75">
      <c r="A115" s="1"/>
      <c r="B115" s="1"/>
      <c r="C115" s="1"/>
      <c r="D115" s="1"/>
      <c r="E115" s="69"/>
      <c r="F115" s="19"/>
      <c r="G115" s="19"/>
      <c r="H115" s="1"/>
      <c r="I115" s="1"/>
      <c r="J115" s="1"/>
      <c r="K115" s="1"/>
      <c r="L115" s="1"/>
      <c r="M115" s="70"/>
      <c r="N115" s="71"/>
      <c r="O115" s="38"/>
      <c r="P115" s="39"/>
    </row>
    <row r="116" spans="1:16">
      <c r="E116" s="48">
        <f>SUM(E112:E115)</f>
        <v>30000</v>
      </c>
      <c r="H116">
        <f>SUM(H112:H115)</f>
        <v>0</v>
      </c>
      <c r="J116">
        <f>SUM(J112:J115)</f>
        <v>0</v>
      </c>
    </row>
    <row r="119" spans="1:16">
      <c r="A119" s="34" t="s">
        <v>67</v>
      </c>
    </row>
    <row r="121" spans="1:16" ht="60">
      <c r="A121" s="67" t="s">
        <v>31</v>
      </c>
      <c r="B121" s="68" t="s">
        <v>40</v>
      </c>
      <c r="C121" s="68" t="s">
        <v>12</v>
      </c>
      <c r="D121" s="68" t="s">
        <v>13</v>
      </c>
      <c r="E121" s="68" t="s">
        <v>15</v>
      </c>
      <c r="F121" s="68" t="s">
        <v>16</v>
      </c>
      <c r="G121" s="68" t="s">
        <v>17</v>
      </c>
      <c r="H121" s="68" t="s">
        <v>52</v>
      </c>
      <c r="I121" s="68" t="s">
        <v>19</v>
      </c>
      <c r="J121" s="68" t="s">
        <v>23</v>
      </c>
      <c r="K121" s="68" t="s">
        <v>24</v>
      </c>
      <c r="L121" s="68" t="s">
        <v>25</v>
      </c>
    </row>
    <row r="122" spans="1:16">
      <c r="A122" s="1">
        <v>150</v>
      </c>
      <c r="B122" s="1" t="s">
        <v>53</v>
      </c>
      <c r="C122" s="1" t="s">
        <v>56</v>
      </c>
      <c r="D122" s="1">
        <v>101010</v>
      </c>
      <c r="E122" s="21">
        <v>30000</v>
      </c>
      <c r="F122" s="19"/>
      <c r="G122" s="19"/>
      <c r="H122" s="1"/>
      <c r="I122" s="1"/>
      <c r="J122" s="22"/>
      <c r="K122" s="7"/>
      <c r="L122" s="7"/>
    </row>
    <row r="123" spans="1:16">
      <c r="A123" s="1"/>
      <c r="B123" s="1"/>
      <c r="C123" s="1"/>
      <c r="D123" s="1"/>
      <c r="E123" s="21"/>
      <c r="F123" s="19"/>
      <c r="G123" s="19"/>
      <c r="H123" s="1"/>
      <c r="I123" s="1"/>
      <c r="J123" s="22"/>
      <c r="K123" s="7"/>
      <c r="L123" s="7"/>
    </row>
    <row r="124" spans="1:16">
      <c r="A124" s="1"/>
      <c r="B124" s="1"/>
      <c r="C124" s="1"/>
      <c r="D124" s="1"/>
      <c r="E124" s="69"/>
      <c r="F124" s="1"/>
      <c r="G124" s="1"/>
      <c r="H124" s="1"/>
      <c r="I124" s="1"/>
      <c r="J124" s="1"/>
      <c r="K124" s="1"/>
      <c r="L124" s="1"/>
    </row>
    <row r="125" spans="1:16" ht="15.75">
      <c r="A125" s="1"/>
      <c r="B125" s="1"/>
      <c r="C125" s="1"/>
      <c r="D125" s="1"/>
      <c r="E125" s="69"/>
      <c r="F125" s="19"/>
      <c r="G125" s="19"/>
      <c r="H125" s="1"/>
      <c r="I125" s="1"/>
      <c r="J125" s="1"/>
      <c r="K125" s="70"/>
      <c r="L125" s="71"/>
    </row>
    <row r="126" spans="1:16">
      <c r="E126" s="48">
        <f>SUM(E122:E125)</f>
        <v>30000</v>
      </c>
      <c r="H126">
        <f>SUM(H122:H125)</f>
        <v>0</v>
      </c>
    </row>
  </sheetData>
  <sheetProtection formatRows="0" selectLockedCells="1" selectUnlockedCells="1"/>
  <mergeCells count="8">
    <mergeCell ref="B14:X14"/>
    <mergeCell ref="A1:A3"/>
    <mergeCell ref="A4:X4"/>
    <mergeCell ref="B1:Y3"/>
    <mergeCell ref="B5:Z5"/>
    <mergeCell ref="B6:Z6"/>
    <mergeCell ref="B7:Z7"/>
    <mergeCell ref="B8:Z8"/>
  </mergeCells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866B37-5721-4720-B3DA-23156AC39F35}">
  <dimension ref="B2:W53"/>
  <sheetViews>
    <sheetView view="pageLayout" topLeftCell="B5" zoomScale="85" zoomScaleNormal="85" zoomScalePageLayoutView="85" workbookViewId="0">
      <selection activeCell="B5" sqref="B5"/>
    </sheetView>
  </sheetViews>
  <sheetFormatPr baseColWidth="10" defaultColWidth="8.7109375" defaultRowHeight="15"/>
  <cols>
    <col min="1" max="1" width="3.7109375" customWidth="1"/>
    <col min="2" max="2" width="41.140625" bestFit="1" customWidth="1"/>
    <col min="3" max="3" width="16.5703125" customWidth="1"/>
    <col min="4" max="4" width="15.7109375" customWidth="1"/>
    <col min="5" max="5" width="5.28515625" customWidth="1"/>
    <col min="6" max="6" width="18.5703125" customWidth="1"/>
    <col min="7" max="7" width="15.7109375" customWidth="1"/>
    <col min="8" max="8" width="16.140625" customWidth="1"/>
    <col min="9" max="9" width="4" customWidth="1"/>
    <col min="10" max="20" width="18" customWidth="1"/>
    <col min="21" max="21" width="18.28515625" bestFit="1" customWidth="1"/>
    <col min="22" max="22" width="25" bestFit="1" customWidth="1"/>
    <col min="23" max="23" width="22" bestFit="1" customWidth="1"/>
  </cols>
  <sheetData>
    <row r="2" spans="2:23" ht="21">
      <c r="B2" s="65" t="s">
        <v>70</v>
      </c>
      <c r="C2" s="64"/>
      <c r="D2" s="64"/>
      <c r="E2" s="64"/>
      <c r="F2" s="64"/>
      <c r="G2" s="64"/>
      <c r="H2" s="64"/>
    </row>
    <row r="3" spans="2:23" ht="15.75" thickBot="1">
      <c r="B3" s="10"/>
      <c r="C3" s="10"/>
      <c r="D3" s="10"/>
      <c r="E3" s="10"/>
      <c r="F3" s="10"/>
      <c r="G3" s="10"/>
      <c r="H3" s="10"/>
      <c r="I3" s="10"/>
      <c r="J3" s="10"/>
      <c r="K3" s="10"/>
      <c r="L3" s="10"/>
      <c r="M3" s="10"/>
      <c r="N3" s="10"/>
      <c r="O3" s="10"/>
      <c r="P3" s="10"/>
      <c r="Q3" s="10"/>
      <c r="R3" s="10"/>
      <c r="S3" s="10"/>
      <c r="T3" s="10"/>
      <c r="U3" s="10"/>
      <c r="V3" s="10"/>
      <c r="W3" s="10"/>
    </row>
    <row r="4" spans="2:23" ht="15.75">
      <c r="B4" s="30" t="s">
        <v>71</v>
      </c>
      <c r="C4" s="72" t="str">
        <f>'CONTRATOS COSTO DIRECTO'!B9</f>
        <v>150.25.4.0238</v>
      </c>
      <c r="D4" s="10"/>
      <c r="F4" s="31" t="s">
        <v>72</v>
      </c>
      <c r="G4" s="82">
        <f>'CONTRATOS COSTO DIRECTO'!B10</f>
        <v>0</v>
      </c>
    </row>
    <row r="5" spans="2:23">
      <c r="B5" s="15" t="s">
        <v>73</v>
      </c>
      <c r="C5" s="16">
        <f>C7*65%</f>
        <v>94973999.900000006</v>
      </c>
      <c r="D5" s="10"/>
      <c r="F5" s="81" t="s">
        <v>74</v>
      </c>
      <c r="G5" s="82">
        <f>'CONTRATOS COSTO DIRECTO'!B13</f>
        <v>0</v>
      </c>
    </row>
    <row r="6" spans="2:23">
      <c r="B6" s="15" t="s">
        <v>75</v>
      </c>
      <c r="C6" s="16">
        <f>C7*35%</f>
        <v>51139846.099999994</v>
      </c>
      <c r="D6" s="10"/>
    </row>
    <row r="7" spans="2:23">
      <c r="B7" s="17" t="s">
        <v>76</v>
      </c>
      <c r="C7" s="18">
        <v>146113846</v>
      </c>
      <c r="D7" s="10"/>
    </row>
    <row r="8" spans="2:23">
      <c r="B8" s="9"/>
      <c r="C8" s="9"/>
      <c r="D8" s="9"/>
    </row>
    <row r="9" spans="2:23" ht="19.5">
      <c r="B9" s="77" t="s">
        <v>77</v>
      </c>
      <c r="C9" s="60"/>
      <c r="D9" s="60"/>
      <c r="E9" s="61"/>
      <c r="F9" s="61"/>
      <c r="G9" s="61"/>
      <c r="H9" s="61"/>
    </row>
    <row r="11" spans="2:23" s="54" customFormat="1" ht="24">
      <c r="B11" s="79" t="s">
        <v>78</v>
      </c>
      <c r="C11" s="36" t="s">
        <v>79</v>
      </c>
      <c r="D11" s="36" t="s">
        <v>80</v>
      </c>
      <c r="F11" s="36" t="s">
        <v>78</v>
      </c>
      <c r="G11" s="36" t="s">
        <v>79</v>
      </c>
      <c r="H11" s="36" t="s">
        <v>80</v>
      </c>
    </row>
    <row r="12" spans="2:23" s="54" customFormat="1">
      <c r="B12" s="55" t="s">
        <v>81</v>
      </c>
      <c r="C12" s="56">
        <f>C5</f>
        <v>94973999.900000006</v>
      </c>
      <c r="D12" s="57">
        <f>C12/C7</f>
        <v>0.65</v>
      </c>
      <c r="F12" s="55" t="s">
        <v>82</v>
      </c>
      <c r="G12" s="56">
        <f>C6</f>
        <v>51139846.099999994</v>
      </c>
      <c r="H12" s="57">
        <f>G12/C7</f>
        <v>0.35</v>
      </c>
    </row>
    <row r="13" spans="2:23" s="54" customFormat="1" ht="24">
      <c r="B13" s="80" t="s">
        <v>83</v>
      </c>
      <c r="C13" s="53" t="s">
        <v>84</v>
      </c>
      <c r="D13" s="53" t="s">
        <v>85</v>
      </c>
      <c r="F13" s="53" t="s">
        <v>83</v>
      </c>
      <c r="G13" s="53" t="s">
        <v>84</v>
      </c>
      <c r="H13" s="53" t="s">
        <v>85</v>
      </c>
    </row>
    <row r="14" spans="2:23">
      <c r="B14" s="45" t="s">
        <v>86</v>
      </c>
      <c r="C14" s="51">
        <f>'CONTRATOS COSTO DIRECTO'!E17</f>
        <v>0</v>
      </c>
      <c r="D14" s="52">
        <f>C14/$C$12</f>
        <v>0</v>
      </c>
      <c r="F14" s="45" t="s">
        <v>86</v>
      </c>
      <c r="G14" s="46">
        <f>'CONTRATOS COSTO INDIRECTO '!E23</f>
        <v>40000</v>
      </c>
      <c r="H14" s="86">
        <f>G14/$G$12</f>
        <v>7.8216895533441983E-4</v>
      </c>
    </row>
    <row r="15" spans="2:23">
      <c r="B15" s="45" t="s">
        <v>87</v>
      </c>
      <c r="C15" s="51">
        <f>'CONTRATOS COSTO DIRECTO'!E26</f>
        <v>0</v>
      </c>
      <c r="D15" s="52">
        <f t="shared" ref="D15:D20" si="0">C15/$C$12</f>
        <v>0</v>
      </c>
      <c r="F15" s="45" t="s">
        <v>87</v>
      </c>
      <c r="G15" s="46">
        <f>'CONTRATOS COSTO INDIRECTO '!E32</f>
        <v>20000</v>
      </c>
      <c r="H15" s="86">
        <f t="shared" ref="H15:H25" si="1">G15/$G$12</f>
        <v>3.9108447766720992E-4</v>
      </c>
    </row>
    <row r="16" spans="2:23">
      <c r="B16" s="45" t="s">
        <v>88</v>
      </c>
      <c r="C16" s="51">
        <f>'CONTRATOS COSTO DIRECTO'!E28</f>
        <v>0</v>
      </c>
      <c r="D16" s="52">
        <f t="shared" si="0"/>
        <v>0</v>
      </c>
      <c r="F16" s="45" t="s">
        <v>88</v>
      </c>
      <c r="G16" s="46">
        <f>'CONTRATOS COSTO INDIRECTO '!E41</f>
        <v>15000</v>
      </c>
      <c r="H16" s="86">
        <f t="shared" si="1"/>
        <v>2.9331335825040744E-4</v>
      </c>
    </row>
    <row r="17" spans="2:8">
      <c r="B17" s="45" t="s">
        <v>89</v>
      </c>
      <c r="C17" s="51">
        <f>'CONTRATOS COSTO DIRECTO'!E37</f>
        <v>0</v>
      </c>
      <c r="D17" s="52">
        <f t="shared" si="0"/>
        <v>0</v>
      </c>
      <c r="F17" s="45" t="s">
        <v>89</v>
      </c>
      <c r="G17" s="46">
        <f>'CONTRATOS COSTO INDIRECTO '!E50</f>
        <v>30000</v>
      </c>
      <c r="H17" s="86">
        <f t="shared" si="1"/>
        <v>5.8662671650081487E-4</v>
      </c>
    </row>
    <row r="18" spans="2:8">
      <c r="B18" s="45" t="s">
        <v>90</v>
      </c>
      <c r="C18" s="51">
        <f>'CONTRATOS COSTO DIRECTO'!E46</f>
        <v>0</v>
      </c>
      <c r="D18" s="52">
        <f t="shared" si="0"/>
        <v>0</v>
      </c>
      <c r="F18" s="45" t="s">
        <v>90</v>
      </c>
      <c r="G18" s="46">
        <f>'CONTRATOS COSTO INDIRECTO '!E59</f>
        <v>60000</v>
      </c>
      <c r="H18" s="86">
        <f t="shared" si="1"/>
        <v>1.1732534330016297E-3</v>
      </c>
    </row>
    <row r="19" spans="2:8">
      <c r="B19" s="45" t="s">
        <v>91</v>
      </c>
      <c r="C19" s="51">
        <f>'CONTRATOS COSTO DIRECTO'!E55</f>
        <v>0</v>
      </c>
      <c r="D19" s="52">
        <f t="shared" si="0"/>
        <v>0</v>
      </c>
      <c r="F19" s="45" t="s">
        <v>91</v>
      </c>
      <c r="G19" s="46">
        <f>'CONTRATOS COSTO INDIRECTO '!E68</f>
        <v>70000</v>
      </c>
      <c r="H19" s="86">
        <f t="shared" si="1"/>
        <v>1.3687956718352347E-3</v>
      </c>
    </row>
    <row r="20" spans="2:8">
      <c r="B20" s="45" t="s">
        <v>92</v>
      </c>
      <c r="C20" s="51">
        <f>'CONTRATOS COSTO DIRECTO'!E64</f>
        <v>0</v>
      </c>
      <c r="D20" s="52">
        <f t="shared" si="0"/>
        <v>0</v>
      </c>
      <c r="F20" s="45" t="s">
        <v>92</v>
      </c>
      <c r="G20" s="46">
        <f>'CONTRATOS COSTO INDIRECTO '!E77</f>
        <v>25000</v>
      </c>
      <c r="H20" s="86">
        <f t="shared" si="1"/>
        <v>4.8885559708401239E-4</v>
      </c>
    </row>
    <row r="21" spans="2:8">
      <c r="B21" s="45" t="s">
        <v>93</v>
      </c>
      <c r="C21" s="51">
        <f>'CONTRATOS COSTO DIRECTO'!E74</f>
        <v>0</v>
      </c>
      <c r="D21" s="52">
        <f>C21/$C$12</f>
        <v>0</v>
      </c>
      <c r="F21" s="45" t="s">
        <v>93</v>
      </c>
      <c r="G21" s="46">
        <f>'CONTRATOS COSTO INDIRECTO '!E87</f>
        <v>30000</v>
      </c>
      <c r="H21" s="86">
        <f t="shared" si="1"/>
        <v>5.8662671650081487E-4</v>
      </c>
    </row>
    <row r="22" spans="2:8">
      <c r="B22" s="45" t="s">
        <v>94</v>
      </c>
      <c r="C22" s="51">
        <f>'CONTRATOS COSTO DIRECTO'!E83</f>
        <v>0</v>
      </c>
      <c r="D22" s="52">
        <f>C22/$C$12</f>
        <v>0</v>
      </c>
      <c r="F22" s="45" t="s">
        <v>94</v>
      </c>
      <c r="G22" s="46">
        <f>'CONTRATOS COSTO INDIRECTO '!E96</f>
        <v>30000</v>
      </c>
      <c r="H22" s="86">
        <f t="shared" si="1"/>
        <v>5.8662671650081487E-4</v>
      </c>
    </row>
    <row r="23" spans="2:8">
      <c r="B23" s="45" t="s">
        <v>95</v>
      </c>
      <c r="C23" s="51">
        <f>'CONTRATOS COSTO DIRECTO'!E93</f>
        <v>0</v>
      </c>
      <c r="D23" s="52">
        <f>C23/$C$12</f>
        <v>0</v>
      </c>
      <c r="F23" s="45" t="s">
        <v>95</v>
      </c>
      <c r="G23" s="46">
        <f>'CONTRATOS COSTO INDIRECTO '!E106</f>
        <v>30000</v>
      </c>
      <c r="H23" s="86">
        <f t="shared" si="1"/>
        <v>5.8662671650081487E-4</v>
      </c>
    </row>
    <row r="24" spans="2:8">
      <c r="B24" s="45" t="s">
        <v>96</v>
      </c>
      <c r="C24" s="51">
        <f>'CONTRATOS COSTO DIRECTO'!E103</f>
        <v>0</v>
      </c>
      <c r="D24" s="52">
        <f>C24/$C$12</f>
        <v>0</v>
      </c>
      <c r="F24" s="45" t="s">
        <v>96</v>
      </c>
      <c r="G24" s="46">
        <f>'CONTRATOS COSTO INDIRECTO '!E116</f>
        <v>30000</v>
      </c>
      <c r="H24" s="86">
        <f t="shared" si="1"/>
        <v>5.8662671650081487E-4</v>
      </c>
    </row>
    <row r="25" spans="2:8">
      <c r="B25" s="45" t="s">
        <v>97</v>
      </c>
      <c r="C25" s="21">
        <f>'CONTRATOS COSTO DIRECTO'!E113</f>
        <v>0</v>
      </c>
      <c r="D25" s="52">
        <f>C25/$C$12</f>
        <v>0</v>
      </c>
      <c r="F25" s="45" t="s">
        <v>97</v>
      </c>
      <c r="G25" s="46">
        <f>'CONTRATOS COSTO INDIRECTO '!E126</f>
        <v>30000</v>
      </c>
      <c r="H25" s="86">
        <f t="shared" si="1"/>
        <v>5.8662671650081487E-4</v>
      </c>
    </row>
    <row r="26" spans="2:8">
      <c r="B26" s="31" t="s">
        <v>98</v>
      </c>
      <c r="C26" s="31">
        <f>SUM(C14:C25)</f>
        <v>0</v>
      </c>
      <c r="D26" s="50">
        <f>C26/C12</f>
        <v>0</v>
      </c>
      <c r="F26" s="31" t="s">
        <v>98</v>
      </c>
      <c r="G26" s="31">
        <f>SUM(G14:G25)</f>
        <v>410000</v>
      </c>
      <c r="H26" s="50">
        <f>G26/G12</f>
        <v>8.0172317921778039E-3</v>
      </c>
    </row>
    <row r="29" spans="2:8" ht="15.75">
      <c r="B29" s="59" t="s">
        <v>99</v>
      </c>
      <c r="C29" s="47">
        <f>C26</f>
        <v>0</v>
      </c>
      <c r="D29" s="49">
        <f>C29/C12</f>
        <v>0</v>
      </c>
      <c r="F29" s="59" t="s">
        <v>99</v>
      </c>
      <c r="G29" s="47">
        <f>G26</f>
        <v>410000</v>
      </c>
      <c r="H29" s="49">
        <f>G29/G12</f>
        <v>8.0172317921778039E-3</v>
      </c>
    </row>
    <row r="30" spans="2:8" ht="15.75">
      <c r="B30" s="58" t="s">
        <v>100</v>
      </c>
      <c r="C30" s="47">
        <f>C12-C26</f>
        <v>94973999.900000006</v>
      </c>
      <c r="D30" s="49">
        <f>C30/C12</f>
        <v>1</v>
      </c>
      <c r="F30" s="58" t="s">
        <v>100</v>
      </c>
      <c r="G30" s="47">
        <f>G12-G26</f>
        <v>50729846.099999994</v>
      </c>
      <c r="H30" s="49">
        <f>G30/G12</f>
        <v>0.99198276820782216</v>
      </c>
    </row>
    <row r="33" spans="2:8" ht="19.5">
      <c r="B33" s="78" t="s">
        <v>101</v>
      </c>
      <c r="C33" s="62"/>
      <c r="D33" s="62"/>
      <c r="E33" s="63"/>
      <c r="F33" s="63"/>
      <c r="G33" s="63"/>
      <c r="H33" s="63"/>
    </row>
    <row r="35" spans="2:8" ht="24">
      <c r="B35" s="79" t="s">
        <v>78</v>
      </c>
      <c r="C35" s="36" t="s">
        <v>102</v>
      </c>
      <c r="D35" s="36" t="s">
        <v>80</v>
      </c>
      <c r="E35" s="54"/>
      <c r="F35" s="36" t="s">
        <v>78</v>
      </c>
      <c r="G35" s="36" t="s">
        <v>103</v>
      </c>
      <c r="H35" s="36" t="s">
        <v>80</v>
      </c>
    </row>
    <row r="36" spans="2:8">
      <c r="B36" s="55" t="s">
        <v>81</v>
      </c>
      <c r="C36" s="56">
        <f>C26</f>
        <v>0</v>
      </c>
      <c r="D36" s="57">
        <f>C36/C12</f>
        <v>0</v>
      </c>
      <c r="E36" s="54"/>
      <c r="F36" s="55" t="s">
        <v>82</v>
      </c>
      <c r="G36" s="56">
        <f>G26</f>
        <v>410000</v>
      </c>
      <c r="H36" s="57" t="e">
        <f>G36/C31</f>
        <v>#DIV/0!</v>
      </c>
    </row>
    <row r="37" spans="2:8" ht="24">
      <c r="B37" s="80" t="s">
        <v>83</v>
      </c>
      <c r="C37" s="53" t="s">
        <v>104</v>
      </c>
      <c r="D37" s="53" t="s">
        <v>105</v>
      </c>
      <c r="E37" s="54"/>
      <c r="F37" s="53" t="s">
        <v>83</v>
      </c>
      <c r="G37" s="53" t="s">
        <v>104</v>
      </c>
      <c r="H37" s="53" t="s">
        <v>105</v>
      </c>
    </row>
    <row r="38" spans="2:8">
      <c r="B38" s="45" t="s">
        <v>86</v>
      </c>
      <c r="C38" s="51">
        <f>'CONTRATOS COSTO DIRECTO'!H17</f>
        <v>0</v>
      </c>
      <c r="D38" s="52">
        <f>C38/$C$12</f>
        <v>0</v>
      </c>
      <c r="F38" s="45" t="s">
        <v>86</v>
      </c>
      <c r="G38" s="44"/>
      <c r="H38" s="1"/>
    </row>
    <row r="39" spans="2:8">
      <c r="B39" s="45" t="s">
        <v>87</v>
      </c>
      <c r="C39" s="51">
        <f>'CONTRATOS COSTO DIRECTO'!J17+'CONTRATOS COSTO DIRECTO'!H26</f>
        <v>0</v>
      </c>
      <c r="D39" s="52">
        <f t="shared" ref="D39:D49" si="2">C39/$C$12</f>
        <v>0</v>
      </c>
      <c r="F39" s="45" t="s">
        <v>87</v>
      </c>
      <c r="G39" s="44"/>
      <c r="H39" s="1"/>
    </row>
    <row r="40" spans="2:8">
      <c r="B40" s="45" t="s">
        <v>88</v>
      </c>
      <c r="C40" s="51">
        <f>'CONTRATOS COSTO DIRECTO'!L17+'CONTRATOS COSTO DIRECTO'!J26+'CONTRATOS COSTO DIRECTO'!H28</f>
        <v>0</v>
      </c>
      <c r="D40" s="52">
        <f t="shared" si="2"/>
        <v>0</v>
      </c>
      <c r="F40" s="45" t="s">
        <v>88</v>
      </c>
      <c r="G40" s="44"/>
      <c r="H40" s="1"/>
    </row>
    <row r="41" spans="2:8">
      <c r="B41" s="45" t="s">
        <v>89</v>
      </c>
      <c r="C41" s="51" t="e">
        <f>'CONTRATOS COSTO DIRECTO'!N17+'CONTRATOS COSTO DIRECTO'!L26+'CONTRATOS COSTO DIRECTO'!J28+'CONTRATOS COSTO DIRECTO'!H37</f>
        <v>#REF!</v>
      </c>
      <c r="D41" s="52" t="e">
        <f t="shared" si="2"/>
        <v>#REF!</v>
      </c>
      <c r="F41" s="45" t="s">
        <v>89</v>
      </c>
      <c r="G41" s="44"/>
      <c r="H41" s="1"/>
    </row>
    <row r="42" spans="2:8">
      <c r="B42" s="45" t="s">
        <v>90</v>
      </c>
      <c r="C42" s="51">
        <f>'CONTRATOS COSTO DIRECTO'!N26+'CONTRATOS COSTO DIRECTO'!L28+'CONTRATOS COSTO DIRECTO'!J37+'CONTRATOS COSTO DIRECTO'!H46</f>
        <v>0</v>
      </c>
      <c r="D42" s="52">
        <f t="shared" si="2"/>
        <v>0</v>
      </c>
      <c r="F42" s="45" t="s">
        <v>90</v>
      </c>
      <c r="G42" s="44"/>
      <c r="H42" s="1"/>
    </row>
    <row r="43" spans="2:8">
      <c r="B43" s="45" t="s">
        <v>91</v>
      </c>
      <c r="C43" s="51" t="e">
        <f>'CONTRATOS COSTO DIRECTO'!R17+'CONTRATOS COSTO DIRECTO'!P26+'CONTRATOS COSTO DIRECTO'!N28+'CONTRATOS COSTO DIRECTO'!L37+'CONTRATOS COSTO DIRECTO'!J46+'CONTRATOS COSTO DIRECTO'!H55</f>
        <v>#REF!</v>
      </c>
      <c r="D43" s="52" t="e">
        <f t="shared" si="2"/>
        <v>#REF!</v>
      </c>
      <c r="F43" s="45" t="s">
        <v>91</v>
      </c>
      <c r="G43" s="44"/>
      <c r="H43" s="1"/>
    </row>
    <row r="44" spans="2:8">
      <c r="B44" s="45" t="s">
        <v>92</v>
      </c>
      <c r="C44" s="51" t="e">
        <f>'CONTRATOS COSTO DIRECTO'!T17+'CONTRATOS COSTO DIRECTO'!R26+'CONTRATOS COSTO DIRECTO'!P28+'CONTRATOS COSTO DIRECTO'!N37+'CONTRATOS COSTO DIRECTO'!L46+'CONTRATOS COSTO DIRECTO'!J55+'CONTRATOS COSTO DIRECTO'!H64</f>
        <v>#REF!</v>
      </c>
      <c r="D44" s="52" t="e">
        <f t="shared" si="2"/>
        <v>#REF!</v>
      </c>
      <c r="F44" s="45" t="s">
        <v>92</v>
      </c>
      <c r="G44" s="44"/>
      <c r="H44" s="1"/>
    </row>
    <row r="45" spans="2:8">
      <c r="B45" s="45" t="s">
        <v>93</v>
      </c>
      <c r="C45" s="51"/>
      <c r="D45" s="52"/>
      <c r="F45" s="45" t="s">
        <v>93</v>
      </c>
      <c r="G45" s="44"/>
      <c r="H45" s="1"/>
    </row>
    <row r="46" spans="2:8">
      <c r="B46" s="45" t="s">
        <v>94</v>
      </c>
      <c r="C46" s="51"/>
      <c r="D46" s="52"/>
      <c r="F46" s="45" t="s">
        <v>94</v>
      </c>
      <c r="G46" s="44"/>
      <c r="H46" s="1"/>
    </row>
    <row r="47" spans="2:8">
      <c r="B47" s="45" t="s">
        <v>95</v>
      </c>
      <c r="C47" s="51"/>
      <c r="D47" s="52"/>
      <c r="F47" s="45" t="s">
        <v>95</v>
      </c>
      <c r="G47" s="44"/>
      <c r="H47" s="1"/>
    </row>
    <row r="48" spans="2:8">
      <c r="B48" s="45" t="s">
        <v>96</v>
      </c>
      <c r="C48" s="51"/>
      <c r="D48" s="52"/>
      <c r="F48" s="45" t="s">
        <v>96</v>
      </c>
      <c r="G48" s="44"/>
      <c r="H48" s="1"/>
    </row>
    <row r="49" spans="2:8">
      <c r="B49" s="45" t="s">
        <v>97</v>
      </c>
      <c r="C49" s="21" t="e">
        <f>'CONTRATOS COSTO DIRECTO'!V17+'CONTRATOS COSTO DIRECTO'!T26+'CONTRATOS COSTO DIRECTO'!R28+'CONTRATOS COSTO DIRECTO'!P37+'CONTRATOS COSTO DIRECTO'!N46+'CONTRATOS COSTO DIRECTO'!L55+'CONTRATOS COSTO DIRECTO'!J64+'CONTRATOS COSTO DIRECTO'!H74</f>
        <v>#REF!</v>
      </c>
      <c r="D49" s="52" t="e">
        <f t="shared" si="2"/>
        <v>#REF!</v>
      </c>
      <c r="F49" s="45" t="s">
        <v>97</v>
      </c>
      <c r="G49" s="14">
        <f>'CONTRATOS COSTO INDIRECTO '!E57</f>
        <v>0</v>
      </c>
      <c r="H49" s="1"/>
    </row>
    <row r="50" spans="2:8">
      <c r="B50" s="31" t="s">
        <v>98</v>
      </c>
      <c r="C50" s="31" t="e">
        <f>SUM(C38:C49)</f>
        <v>#REF!</v>
      </c>
      <c r="D50" s="50" t="e">
        <f>C50/C36</f>
        <v>#REF!</v>
      </c>
      <c r="F50" s="31" t="s">
        <v>98</v>
      </c>
      <c r="G50" s="31">
        <f>SUM(G38:G49)</f>
        <v>0</v>
      </c>
      <c r="H50" s="50" t="s">
        <v>106</v>
      </c>
    </row>
    <row r="52" spans="2:8" ht="15.75">
      <c r="B52" s="59" t="s">
        <v>107</v>
      </c>
      <c r="C52" s="47" t="e">
        <f>C50</f>
        <v>#REF!</v>
      </c>
      <c r="D52" s="49" t="e">
        <f>C52/C36</f>
        <v>#REF!</v>
      </c>
    </row>
    <row r="53" spans="2:8" ht="15.75">
      <c r="B53" s="58" t="s">
        <v>108</v>
      </c>
      <c r="C53" s="47" t="e">
        <f>C36-C50</f>
        <v>#REF!</v>
      </c>
      <c r="D53" s="49" t="e">
        <f>C53/C35</f>
        <v>#REF!</v>
      </c>
    </row>
  </sheetData>
  <pageMargins left="0.7" right="0.7" top="0.75" bottom="0.75" header="0.3" footer="0.3"/>
  <pageSetup scale="65" orientation="portrait" horizontalDpi="4294967292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dee890f9-906e-4cd8-937d-d97ecd1aadcf" xsi:nil="true"/>
    <lcf76f155ced4ddcb4097134ff3c332f xmlns="965fa4bd-1645-40f8-be32-fa81da67cabb">
      <Terms xmlns="http://schemas.microsoft.com/office/infopath/2007/PartnerControls"/>
    </lcf76f155ced4ddcb4097134ff3c332f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35A04073E588084EAF6F93CB2B8DF823" ma:contentTypeVersion="12" ma:contentTypeDescription="Crear nuevo documento." ma:contentTypeScope="" ma:versionID="8150867514ceac5f54698edf27891831">
  <xsd:schema xmlns:xsd="http://www.w3.org/2001/XMLSchema" xmlns:xs="http://www.w3.org/2001/XMLSchema" xmlns:p="http://schemas.microsoft.com/office/2006/metadata/properties" xmlns:ns2="965fa4bd-1645-40f8-be32-fa81da67cabb" xmlns:ns3="dee890f9-906e-4cd8-937d-d97ecd1aadcf" targetNamespace="http://schemas.microsoft.com/office/2006/metadata/properties" ma:root="true" ma:fieldsID="bccf361617d1c21c78ef56b600deffe6" ns2:_="" ns3:_="">
    <xsd:import namespace="965fa4bd-1645-40f8-be32-fa81da67cabb"/>
    <xsd:import namespace="dee890f9-906e-4cd8-937d-d97ecd1aadcf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65fa4bd-1645-40f8-be32-fa81da67cabb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Etiquetas de imagen" ma:readOnly="false" ma:fieldId="{5cf76f15-5ced-4ddc-b409-7134ff3c332f}" ma:taxonomyMulti="true" ma:sspId="872cf57f-c8fc-4772-95db-4c664cd032f7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ee890f9-906e-4cd8-937d-d97ecd1aadcf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ebab64d3-2997-4161-8903-002fdf10bd5e}" ma:internalName="TaxCatchAll" ma:showField="CatchAllData" ma:web="dee890f9-906e-4cd8-937d-d97ecd1aadcf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F1E17369-197B-46F9-8FD3-A893CAF0EE89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D6653C46-2D09-4FC4-A1CB-4D36E601B246}">
  <ds:schemaRefs>
    <ds:schemaRef ds:uri="http://schemas.microsoft.com/office/2006/metadata/properties"/>
    <ds:schemaRef ds:uri="http://schemas.microsoft.com/office/infopath/2007/PartnerControls"/>
    <ds:schemaRef ds:uri="dee890f9-906e-4cd8-937d-d97ecd1aadcf"/>
    <ds:schemaRef ds:uri="965fa4bd-1645-40f8-be32-fa81da67cabb"/>
  </ds:schemaRefs>
</ds:datastoreItem>
</file>

<file path=customXml/itemProps3.xml><?xml version="1.0" encoding="utf-8"?>
<ds:datastoreItem xmlns:ds="http://schemas.openxmlformats.org/officeDocument/2006/customXml" ds:itemID="{034C2321-CDF8-4073-B05A-A29EAB73D4B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65fa4bd-1645-40f8-be32-fa81da67cabb"/>
    <ds:schemaRef ds:uri="dee890f9-906e-4cd8-937d-d97ecd1aadcf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1</vt:i4>
      </vt:variant>
    </vt:vector>
  </HeadingPairs>
  <TitlesOfParts>
    <vt:vector size="5" baseType="lpstr">
      <vt:lpstr>CONTRATO DISPOSIT. Y TRANSPOR</vt:lpstr>
      <vt:lpstr>CONTRATOS COSTO DIRECTO</vt:lpstr>
      <vt:lpstr>CONTRATOS COSTO INDIRECTO </vt:lpstr>
      <vt:lpstr>VALIDACION EJECUCION (2)</vt:lpstr>
      <vt:lpstr>'VALIDACION EJECUCION (2)'!Área_de_impresión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Claudia Maria Gonzalez Morales</dc:creator>
  <cp:keywords/>
  <dc:description/>
  <cp:lastModifiedBy>CLAUDIA</cp:lastModifiedBy>
  <cp:revision/>
  <dcterms:created xsi:type="dcterms:W3CDTF">2024-03-13T15:01:42Z</dcterms:created>
  <dcterms:modified xsi:type="dcterms:W3CDTF">2026-07-15T20:55:54Z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0x01010035A04073E588084EAF6F93CB2B8DF823</vt:lpwstr>
  </property>
  <property fmtid="{D5CDD505-2E9C-101B-9397-08002B2CF9AE}" pid="3" name="MediaServiceImageTags">
    <vt:lpwstr/>
  </property>
</Properties>
</file>