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RICAURTE\2026\Interventoria mejoramiento vivienda\"/>
    </mc:Choice>
  </mc:AlternateContent>
  <xr:revisionPtr revIDLastSave="0" documentId="13_ncr:1_{2CE68D9D-442A-4BB1-8905-3E415C09B09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OFICIAL'!$C$6:$J$31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OFICIAL'!$A$1:$K$36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4" i="7" l="1"/>
  <c r="H23" i="7"/>
  <c r="G14" i="7" l="1"/>
  <c r="G13" i="7"/>
  <c r="G12" i="7"/>
  <c r="H25" i="7" l="1"/>
  <c r="H13" i="7" l="1"/>
  <c r="H14" i="7"/>
  <c r="H12" i="7"/>
  <c r="H15" i="7" s="1"/>
  <c r="H17" i="7" s="1"/>
  <c r="H26" i="7" s="1"/>
  <c r="H28" i="7" s="1"/>
  <c r="H29" i="7" l="1"/>
  <c r="H30" i="7"/>
  <c r="H31" i="7" l="1"/>
  <c r="F15" i="6" l="1"/>
</calcChain>
</file>

<file path=xl/sharedStrings.xml><?xml version="1.0" encoding="utf-8"?>
<sst xmlns="http://schemas.openxmlformats.org/spreadsheetml/2006/main" count="126" uniqueCount="86">
  <si>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</si>
  <si>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</si>
  <si>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</si>
  <si>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</si>
  <si>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</si>
  <si>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</si>
  <si>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</si>
  <si>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</si>
  <si>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</si>
  <si>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</si>
  <si>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</si>
  <si>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</si>
  <si>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</si>
  <si>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</si>
  <si>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</si>
  <si>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</si>
  <si>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</si>
  <si>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</si>
  <si>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</si>
  <si>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</si>
  <si>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</si>
  <si>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</si>
  <si>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</si>
  <si>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</si>
  <si>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</si>
  <si>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</si>
  <si>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</si>
  <si>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</si>
  <si>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</si>
  <si>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</si>
  <si>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</si>
  <si>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</si>
  <si>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</si>
  <si>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</si>
  <si>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</si>
  <si>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</si>
  <si>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</si>
  <si>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</si>
  <si>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</si>
  <si>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</si>
  <si>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</si>
  <si>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</si>
  <si>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</si>
  <si>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</si>
  <si>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</si>
  <si>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</si>
  <si>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</si>
  <si>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</si>
  <si>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</si>
  <si>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</si>
  <si>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</si>
  <si>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</si>
  <si>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</si>
  <si>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</si>
  <si>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</si>
  <si>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</si>
  <si>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</si>
  <si>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</si>
  <si>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</si>
  <si>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</si>
  <si>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</si>
  <si>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</si>
  <si>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</si>
  <si>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</si>
  <si>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</si>
  <si>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</si>
  <si>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</si>
  <si>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</si>
  <si>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</si>
  <si>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UTILIZACION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</si>
  <si>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</si>
  <si>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</si>
  <si>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</si>
  <si>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</si>
  <si>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</si>
  <si>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</si>
  <si>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</si>
  <si>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 xml:space="preserve">DIRECTOR DE INTERVENTORIA </t>
  </si>
  <si>
    <t xml:space="preserve">RESIDENTE DE INTERVENTORIA </t>
  </si>
  <si>
    <t>PROFESIONAL EN SALUD OCUPACIONAL</t>
  </si>
  <si>
    <t>Edición de informes, papelería, Impresión y reproducción de documentos,  planos y fotografías, CD´s</t>
  </si>
  <si>
    <t>Resistencia a la Compresion de Cilindros NTC 673 - 2021</t>
  </si>
  <si>
    <t>UND</t>
  </si>
  <si>
    <t>COSTO TOTAL = (E) + (F) + (G)</t>
  </si>
  <si>
    <r>
      <t xml:space="preserve">ADMINISTRACION = 21% * (E) = </t>
    </r>
    <r>
      <rPr>
        <b/>
        <sz val="11"/>
        <color rgb="FF1557FB"/>
        <rFont val="Arial"/>
        <family val="2"/>
      </rPr>
      <t>(G)</t>
    </r>
  </si>
  <si>
    <r>
      <rPr>
        <b/>
        <sz val="11"/>
        <rFont val="Arial"/>
        <family val="2"/>
      </rPr>
      <t>VALOR TOTAL BASICO =</t>
    </r>
    <r>
      <rPr>
        <b/>
        <sz val="11"/>
        <color rgb="FF1557FB"/>
        <rFont val="Arial"/>
        <family val="2"/>
      </rPr>
      <t xml:space="preserve"> (E)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</si>
</sst>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b/>
      <sz val="11"/>
      <color rgb="FF1557FB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85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29" fillId="3" borderId="61" xfId="5" applyFont="1" applyFill="1" applyBorder="1" applyAlignment="1">
      <alignment horizontal="right" vertical="center" wrapText="1"/>
    </xf>
    <xf numFmtId="0" fontId="29" fillId="3" borderId="21" xfId="5" applyFont="1" applyFill="1" applyBorder="1" applyAlignment="1">
      <alignment horizontal="right" vertical="center" wrapText="1"/>
    </xf>
    <xf numFmtId="165" fontId="29" fillId="3" borderId="62" xfId="12" applyFont="1" applyFill="1" applyBorder="1" applyAlignment="1">
      <alignment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39" fillId="3" borderId="16" xfId="5" applyFont="1" applyFill="1" applyBorder="1" applyAlignment="1">
      <alignment horizontal="right" vertical="center" wrapText="1"/>
    </xf>
    <xf numFmtId="0" fontId="39" fillId="3" borderId="18" xfId="5" applyFont="1" applyFill="1" applyBorder="1" applyAlignment="1">
      <alignment horizontal="right" vertical="center" wrapText="1"/>
    </xf>
    <xf numFmtId="0" fontId="39" fillId="3" borderId="17" xfId="5" applyFont="1" applyFill="1" applyBorder="1" applyAlignment="1">
      <alignment horizontal="right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38" fillId="4" borderId="6" xfId="5" applyFont="1" applyFill="1" applyBorder="1" applyAlignment="1">
      <alignment horizontal="center" vertical="center" wrapText="1"/>
    </xf>
    <xf numFmtId="0" fontId="38" fillId="4" borderId="7" xfId="5" applyFont="1" applyFill="1" applyBorder="1" applyAlignment="1">
      <alignment horizontal="center" vertical="center" wrapText="1"/>
    </xf>
    <xf numFmtId="0" fontId="38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</cellXfs>
  <cellStyles count="42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12311214-D6DB-4DBA-9153-FB564BD20C83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colors>
    <mruColors>
      <color rgb="FF1557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Patrimonio neto personal"/>
      <sheetName val="Cálculos"/>
      <sheetName val="AMOBLAMINETO"/>
      <sheetName val="LISTA"/>
      <sheetName val="BASE DE DATOS DE PRECIOS"/>
      <sheetName val="_x0000_㈀㰰⌀_x0000_㈀㰮⌀_x0000_䰀଒v_x0000__x0000__x0000_頀"/>
      <sheetName val="ó&gt;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MATERIALES Y RECURSOS"/>
      <sheetName val="ó&gt;????j0$?#???j_$?#???LÓu????"/>
      <sheetName val="CORTE DE OBRA N° 1"/>
      <sheetName val="memoria"/>
      <sheetName val="memoria 1"/>
      <sheetName val="&quot;PAGA&quot;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AIU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INSUMOS"/>
      <sheetName val="EQUIPOS"/>
      <sheetName val="TRANS"/>
      <sheetName val="CUADRI"/>
      <sheetName val="EQUI"/>
      <sheetName val="resum96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RELACION DE PRECIOS"/>
      <sheetName val="ACTA 5"/>
      <sheetName val="MODIF. 2"/>
      <sheetName val="MODIF. 3"/>
      <sheetName val="cant"/>
      <sheetName val="par mar19"/>
      <sheetName val="par"/>
      <sheetName val="Indicadores_Y_Listas"/>
      <sheetName val="Indicadores_Y_Listas1"/>
      <sheetName val="Indicadores_Y_Listas2"/>
      <sheetName val="Indicadores_Y_Listas4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BASE_DE_DATOS_DE_PRECIO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Tramo_21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Skid Lifting Lug"/>
      <sheetName val="CABLE CONTROL"/>
      <sheetName val="PSM Monthly"/>
      <sheetName val="BQMPALOC"/>
      <sheetName val="ACTA No.5"/>
      <sheetName val="Datos_CO"/>
      <sheetName val="CCONC"/>
      <sheetName val="ACTA PROVEEDORES"/>
      <sheetName val="ACTA INICIO"/>
      <sheetName val="ACTA PARCIAL"/>
      <sheetName val="ACTA TERMINACION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ANT OBRA"/>
      <sheetName val="G.G"/>
      <sheetName val="strsumm0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Listas de apoyo Social"/>
      <sheetName val="Listas de apoyo"/>
      <sheetName val="Programacion"/>
      <sheetName val="EMPRESAS"/>
      <sheetName val="ó&gt;_x0000__x0001__x0000__x0000__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PI93"/>
      <sheetName val="for2-consor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/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/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/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/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 refreshError="1"/>
      <sheetData sheetId="2807" refreshError="1"/>
      <sheetData sheetId="2808" refreshError="1"/>
      <sheetData sheetId="2809" refreshError="1"/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 refreshError="1"/>
      <sheetData sheetId="2813" refreshError="1"/>
      <sheetData sheetId="2814" refreshError="1"/>
      <sheetData sheetId="2815" refreshError="1"/>
      <sheetData sheetId="2816">
        <row r="2">
          <cell r="A2">
            <v>0</v>
          </cell>
        </row>
      </sheetData>
      <sheetData sheetId="2817" refreshError="1"/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B2" t="str">
            <v>Patrimonio
neto
personal</v>
          </cell>
        </row>
      </sheetData>
      <sheetData sheetId="2824">
        <row r="2">
          <cell r="A2">
            <v>0</v>
          </cell>
        </row>
      </sheetData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>
        <row r="2">
          <cell r="A2">
            <v>0</v>
          </cell>
        </row>
      </sheetData>
      <sheetData sheetId="2835" refreshError="1"/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/>
      <sheetData sheetId="2848"/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/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/>
      <sheetData sheetId="3351"/>
      <sheetData sheetId="3352"/>
      <sheetData sheetId="3353">
        <row r="2">
          <cell r="A2">
            <v>0</v>
          </cell>
        </row>
      </sheetData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/>
      <sheetData sheetId="3377"/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/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/>
      <sheetData sheetId="3907"/>
      <sheetData sheetId="3908">
        <row r="2">
          <cell r="A2">
            <v>0</v>
          </cell>
        </row>
      </sheetData>
      <sheetData sheetId="3909"/>
      <sheetData sheetId="3910">
        <row r="2">
          <cell r="A2">
            <v>0</v>
          </cell>
        </row>
      </sheetData>
      <sheetData sheetId="3911"/>
      <sheetData sheetId="3912"/>
      <sheetData sheetId="3913"/>
      <sheetData sheetId="3914"/>
      <sheetData sheetId="3915"/>
      <sheetData sheetId="3916"/>
      <sheetData sheetId="3917"/>
      <sheetData sheetId="3918">
        <row r="2">
          <cell r="A2">
            <v>0</v>
          </cell>
        </row>
      </sheetData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>
        <row r="2">
          <cell r="A2">
            <v>0</v>
          </cell>
        </row>
      </sheetData>
      <sheetData sheetId="3934"/>
      <sheetData sheetId="3935"/>
      <sheetData sheetId="3936"/>
      <sheetData sheetId="3937"/>
      <sheetData sheetId="3938">
        <row r="2">
          <cell r="A2">
            <v>0</v>
          </cell>
        </row>
      </sheetData>
      <sheetData sheetId="3939"/>
      <sheetData sheetId="3940"/>
      <sheetData sheetId="3941"/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/>
      <sheetData sheetId="3945">
        <row r="2">
          <cell r="A2">
            <v>0</v>
          </cell>
        </row>
      </sheetData>
      <sheetData sheetId="3946"/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/>
      <sheetData sheetId="3950"/>
      <sheetData sheetId="3951"/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/>
      <sheetData sheetId="3960"/>
      <sheetData sheetId="3961"/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/>
      <sheetData sheetId="3978"/>
      <sheetData sheetId="3979"/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/>
      <sheetData sheetId="3983"/>
      <sheetData sheetId="3984"/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/>
      <sheetData sheetId="3988"/>
      <sheetData sheetId="3989"/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/>
      <sheetData sheetId="3993"/>
      <sheetData sheetId="3994"/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>
        <row r="2">
          <cell r="A2">
            <v>0</v>
          </cell>
        </row>
      </sheetData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>
        <row r="2">
          <cell r="A2">
            <v>0</v>
          </cell>
        </row>
      </sheetData>
      <sheetData sheetId="4083"/>
      <sheetData sheetId="4084">
        <row r="2">
          <cell r="A2">
            <v>0</v>
          </cell>
        </row>
      </sheetData>
      <sheetData sheetId="4085"/>
      <sheetData sheetId="4086"/>
      <sheetData sheetId="4087"/>
      <sheetData sheetId="4088"/>
      <sheetData sheetId="4089">
        <row r="2">
          <cell r="A2">
            <v>0</v>
          </cell>
        </row>
      </sheetData>
      <sheetData sheetId="4090"/>
      <sheetData sheetId="4091">
        <row r="2">
          <cell r="A2">
            <v>0</v>
          </cell>
        </row>
      </sheetData>
      <sheetData sheetId="4092"/>
      <sheetData sheetId="4093"/>
      <sheetData sheetId="4094">
        <row r="2">
          <cell r="A2">
            <v>0</v>
          </cell>
        </row>
      </sheetData>
      <sheetData sheetId="4095"/>
      <sheetData sheetId="4096"/>
      <sheetData sheetId="4097"/>
      <sheetData sheetId="4098"/>
      <sheetData sheetId="4099"/>
      <sheetData sheetId="4100"/>
      <sheetData sheetId="4101">
        <row r="2">
          <cell r="A2">
            <v>0</v>
          </cell>
        </row>
      </sheetData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>
        <row r="2">
          <cell r="A2">
            <v>0</v>
          </cell>
        </row>
      </sheetData>
      <sheetData sheetId="4118"/>
      <sheetData sheetId="4119"/>
      <sheetData sheetId="4120"/>
      <sheetData sheetId="4121"/>
      <sheetData sheetId="4122">
        <row r="2">
          <cell r="A2">
            <v>0</v>
          </cell>
        </row>
      </sheetData>
      <sheetData sheetId="4123"/>
      <sheetData sheetId="4124"/>
      <sheetData sheetId="4125"/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/>
      <sheetData sheetId="4129"/>
      <sheetData sheetId="4130"/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/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>
        <row r="2">
          <cell r="A2">
            <v>0</v>
          </cell>
        </row>
      </sheetData>
      <sheetData sheetId="4174">
        <row r="2">
          <cell r="A2">
            <v>0</v>
          </cell>
        </row>
      </sheetData>
      <sheetData sheetId="4175">
        <row r="2">
          <cell r="A2">
            <v>0</v>
          </cell>
        </row>
      </sheetData>
      <sheetData sheetId="4176">
        <row r="2">
          <cell r="A2">
            <v>0</v>
          </cell>
        </row>
      </sheetData>
      <sheetData sheetId="4177">
        <row r="2">
          <cell r="A2">
            <v>0</v>
          </cell>
        </row>
      </sheetData>
      <sheetData sheetId="4178">
        <row r="2">
          <cell r="A2">
            <v>0</v>
          </cell>
        </row>
      </sheetData>
      <sheetData sheetId="4179">
        <row r="2">
          <cell r="A2">
            <v>0</v>
          </cell>
        </row>
      </sheetData>
      <sheetData sheetId="4180">
        <row r="2">
          <cell r="A2">
            <v>0</v>
          </cell>
        </row>
      </sheetData>
      <sheetData sheetId="4181">
        <row r="2">
          <cell r="A2">
            <v>0</v>
          </cell>
        </row>
      </sheetData>
      <sheetData sheetId="4182">
        <row r="2">
          <cell r="A2">
            <v>0</v>
          </cell>
        </row>
      </sheetData>
      <sheetData sheetId="4183">
        <row r="2">
          <cell r="A2">
            <v>0</v>
          </cell>
        </row>
      </sheetData>
      <sheetData sheetId="4184">
        <row r="2">
          <cell r="A2">
            <v>0</v>
          </cell>
        </row>
      </sheetData>
      <sheetData sheetId="4185">
        <row r="2">
          <cell r="A2">
            <v>0</v>
          </cell>
        </row>
      </sheetData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>
        <row r="2">
          <cell r="A2">
            <v>0</v>
          </cell>
        </row>
      </sheetData>
      <sheetData sheetId="4189">
        <row r="2">
          <cell r="A2">
            <v>0</v>
          </cell>
        </row>
      </sheetData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>
        <row r="2">
          <cell r="A2">
            <v>0</v>
          </cell>
        </row>
      </sheetData>
      <sheetData sheetId="4194">
        <row r="2">
          <cell r="A2">
            <v>0</v>
          </cell>
        </row>
      </sheetData>
      <sheetData sheetId="4195">
        <row r="2">
          <cell r="A2">
            <v>0</v>
          </cell>
        </row>
      </sheetData>
      <sheetData sheetId="4196">
        <row r="2">
          <cell r="A2">
            <v>0</v>
          </cell>
        </row>
      </sheetData>
      <sheetData sheetId="4197">
        <row r="2">
          <cell r="A2">
            <v>0</v>
          </cell>
        </row>
      </sheetData>
      <sheetData sheetId="4198">
        <row r="2">
          <cell r="A2">
            <v>0</v>
          </cell>
        </row>
      </sheetData>
      <sheetData sheetId="4199">
        <row r="2">
          <cell r="A2">
            <v>0</v>
          </cell>
        </row>
      </sheetData>
      <sheetData sheetId="4200">
        <row r="2">
          <cell r="A2">
            <v>0</v>
          </cell>
        </row>
      </sheetData>
      <sheetData sheetId="4201">
        <row r="2">
          <cell r="A2">
            <v>0</v>
          </cell>
        </row>
      </sheetData>
      <sheetData sheetId="4202">
        <row r="2">
          <cell r="A2">
            <v>0</v>
          </cell>
        </row>
      </sheetData>
      <sheetData sheetId="4203">
        <row r="2">
          <cell r="A2">
            <v>0</v>
          </cell>
        </row>
      </sheetData>
      <sheetData sheetId="4204">
        <row r="2">
          <cell r="A2">
            <v>0</v>
          </cell>
        </row>
      </sheetData>
      <sheetData sheetId="4205">
        <row r="2">
          <cell r="A2">
            <v>0</v>
          </cell>
        </row>
      </sheetData>
      <sheetData sheetId="4206">
        <row r="2">
          <cell r="A2">
            <v>0</v>
          </cell>
        </row>
      </sheetData>
      <sheetData sheetId="4207">
        <row r="2">
          <cell r="A2">
            <v>0</v>
          </cell>
        </row>
      </sheetData>
      <sheetData sheetId="4208">
        <row r="2">
          <cell r="A2">
            <v>0</v>
          </cell>
        </row>
      </sheetData>
      <sheetData sheetId="4209">
        <row r="2">
          <cell r="A2">
            <v>0</v>
          </cell>
        </row>
      </sheetData>
      <sheetData sheetId="4210">
        <row r="2">
          <cell r="A2">
            <v>0</v>
          </cell>
        </row>
      </sheetData>
      <sheetData sheetId="4211">
        <row r="2">
          <cell r="A2">
            <v>0</v>
          </cell>
        </row>
      </sheetData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>
        <row r="2">
          <cell r="A2">
            <v>0</v>
          </cell>
        </row>
      </sheetData>
      <sheetData sheetId="4217">
        <row r="2">
          <cell r="A2">
            <v>0</v>
          </cell>
        </row>
      </sheetData>
      <sheetData sheetId="4218">
        <row r="2">
          <cell r="A2">
            <v>0</v>
          </cell>
        </row>
      </sheetData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>
        <row r="2">
          <cell r="A2">
            <v>0</v>
          </cell>
        </row>
      </sheetData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>
        <row r="2">
          <cell r="A2">
            <v>0</v>
          </cell>
        </row>
      </sheetData>
      <sheetData sheetId="4228">
        <row r="2">
          <cell r="A2">
            <v>0</v>
          </cell>
        </row>
      </sheetData>
      <sheetData sheetId="4229">
        <row r="2">
          <cell r="A2">
            <v>0</v>
          </cell>
        </row>
      </sheetData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>
        <row r="2">
          <cell r="A2">
            <v>0</v>
          </cell>
        </row>
      </sheetData>
      <sheetData sheetId="4234">
        <row r="2">
          <cell r="A2">
            <v>0</v>
          </cell>
        </row>
      </sheetData>
      <sheetData sheetId="4235">
        <row r="2">
          <cell r="A2">
            <v>0</v>
          </cell>
        </row>
      </sheetData>
      <sheetData sheetId="4236"/>
      <sheetData sheetId="4237"/>
      <sheetData sheetId="4238"/>
      <sheetData sheetId="4239">
        <row r="2">
          <cell r="A2">
            <v>0</v>
          </cell>
        </row>
      </sheetData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>
        <row r="2">
          <cell r="A2">
            <v>0</v>
          </cell>
        </row>
      </sheetData>
      <sheetData sheetId="4274"/>
      <sheetData sheetId="4275">
        <row r="2">
          <cell r="A2">
            <v>0</v>
          </cell>
        </row>
      </sheetData>
      <sheetData sheetId="4276">
        <row r="2">
          <cell r="A2">
            <v>0</v>
          </cell>
        </row>
      </sheetData>
      <sheetData sheetId="4277"/>
      <sheetData sheetId="4278">
        <row r="2">
          <cell r="A2">
            <v>0</v>
          </cell>
        </row>
      </sheetData>
      <sheetData sheetId="4279"/>
      <sheetData sheetId="4280"/>
      <sheetData sheetId="4281"/>
      <sheetData sheetId="4282"/>
      <sheetData sheetId="4283"/>
      <sheetData sheetId="4284"/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/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/>
      <sheetData sheetId="4311">
        <row r="2">
          <cell r="A2">
            <v>0</v>
          </cell>
        </row>
      </sheetData>
      <sheetData sheetId="4312"/>
      <sheetData sheetId="4313">
        <row r="2">
          <cell r="A2">
            <v>0</v>
          </cell>
        </row>
      </sheetData>
      <sheetData sheetId="4314"/>
      <sheetData sheetId="4315"/>
      <sheetData sheetId="4316">
        <row r="2">
          <cell r="A2">
            <v>0</v>
          </cell>
        </row>
      </sheetData>
      <sheetData sheetId="4317"/>
      <sheetData sheetId="4318"/>
      <sheetData sheetId="4319"/>
      <sheetData sheetId="4320"/>
      <sheetData sheetId="4321">
        <row r="2">
          <cell r="A2">
            <v>0</v>
          </cell>
        </row>
      </sheetData>
      <sheetData sheetId="4322"/>
      <sheetData sheetId="4323"/>
      <sheetData sheetId="4324"/>
      <sheetData sheetId="4325"/>
      <sheetData sheetId="4326">
        <row r="2">
          <cell r="A2">
            <v>0</v>
          </cell>
        </row>
      </sheetData>
      <sheetData sheetId="4327"/>
      <sheetData sheetId="4328"/>
      <sheetData sheetId="4329"/>
      <sheetData sheetId="4330"/>
      <sheetData sheetId="4331">
        <row r="2">
          <cell r="A2">
            <v>0</v>
          </cell>
        </row>
      </sheetData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>
        <row r="2">
          <cell r="A2">
            <v>0</v>
          </cell>
        </row>
      </sheetData>
      <sheetData sheetId="4345"/>
      <sheetData sheetId="4346"/>
      <sheetData sheetId="4347"/>
      <sheetData sheetId="4348"/>
      <sheetData sheetId="4349">
        <row r="2">
          <cell r="A2">
            <v>0</v>
          </cell>
        </row>
      </sheetData>
      <sheetData sheetId="4350"/>
      <sheetData sheetId="4351"/>
      <sheetData sheetId="4352"/>
      <sheetData sheetId="4353"/>
      <sheetData sheetId="4354">
        <row r="2">
          <cell r="A2">
            <v>0</v>
          </cell>
        </row>
      </sheetData>
      <sheetData sheetId="4355"/>
      <sheetData sheetId="4356"/>
      <sheetData sheetId="4357">
        <row r="2">
          <cell r="A2">
            <v>0</v>
          </cell>
        </row>
      </sheetData>
      <sheetData sheetId="4358"/>
      <sheetData sheetId="4359">
        <row r="2">
          <cell r="A2">
            <v>0</v>
          </cell>
        </row>
      </sheetData>
      <sheetData sheetId="4360"/>
      <sheetData sheetId="4361"/>
      <sheetData sheetId="4362"/>
      <sheetData sheetId="4363"/>
      <sheetData sheetId="4364">
        <row r="2">
          <cell r="A2">
            <v>0</v>
          </cell>
        </row>
      </sheetData>
      <sheetData sheetId="4365"/>
      <sheetData sheetId="4366"/>
      <sheetData sheetId="4367">
        <row r="2">
          <cell r="A2">
            <v>0</v>
          </cell>
        </row>
      </sheetData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>
        <row r="2">
          <cell r="A2">
            <v>0</v>
          </cell>
        </row>
      </sheetData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>
        <row r="2">
          <cell r="A2">
            <v>0</v>
          </cell>
        </row>
      </sheetData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/>
      <sheetData sheetId="4447"/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/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>
        <row r="2">
          <cell r="A2">
            <v>0</v>
          </cell>
        </row>
      </sheetData>
      <sheetData sheetId="4533"/>
      <sheetData sheetId="4534"/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/>
      <sheetData sheetId="4621"/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/>
      <sheetData sheetId="4691"/>
      <sheetData sheetId="4692"/>
      <sheetData sheetId="4693"/>
      <sheetData sheetId="4694" refreshError="1"/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 refreshError="1"/>
      <sheetData sheetId="4710" refreshError="1"/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 refreshError="1"/>
      <sheetData sheetId="4714" refreshError="1"/>
      <sheetData sheetId="4715">
        <row r="2">
          <cell r="A2">
            <v>0</v>
          </cell>
        </row>
      </sheetData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 refreshError="1"/>
      <sheetData sheetId="4737" refreshError="1"/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 refreshError="1"/>
      <sheetData sheetId="4741" refreshError="1"/>
      <sheetData sheetId="4742">
        <row r="2">
          <cell r="A2">
            <v>0</v>
          </cell>
        </row>
      </sheetData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4766"/>
      <sheetData sheetId="4767"/>
      <sheetData sheetId="4768"/>
      <sheetData sheetId="4769"/>
      <sheetData sheetId="4770"/>
      <sheetData sheetId="4771"/>
      <sheetData sheetId="4772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>
        <row r="2">
          <cell r="A2">
            <v>0</v>
          </cell>
        </row>
      </sheetData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>
        <row r="5">
          <cell r="B5">
            <v>0</v>
          </cell>
        </row>
      </sheetData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>
        <row r="2">
          <cell r="A2" t="str">
            <v>FORMULARIO N° 4</v>
          </cell>
        </row>
      </sheetData>
      <sheetData sheetId="4808">
        <row r="2">
          <cell r="A2">
            <v>0</v>
          </cell>
        </row>
      </sheetData>
      <sheetData sheetId="4809">
        <row r="5">
          <cell r="A5" t="str">
            <v>OFERTA ECONÓMICA DETALLADA</v>
          </cell>
        </row>
      </sheetData>
      <sheetData sheetId="4810">
        <row r="5">
          <cell r="A5" t="str">
            <v>OFERTA ECONÓMICA DETALLADA</v>
          </cell>
        </row>
      </sheetData>
      <sheetData sheetId="4811"/>
      <sheetData sheetId="4812"/>
      <sheetData sheetId="4813"/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/>
      <sheetData sheetId="4831"/>
      <sheetData sheetId="4832"/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/>
      <sheetData sheetId="5071"/>
      <sheetData sheetId="5072"/>
      <sheetData sheetId="5073">
        <row r="2">
          <cell r="A2">
            <v>0</v>
          </cell>
        </row>
      </sheetData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>
        <row r="2">
          <cell r="A2">
            <v>0</v>
          </cell>
        </row>
      </sheetData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>
        <row r="2">
          <cell r="A2">
            <v>0</v>
          </cell>
        </row>
      </sheetData>
      <sheetData sheetId="5110">
        <row r="2">
          <cell r="A2">
            <v>0</v>
          </cell>
        </row>
      </sheetData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>
        <row r="2">
          <cell r="A2">
            <v>0</v>
          </cell>
        </row>
      </sheetData>
      <sheetData sheetId="5120">
        <row r="2">
          <cell r="A2">
            <v>0</v>
          </cell>
        </row>
      </sheetData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>
        <row r="2">
          <cell r="A2">
            <v>0</v>
          </cell>
        </row>
      </sheetData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>
        <row r="2">
          <cell r="A2">
            <v>0</v>
          </cell>
        </row>
      </sheetData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>
        <row r="2">
          <cell r="A2">
            <v>0</v>
          </cell>
        </row>
      </sheetData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>
        <row r="2">
          <cell r="A2">
            <v>0</v>
          </cell>
        </row>
      </sheetData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>
        <row r="2">
          <cell r="A2">
            <v>0</v>
          </cell>
        </row>
      </sheetData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>
        <row r="2">
          <cell r="A2">
            <v>0</v>
          </cell>
        </row>
      </sheetData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>
        <row r="2">
          <cell r="A2">
            <v>0</v>
          </cell>
        </row>
      </sheetData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/>
      <sheetData sheetId="5282"/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/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/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/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 refreshError="1"/>
      <sheetData sheetId="5542">
        <row r="2">
          <cell r="A2">
            <v>0</v>
          </cell>
        </row>
      </sheetData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 refreshError="1"/>
      <sheetData sheetId="5554">
        <row r="2">
          <cell r="A2">
            <v>0</v>
          </cell>
        </row>
      </sheetData>
      <sheetData sheetId="5555" refreshError="1"/>
      <sheetData sheetId="5556" refreshError="1"/>
      <sheetData sheetId="5557" refreshError="1"/>
      <sheetData sheetId="5558">
        <row r="2">
          <cell r="A2" t="str">
            <v>Locación</v>
          </cell>
        </row>
      </sheetData>
      <sheetData sheetId="5559">
        <row r="2">
          <cell r="A2">
            <v>0</v>
          </cell>
        </row>
      </sheetData>
      <sheetData sheetId="5560"/>
      <sheetData sheetId="5561"/>
      <sheetData sheetId="5562"/>
      <sheetData sheetId="5563">
        <row r="2">
          <cell r="A2">
            <v>0</v>
          </cell>
        </row>
      </sheetData>
      <sheetData sheetId="5564" refreshError="1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/>
      <sheetData sheetId="5629"/>
      <sheetData sheetId="5630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 refreshError="1"/>
      <sheetData sheetId="565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SEGUIM Y REPROG MES 1 (2)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_aCCIDENTES_DE_1995___1996_xl_6"/>
      <sheetName val=" ACTA FINAL + MODIFICATORIA 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Hoja2"/>
      <sheetName val="ESTADO VÍA-CRIT.TECNICO"/>
      <sheetName val="HISTORICOS FUEL OIL EXP"/>
      <sheetName val="CANT OBRA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l_7"/>
      <sheetName val="_aCCIDENTES_DE_1995___1996_xl_9"/>
      <sheetName val="_aCCIDENTES_DE_1995___1996_x_14"/>
      <sheetName val="_aCCIDENTES_DE_1995___1996_x_13"/>
      <sheetName val="_aCCIDENTES_DE_1995___1996_x_12"/>
      <sheetName val="_aCCIDENTES_DE_1995___1996_x_10"/>
      <sheetName val="_aCCIDENTES_DE_1995___1996_x_11"/>
      <sheetName val="INDIC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_15"/>
      <sheetName val="_aCCIDENTES_DE_1995___1996_x_21"/>
      <sheetName val="_aCCIDENTES_DE_1995___1996_x_16"/>
      <sheetName val="_aCCIDENTES_DE_1995___1996_x_17"/>
      <sheetName val="_aCCIDENTES_DE_1995___1996_x_19"/>
      <sheetName val="_aCCIDENTES_DE_1995___1996_x_18"/>
      <sheetName val="_aCCIDENTES_DE_1995___1996_x_20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Users\rosalym\Desktop\BALANCE "/>
      <sheetName val="\Nuevos APU Córdoba\a  aaInform"/>
      <sheetName val="\E\Nuevos APU Córdoba\a  aaInfo"/>
      <sheetName val="\Users\JoseGabriel\Documents\Mi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"/>
      <sheetName val="Formulario_N°_4"/>
      <sheetName val="_a__aaInformación_GRUPO_4_A_M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\Users\ANDRES FELIPE MUÑOZ\Down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"/>
      <sheetName val="HER"/>
      <sheetName val="PER"/>
      <sheetName val="TRANS"/>
      <sheetName val="_aCCIDENTES_DE_1995___1996_x_27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8"/>
      <sheetName val="_aCCIDENTES_DE_1995___1996_x_3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8"/>
      <sheetName val="_aCCIDENTES_DE_1995___1996_x_77"/>
      <sheetName val="_aCCIDENTES_DE_1995___1996_x_74"/>
      <sheetName val="_aCCIDENTES_DE_1995___1996_x_75"/>
      <sheetName val="MEMORIAS"/>
      <sheetName val="_aCCIDENTES_DE_1995___1996_x_76"/>
      <sheetName val="_aCCIDENTES_DE_1995___1996_x_79"/>
      <sheetName val="_aCCIDENTES_DE_1995___1996_x_80"/>
      <sheetName val="_aCCIDENTES_DE_1995___1996_x_82"/>
      <sheetName val="_aCCIDENTES_DE_1995___1996_x_81"/>
      <sheetName val="_aCCIDENTES_DE_1995___1996_x_83"/>
      <sheetName val="_aCCIDENTES_DE_1995___1996_x_84"/>
      <sheetName val="_aCCIDENTES_DE_1995___1996_x_90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88"/>
      <sheetName val="_aCCIDENTES_DE_1995___1996_x_92"/>
      <sheetName val="_aCCIDENTES_DE_1995___1996_x_91"/>
      <sheetName val="_aCCIDENTES_DE_1995___1996_x_97"/>
      <sheetName val="_aCCIDENTES_DE_1995___1996_x_93"/>
      <sheetName val="_aCCIDENTES_DE_1995___1996_x_94"/>
      <sheetName val="_aCCIDENTES_DE_1995___1996_x_95"/>
      <sheetName val="_aCCIDENTES_DE_1995___1996_x_96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aCCIDENTES%2520DE%25201995%2520"/>
      <sheetName val="\E\a  aaInformación GRUPO 4\A M"/>
      <sheetName val="MATERIAL"/>
      <sheetName val="aactividad"/>
      <sheetName val="_aCCIDENTES_DE_1995___1996__117"/>
      <sheetName val="_aCCIDENTES_DE_1995___1996__112"/>
      <sheetName val="_aCCIDENTES_DE_1995___1996__113"/>
      <sheetName val="_aCCIDENTES_DE_1995___1996__114"/>
      <sheetName val="_aCCIDENTES_DE_1995___1996__115"/>
      <sheetName val="_aCCIDENTES_DE_1995___1996__116"/>
      <sheetName val="_aCCIDENTES_DE_1995___1996__119"/>
      <sheetName val="_aCCIDENTES_DE_1995___1996__118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Program"/>
      <sheetName val="BASE"/>
      <sheetName val="Tabla CONPES 3714"/>
      <sheetName val="_aCCIDENTES_DE_1995___1996__120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REQUISITOS INF INTERVENTORÍA"/>
      <sheetName val="ESTADO_VÍA-CRIT_TECNICO"/>
      <sheetName val="Par_Dise"/>
      <sheetName val="gp05"/>
      <sheetName val="GP06"/>
      <sheetName val="\Users\LENOVO\Downloads\a  aaIn"/>
      <sheetName val="modf "/>
      <sheetName val="1,2 MC"/>
      <sheetName val="3,1 MC"/>
      <sheetName val="3,2 MC"/>
      <sheetName val="4,2 MC"/>
      <sheetName val="PU (2)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BASES"/>
      <sheetName val="\E\Documents and Settings\Pe"/>
      <sheetName val="\C\E\Documents and Setting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_Sistemas_serv1_xx_Documents a"/>
      <sheetName val="_Mini HP Enero 2015_Proyectos i"/>
      <sheetName val="_C_Users_avargase_AppData_Local"/>
      <sheetName val="_Volumes_USB PIOLIN_Escritorio_"/>
      <sheetName val="_Users_USUARIO_Downloads_a  aaI"/>
      <sheetName val="_Users_HP_AppData_Local_Microso"/>
      <sheetName val="__ccefici"/>
      <sheetName val="__d.docs.live.net_a  aaInformac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DIRECTAS AMO I"/>
      <sheetName val="DIRECTAS AMO II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\\B1FE7578\aCCIDENTES DE 1995 -"/>
      <sheetName val="2007 Database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\\C2CB15EB\aCCIDENTES DE 1995 -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#REF!"/>
      <sheetName val="PRECIOS"/>
      <sheetName val="Datos de ejemplo"/>
      <sheetName val="Tablas"/>
      <sheetName val="_aCCIDENTES_DE_1995___1996__121"/>
      <sheetName val="EST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 refreshError="1"/>
      <sheetData sheetId="274" refreshError="1"/>
      <sheetData sheetId="275"/>
      <sheetData sheetId="276" refreshError="1"/>
      <sheetData sheetId="277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 refreshError="1"/>
      <sheetData sheetId="677" refreshError="1"/>
      <sheetData sheetId="678" refreshError="1"/>
      <sheetData sheetId="679" refreshError="1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/>
      <sheetData sheetId="970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 refreshError="1"/>
      <sheetData sheetId="1054" refreshError="1"/>
      <sheetData sheetId="1055"/>
      <sheetData sheetId="1056"/>
      <sheetData sheetId="1057"/>
      <sheetData sheetId="1058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 refreshError="1"/>
      <sheetData sheetId="1088"/>
      <sheetData sheetId="1089" refreshError="1"/>
      <sheetData sheetId="1090"/>
      <sheetData sheetId="1091" refreshError="1"/>
      <sheetData sheetId="1092" refreshError="1"/>
      <sheetData sheetId="1093"/>
      <sheetData sheetId="1094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 refreshError="1"/>
      <sheetData sheetId="1108" refreshError="1"/>
      <sheetData sheetId="1109" refreshError="1"/>
      <sheetData sheetId="1110" refreshError="1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/>
      <sheetData sheetId="1229"/>
      <sheetData sheetId="1230" refreshError="1"/>
      <sheetData sheetId="1231"/>
      <sheetData sheetId="1232"/>
      <sheetData sheetId="1233" refreshError="1"/>
      <sheetData sheetId="1234"/>
      <sheetData sheetId="1235"/>
      <sheetData sheetId="1236"/>
      <sheetData sheetId="1237"/>
      <sheetData sheetId="1238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 refreshError="1"/>
      <sheetData sheetId="1734" refreshError="1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 refreshError="1"/>
      <sheetData sheetId="2388" refreshError="1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/>
      <sheetData sheetId="2756"/>
      <sheetData sheetId="2757"/>
      <sheetData sheetId="2758"/>
      <sheetData sheetId="2759"/>
      <sheetData sheetId="2760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 refreshError="1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4">
          <cell r="B4" t="str">
            <v>Construcción estructura de drenaje y contención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16">
          <cell r="B16" t="str">
            <v>Gizlena María Moreno Restrepo</v>
          </cell>
        </row>
        <row r="19">
          <cell r="B19">
            <v>0.16</v>
          </cell>
        </row>
        <row r="20">
          <cell r="B20">
            <v>0.09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2">
          <cell r="B2" t="str">
            <v>CTO-102-1-2002</v>
          </cell>
        </row>
        <row r="3">
          <cell r="B3" t="str">
            <v>CTO-102-2-2002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>
        <row r="8">
          <cell r="B8">
            <v>1.2</v>
          </cell>
          <cell r="D8">
            <v>1.5</v>
          </cell>
          <cell r="F8">
            <v>1.65</v>
          </cell>
        </row>
        <row r="9">
          <cell r="B9">
            <v>0.15</v>
          </cell>
          <cell r="D9">
            <v>0.5</v>
          </cell>
          <cell r="F9">
            <v>10</v>
          </cell>
        </row>
        <row r="10">
          <cell r="B10">
            <v>1.1499999999999999</v>
          </cell>
          <cell r="D10">
            <v>1</v>
          </cell>
          <cell r="F10">
            <v>0.2</v>
          </cell>
        </row>
        <row r="11">
          <cell r="B11">
            <v>0.1</v>
          </cell>
          <cell r="D11">
            <v>0.1</v>
          </cell>
        </row>
        <row r="12">
          <cell r="B12">
            <v>10</v>
          </cell>
          <cell r="D12">
            <v>0.15</v>
          </cell>
        </row>
        <row r="13">
          <cell r="B13">
            <v>10</v>
          </cell>
        </row>
        <row r="15">
          <cell r="B15">
            <v>14.142135623730951</v>
          </cell>
        </row>
        <row r="16">
          <cell r="B16">
            <v>10</v>
          </cell>
        </row>
        <row r="17">
          <cell r="B17">
            <v>10</v>
          </cell>
        </row>
        <row r="19">
          <cell r="B19">
            <v>14.142135623730951</v>
          </cell>
        </row>
        <row r="20">
          <cell r="B20">
            <v>10</v>
          </cell>
        </row>
        <row r="21">
          <cell r="B21">
            <v>10</v>
          </cell>
        </row>
        <row r="23">
          <cell r="B23">
            <v>14.142135623730951</v>
          </cell>
        </row>
        <row r="27">
          <cell r="B27">
            <v>0</v>
          </cell>
        </row>
        <row r="31">
          <cell r="B31">
            <v>0</v>
          </cell>
        </row>
        <row r="36">
          <cell r="B36">
            <v>0.38</v>
          </cell>
          <cell r="D36" t="str">
            <v>3</v>
          </cell>
          <cell r="F36">
            <v>0.53</v>
          </cell>
        </row>
        <row r="37">
          <cell r="D37">
            <v>2.46</v>
          </cell>
          <cell r="F37">
            <v>5.3000000000000007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</sheetData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34">
          <cell r="H34">
            <v>951283671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actividad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"/>
      <sheetName val="des_rps"/>
      <sheetName val="gp05"/>
      <sheetName val="GP06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0."/>
      <sheetName val="Base_Mater"/>
      <sheetName val="20."/>
      <sheetName val="17."/>
      <sheetName val="11."/>
      <sheetName val="_aCCIDENTES_DE_1995___1996_xl_2"/>
      <sheetName val="_aCCIDENTES_DE_1995___1996_xl_3"/>
      <sheetName val="\E\a  aaInformación GRUPO 4\A M"/>
      <sheetName val="APU"/>
      <sheetName val="REQUISITOS INF INTERVENTORÍA"/>
      <sheetName val="BASE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8"/>
      <sheetName val="_aCCIDENTES_DE_1995___1996_xl_9"/>
      <sheetName val="G.G"/>
      <sheetName val="INDICE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\Gabrielaapabone\d copias\a  a"/>
      <sheetName val="PU (2)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CUMPLIMIENT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CTA No.1 "/>
      <sheetName val="INST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Users\ANDRES FELIPE MUÑOZ\Down"/>
      <sheetName val=" ACTA FINAL + MODIFICATORIA "/>
      <sheetName val="ACTA No.5"/>
      <sheetName val="ACTA MAYORES - GENERAL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LENOVO\Downloads\a  aaIn"/>
      <sheetName val="Formulario_N°_43"/>
      <sheetName val="Formulario_N°_44"/>
      <sheetName val="Formulario_N°_45"/>
      <sheetName val="ANALISIS RESUMIDOS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rogram"/>
      <sheetName val="Main"/>
      <sheetName val="CorpTax"/>
      <sheetName val="PAGOS"/>
      <sheetName val="ESTADO RED"/>
      <sheetName val="CARRETERAS"/>
      <sheetName val="GENERALIDADES 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ESPEC"/>
      <sheetName val="MEMORIA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 refreshError="1"/>
      <sheetData sheetId="646" refreshError="1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/>
      <sheetData sheetId="687"/>
      <sheetData sheetId="688"/>
      <sheetData sheetId="689" refreshError="1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/>
      <sheetData sheetId="1136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 refreshError="1"/>
      <sheetData sheetId="1238" refreshError="1"/>
      <sheetData sheetId="1239"/>
      <sheetData sheetId="1240"/>
      <sheetData sheetId="124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 refreshError="1"/>
      <sheetData sheetId="176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  <cell r="K1" t="str">
            <v>Nº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E2">
            <v>2532.96</v>
          </cell>
          <cell r="F2">
            <v>6.4100000000000004E-2</v>
          </cell>
          <cell r="G2">
            <v>0.05</v>
          </cell>
          <cell r="H2">
            <v>322</v>
          </cell>
          <cell r="K2">
            <v>1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E3">
            <v>2532.96</v>
          </cell>
          <cell r="G3">
            <v>0.05</v>
          </cell>
          <cell r="H3">
            <v>322</v>
          </cell>
          <cell r="K3">
            <v>2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E4">
            <v>2543.5140000000001</v>
          </cell>
          <cell r="G4">
            <v>1.85</v>
          </cell>
          <cell r="H4">
            <v>311</v>
          </cell>
          <cell r="K4">
            <v>3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E5">
            <v>2588.8962000000001</v>
          </cell>
          <cell r="G5">
            <v>5</v>
          </cell>
          <cell r="H5">
            <v>263</v>
          </cell>
          <cell r="K5">
            <v>4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  <cell r="K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E7">
            <v>20052.599999999999</v>
          </cell>
          <cell r="G7">
            <v>15</v>
          </cell>
          <cell r="H7">
            <v>4800</v>
          </cell>
          <cell r="K7">
            <v>6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  <cell r="K8">
            <v>7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E9">
            <v>474.93</v>
          </cell>
          <cell r="G9">
            <v>50</v>
          </cell>
          <cell r="H9">
            <v>248</v>
          </cell>
          <cell r="K9">
            <v>8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E10">
            <v>791.55</v>
          </cell>
          <cell r="G10">
            <v>50</v>
          </cell>
          <cell r="H10">
            <v>-137</v>
          </cell>
          <cell r="K10">
            <v>9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E11">
            <v>34279.392</v>
          </cell>
          <cell r="G11">
            <v>100</v>
          </cell>
          <cell r="H11">
            <v>6760</v>
          </cell>
          <cell r="K11">
            <v>10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  <cell r="K12">
            <v>11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  <cell r="K13">
            <v>12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  <cell r="K14">
            <v>13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  <cell r="K15">
            <v>14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  <cell r="K16">
            <v>15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  <cell r="K17">
            <v>16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  <cell r="K18">
            <v>17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  <cell r="K19">
            <v>18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  <cell r="K20">
            <v>19</v>
          </cell>
        </row>
        <row r="21">
          <cell r="A21" t="str">
            <v>OFICIAL EXPERTO EN DESMONTAJE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PALETEROS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RASTRILLEROS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SOLDADOR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TOPOGRAFO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PINTOR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3 AYUDANTES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2 OBREROS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3 OBREROS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4 OBREROS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5 OBREROS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6 OBREROS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7 OBREROS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8 OBREROS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9 OBREROS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10 OBREROS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11 OBREROS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12 OBREROS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13 OBREROS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14 OBREROS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15 OBREROS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16 OBREROS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17 OBREROS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18 OBREROS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19 OBREROS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20 OBREROS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21 OBREROS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22 OBREROS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23 OBREROS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24 OBREROS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25 OBREROS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2 PALETEROS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CUADRILLA ASFALTEROS (6 obrero, 2 rastrilleros y 1 oficial)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1 ARMADOR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1 CORTADOR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1 AYUDANTE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1 NIVELETERO</v>
          </cell>
          <cell r="C58">
            <v>1700</v>
          </cell>
          <cell r="K58">
            <v>57</v>
          </cell>
        </row>
        <row r="59">
          <cell r="A59" t="str">
            <v>CUADRILLA PARA BACHEO (6 obreroS, 2 NIVELETEROS y 1 oficial)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OPERADOR EQUIPO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OPERADOR PISTOLAS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CORTADOR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SOLDADOR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PINTOR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LAMINADOR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SERIGRAFISTA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Formulario N° 4"/>
      <sheetName val="MATERIALES"/>
      <sheetName val="EQUIPO"/>
      <sheetName val="CONT_ADI"/>
      <sheetName val="\Users\USUARIO\Downloads\MANTEN"/>
      <sheetName val="INDICMICROEMP"/>
      <sheetName val="INDICE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4"/>
      <sheetName val="[a  aaInformación]__cceficien_3"/>
      <sheetName val="[a  aaInformación]//cceficiente"/>
      <sheetName val="[a  aaInformación]__cceficien_2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4"/>
      <sheetName val="[a  aaInformación]__cceficie_13"/>
      <sheetName val="[a  aaInformación]__cceficie_12"/>
      <sheetName val="[a  aaInformación]__cceficie_10"/>
      <sheetName val="[a  aaInformación]__cceficie_11"/>
      <sheetName val="M.O."/>
      <sheetName val="ITEMS"/>
      <sheetName val="[a  aaInformación]__cceficie_15"/>
      <sheetName val="[a  aaInformación]__cceficie_21"/>
      <sheetName val="[a  aaInformación]__cceficie_16"/>
      <sheetName val="[a  aaInformación]__cceficie_17"/>
      <sheetName val="[a  aaInformación]__cceficie_19"/>
      <sheetName val="[a  aaInformación]__cceficie_18"/>
      <sheetName val="[a  aaInformación]__cceficie_20"/>
      <sheetName val="PANEL"/>
      <sheetName val="Res-Accide-10"/>
      <sheetName val="Base Datos"/>
      <sheetName val="CrudosA"/>
      <sheetName val="casosWTI"/>
      <sheetName val="INFORME SEMANAL"/>
      <sheetName val="AVANCE SEMANAL"/>
      <sheetName val="CLIMA mes"/>
      <sheetName val="REG FOTO"/>
      <sheetName val="SISOMA"/>
      <sheetName val="_MANTENIMIENTO RUTA 1001_MARZO "/>
      <sheetName val="_I_MANTENIMIENTO RUTA 1001_MARZ"/>
      <sheetName val="[a  aaInformación]__cceficie_26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8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6"/>
      <sheetName val="[a  aaInformación]__cceficie_37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Emboquillar"/>
      <sheetName val="Acometidacobrerígido"/>
      <sheetName val="Acometidatoma"/>
      <sheetName val="Acometidahasta1&quot;"/>
      <sheetName val="[a  aaInformación]__cceficie_58"/>
      <sheetName val="[a  aaInformación]__cceficie_57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Users\LENOVO\Downloads\Users\A"/>
      <sheetName val="\\Pc2\amv1-real\MANTENIMIENTO R"/>
      <sheetName val="PRECIOS"/>
      <sheetName val="AJIZAL 3335"/>
      <sheetName val="SABANETA 3335"/>
      <sheetName val="Datos Generales"/>
      <sheetName val="HER"/>
      <sheetName val="MAT"/>
      <sheetName val="PER"/>
      <sheetName val="TRANS"/>
      <sheetName val="//cceficiente_sharepoint_com/MA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[a  aaInformación]__invias_my_3"/>
      <sheetName val="[a  aaInformación]__invias_my_4"/>
      <sheetName val="[a  aaInformación]__invias_my_2"/>
      <sheetName val="\MANTENIMIENTO%20RUTA%201001_MA"/>
      <sheetName val="[a  aaInformación]__ccefici_101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_100"/>
      <sheetName val="[a  aaInformación]__ccefici_102"/>
      <sheetName val="[a  aaInformación]__ccefici_103"/>
      <sheetName val="Sheet1"/>
      <sheetName val="M_O_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  <sheetName val="\G\D\MANTENIMIENTO_RUTA_1001_M1"/>
      <sheetName val="Fornato_61"/>
      <sheetName val="Concretos_y_morteros1"/>
      <sheetName val="Datos_iniciales_1"/>
      <sheetName val="INFORME_SEMANAL1"/>
      <sheetName val="AVANCE_SEMANAL1"/>
      <sheetName val="CLIMA_mes1"/>
      <sheetName val="REG_FOTO1"/>
      <sheetName val="Ejecutado%"/>
      <sheetName val="Ejecutado$"/>
      <sheetName val="Programado$"/>
      <sheetName val="BAS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equipos"/>
      <sheetName val="indice alfabetico"/>
      <sheetName val="materiales"/>
      <sheetName val="Informacion"/>
      <sheetName val="Res-Accide-10"/>
      <sheetName val="MC_SF_GAVIONES"/>
      <sheetName val="AiuApoSaraBrut2000.xls"/>
      <sheetName val="A__P__U_"/>
      <sheetName val="Análisis_de_precios"/>
      <sheetName val="ANEXO_7"/>
      <sheetName val="1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  <sheetName val="indice_alfabetico"/>
      <sheetName val="MC_SF_GAVIONES4"/>
      <sheetName val="A__P__U_4"/>
      <sheetName val="Análisis_de_precios4"/>
      <sheetName val="ANEXO_74"/>
      <sheetName val="indice_alfabetico2"/>
      <sheetName val="MC_SF_GAVIONES3"/>
      <sheetName val="A__P__U_3"/>
      <sheetName val="Análisis_de_precios3"/>
      <sheetName val="ANEXO_73"/>
      <sheetName val="indice_alfabetico1"/>
      <sheetName val="MC_SF_GAVIONES5"/>
      <sheetName val="A__P__U_5"/>
      <sheetName val="Análisis_de_precios5"/>
      <sheetName val="ANEXO_75"/>
      <sheetName val="indice_alfabetico3"/>
      <sheetName val="Hoja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Informacion"/>
      <sheetName val="PREACTA"/>
      <sheetName val="MC_SF_GAVIONES"/>
      <sheetName val="ANEXO_7"/>
      <sheetName val="A__P__U_"/>
      <sheetName val="Análisis_de_precios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4">
          <cell r="C4">
            <v>0.05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cc Ago-Sep.xls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PRECIOS"/>
      <sheetName val="otros"/>
      <sheetName val="ARBOL DE PROBLEMAS final"/>
      <sheetName val="IDENTIFICACION DEL PROBLEMA fin"/>
      <sheetName val="OBJETIVOS FINALES"/>
      <sheetName val="ESTRUCTURA DE PROYECTO"/>
      <sheetName val="OBJETIVOS ESPECIFICOS final"/>
      <sheetName val="INSUMOS"/>
      <sheetName val="INDICMICROEMP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2">
          <cell r="R2">
            <v>0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>
        <row r="2">
          <cell r="R2">
            <v>0</v>
          </cell>
        </row>
      </sheetData>
      <sheetData sheetId="78"/>
      <sheetData sheetId="79"/>
      <sheetData sheetId="80">
        <row r="2">
          <cell r="R2">
            <v>0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>
        <row r="2">
          <cell r="R2">
            <v>0</v>
          </cell>
        </row>
      </sheetData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>
        <row r="2">
          <cell r="R2">
            <v>0</v>
          </cell>
        </row>
      </sheetData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R2">
            <v>0</v>
          </cell>
        </row>
      </sheetData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">
          <cell r="R2">
            <v>0</v>
          </cell>
        </row>
      </sheetData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HOJA BASE"/>
      <sheetName val="Civil work"/>
      <sheetName val="LISTADO APU"/>
      <sheetName val="PRESUPUESTO "/>
      <sheetName val="Cuadrillas"/>
      <sheetName val="Equ"/>
      <sheetName val="Trans"/>
      <sheetName val="Mat"/>
      <sheetName val="Salarios"/>
      <sheetName val="BASE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Civil_work"/>
      <sheetName val="PPTO"/>
      <sheetName val="F. Prest"/>
      <sheetName val="General"/>
      <sheetName val="glvc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Análisis de preci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320.1"/>
      <sheetName val="330.2"/>
      <sheetName val="700.1"/>
      <sheetName val="ManoDeObr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220.1"/>
      <sheetName val="330.1"/>
      <sheetName val="640.1.2"/>
      <sheetName val="673.1"/>
      <sheetName val="673.2"/>
      <sheetName val="Indicadores Gestión"/>
      <sheetName val="PR-04"/>
      <sheetName val="tipo_recurso"/>
      <sheetName val="Listado"/>
      <sheetName val="tipos_entidad"/>
      <sheetName val="Unidades"/>
      <sheetName val="APU"/>
      <sheetName val="Actual Data (MAP)"/>
      <sheetName val="Actual Data (STX)"/>
      <sheetName val="PARA INFORME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basicos"/>
      <sheetName val="Distanc"/>
      <sheetName val="Cuadro de áreas y volmúmenes"/>
      <sheetName val="Generales"/>
      <sheetName val="Cálcul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D9">
            <v>0</v>
          </cell>
          <cell r="E9">
            <v>0</v>
          </cell>
          <cell r="F9" t="str">
            <v>Longitud de calzada (m):</v>
          </cell>
          <cell r="G9">
            <v>0</v>
          </cell>
          <cell r="H9">
            <v>0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D10">
            <v>0</v>
          </cell>
          <cell r="E10">
            <v>0</v>
          </cell>
          <cell r="F10" t="str">
            <v>Ancho promedio de calzada (m):</v>
          </cell>
          <cell r="G10">
            <v>0</v>
          </cell>
          <cell r="H10">
            <v>0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D11">
            <v>0</v>
          </cell>
          <cell r="E11">
            <v>0</v>
          </cell>
          <cell r="F11" t="str">
            <v>Longitud de berma (m):</v>
          </cell>
          <cell r="G11">
            <v>0</v>
          </cell>
          <cell r="H11">
            <v>0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D12">
            <v>0</v>
          </cell>
          <cell r="E12">
            <v>0</v>
          </cell>
          <cell r="F12" t="str">
            <v>Ancho promedio de las bermas (m):</v>
          </cell>
          <cell r="G12">
            <v>0</v>
          </cell>
          <cell r="H12">
            <v>0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F14">
            <v>0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F15">
            <v>0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F16">
            <v>0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F17">
            <v>0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F18">
            <v>0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F19">
            <v>0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F20">
            <v>0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F21">
            <v>0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F25">
            <v>0</v>
          </cell>
          <cell r="G25">
            <v>0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F27">
            <v>0</v>
          </cell>
          <cell r="G27">
            <v>0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F32">
            <v>0</v>
          </cell>
          <cell r="G32">
            <v>0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F34">
            <v>0</v>
          </cell>
          <cell r="G34">
            <v>0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D36">
            <v>0</v>
          </cell>
          <cell r="E36" t="str">
            <v>Criterio</v>
          </cell>
          <cell r="F36">
            <v>0</v>
          </cell>
          <cell r="G36">
            <v>0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B37">
            <v>0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F37">
            <v>0</v>
          </cell>
          <cell r="G37">
            <v>0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G39">
            <v>0</v>
          </cell>
          <cell r="H39">
            <v>0</v>
          </cell>
          <cell r="I39">
            <v>0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H41">
            <v>0</v>
          </cell>
          <cell r="I41">
            <v>0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>
        <row r="2">
          <cell r="A2" t="str">
            <v>INVÍAS - TERRITORIAL CORDOBA - GRUPO 3</v>
          </cell>
        </row>
      </sheetData>
      <sheetData sheetId="76"/>
      <sheetData sheetId="77"/>
      <sheetData sheetId="78"/>
      <sheetData sheetId="79"/>
      <sheetData sheetId="80"/>
      <sheetData sheetId="81">
        <row r="2">
          <cell r="A2" t="str">
            <v>INVÍAS - TERRITORIAL CORDOBA - GRUPO 3</v>
          </cell>
        </row>
      </sheetData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2">
          <cell r="A2" t="str">
            <v>INVÍAS - TERRITORIAL CORDOBA - GRUPO 3</v>
          </cell>
        </row>
      </sheetData>
      <sheetData sheetId="116"/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/>
      <sheetData sheetId="120">
        <row r="2">
          <cell r="A2" t="str">
            <v>INVÍAS - TERRITORIAL CORDOBA - GRUPO 3</v>
          </cell>
        </row>
      </sheetData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>
        <row r="2">
          <cell r="A2" t="str">
            <v>INVÍAS - TERRITORIAL CORDOBA - GRUPO 3</v>
          </cell>
        </row>
      </sheetData>
      <sheetData sheetId="124"/>
      <sheetData sheetId="125">
        <row r="2">
          <cell r="A2" t="str">
            <v>INVÍAS - TERRITORIAL CORDOBA - GRUPO 3</v>
          </cell>
        </row>
      </sheetData>
      <sheetData sheetId="126">
        <row r="2">
          <cell r="A2" t="str">
            <v>INVÍAS - TERRITORIAL CORDOBA - GRUPO 3</v>
          </cell>
        </row>
      </sheetData>
      <sheetData sheetId="127"/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/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>
        <row r="2">
          <cell r="A2" t="str">
            <v>INVÍAS - TERRITORIAL CORDOBA - GRUPO 3</v>
          </cell>
        </row>
      </sheetData>
      <sheetData sheetId="168"/>
      <sheetData sheetId="169">
        <row r="2">
          <cell r="A2" t="str">
            <v>INVÍAS - TERRITORIAL CORDOBA - GRUPO 3</v>
          </cell>
        </row>
      </sheetData>
      <sheetData sheetId="170">
        <row r="2">
          <cell r="A2" t="str">
            <v>INVÍAS - TERRITORIAL CORDOBA - GRUPO 3</v>
          </cell>
        </row>
      </sheetData>
      <sheetData sheetId="171"/>
      <sheetData sheetId="172">
        <row r="2">
          <cell r="A2" t="str">
            <v>INVÍAS - TERRITORIAL CORDOBA - GRUPO 3</v>
          </cell>
        </row>
      </sheetData>
      <sheetData sheetId="173">
        <row r="2">
          <cell r="A2" t="str">
            <v>INVÍAS - TERRITORIAL CORDOBA - GRUPO 3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>
        <row r="2">
          <cell r="A2" t="str">
            <v>INVÍAS - TERRITORIAL CORDOBA - GRUPO 3</v>
          </cell>
        </row>
      </sheetData>
      <sheetData sheetId="192">
        <row r="2">
          <cell r="A2" t="str">
            <v>INVÍAS - TERRITORIAL CORDOBA - GRUPO 3</v>
          </cell>
        </row>
      </sheetData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>
        <row r="2">
          <cell r="A2" t="str">
            <v>INVÍAS - TERRITORIAL CORDOBA - GRUPO 3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2">
          <cell r="A2" t="str">
            <v>INVÍAS - TERRITORIAL CORDOBA - GRUPO 3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>
        <row r="2">
          <cell r="B2">
            <v>0</v>
          </cell>
        </row>
      </sheetData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  <row r="7">
          <cell r="A7" t="str">
            <v>Flete Maritimo (Ton)</v>
          </cell>
        </row>
        <row r="8">
          <cell r="A8" t="str">
            <v>Volqueta 6 m3 (M3)</v>
          </cell>
        </row>
        <row r="9">
          <cell r="A9" t="str">
            <v>Volqueta 6 m3 (M3-km)</v>
          </cell>
        </row>
        <row r="10">
          <cell r="A10" t="str">
            <v>Volqueta 6 m3 (Viaje)</v>
          </cell>
        </row>
      </sheetData>
      <sheetData sheetId="30">
        <row r="4">
          <cell r="A4" t="str">
            <v>Ayudante</v>
          </cell>
        </row>
        <row r="5">
          <cell r="A5" t="str">
            <v>Cuadrilla AA (1 Of + 2 Ay)</v>
          </cell>
        </row>
        <row r="6">
          <cell r="A6" t="str">
            <v>Cuadrilla BB (1 Of + 4 Ay)</v>
          </cell>
        </row>
        <row r="7">
          <cell r="A7" t="str">
            <v>Cuadrilla CC (1 M+2 Of +4 Ay)</v>
          </cell>
        </row>
        <row r="8">
          <cell r="A8" t="str">
            <v>Cuadrilla Topografica</v>
          </cell>
        </row>
        <row r="9">
          <cell r="A9" t="str">
            <v>Maestro General</v>
          </cell>
        </row>
        <row r="10">
          <cell r="A10" t="str">
            <v>Oficial</v>
          </cell>
        </row>
      </sheetData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/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26277.9</v>
          </cell>
          <cell r="G5">
            <v>28905.690000000002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26277.9</v>
          </cell>
          <cell r="G6">
            <v>28905.690000000002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  <cell r="L6">
            <v>18540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26277.9</v>
          </cell>
          <cell r="G7">
            <v>28905.690000000002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51800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4397.8</v>
          </cell>
          <cell r="G8">
            <v>4837.5800000000008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4397.8</v>
          </cell>
          <cell r="G9">
            <v>4837.5800000000008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2145</v>
          </cell>
          <cell r="G10">
            <v>2359.5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  <cell r="L10">
            <v>6800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2145</v>
          </cell>
          <cell r="G11">
            <v>2359.5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210.5</v>
          </cell>
          <cell r="B12" t="str">
            <v>EXCAV.MAT COMUN EXPLAN,CANALES,PRESTAMOS a mano</v>
          </cell>
          <cell r="C12" t="str">
            <v>M3</v>
          </cell>
          <cell r="D12">
            <v>2058</v>
          </cell>
          <cell r="E12">
            <v>2383</v>
          </cell>
          <cell r="F12">
            <v>2145</v>
          </cell>
          <cell r="G12">
            <v>2359.5</v>
          </cell>
          <cell r="H12">
            <v>2275</v>
          </cell>
          <cell r="I12">
            <v>1977</v>
          </cell>
          <cell r="J12">
            <v>2058</v>
          </cell>
          <cell r="K12">
            <v>2167</v>
          </cell>
          <cell r="L12">
            <v>22914</v>
          </cell>
        </row>
        <row r="13">
          <cell r="A13">
            <v>211</v>
          </cell>
          <cell r="B13" t="str">
            <v>REMOCION DE DERRUMBES</v>
          </cell>
          <cell r="C13" t="str">
            <v>M3</v>
          </cell>
          <cell r="D13">
            <v>2805</v>
          </cell>
          <cell r="E13">
            <v>2980</v>
          </cell>
          <cell r="F13">
            <v>2869.9</v>
          </cell>
          <cell r="G13">
            <v>3156.8900000000003</v>
          </cell>
          <cell r="H13">
            <v>2964</v>
          </cell>
          <cell r="I13">
            <v>2314</v>
          </cell>
          <cell r="J13">
            <v>2661</v>
          </cell>
          <cell r="K13">
            <v>2427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2312.1999999999998</v>
          </cell>
          <cell r="G14">
            <v>2543.42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195.8</v>
          </cell>
          <cell r="G15">
            <v>215.38000000000002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311</v>
          </cell>
          <cell r="B16" t="str">
            <v>AFIRMADO</v>
          </cell>
          <cell r="C16" t="str">
            <v>M3</v>
          </cell>
          <cell r="D16">
            <v>20004</v>
          </cell>
          <cell r="E16">
            <v>40694</v>
          </cell>
          <cell r="F16">
            <v>33423.5</v>
          </cell>
          <cell r="G16">
            <v>36765.850000000006</v>
          </cell>
          <cell r="H16">
            <v>44339</v>
          </cell>
          <cell r="I16">
            <v>38432</v>
          </cell>
          <cell r="J16">
            <v>24337</v>
          </cell>
          <cell r="K16">
            <v>24847</v>
          </cell>
        </row>
        <row r="17">
          <cell r="A17">
            <v>311.10000000000002</v>
          </cell>
          <cell r="B17" t="str">
            <v>BACHEO CON MATERIAL DE AFIRMADO</v>
          </cell>
          <cell r="C17" t="str">
            <v>M3</v>
          </cell>
          <cell r="D17">
            <v>20004</v>
          </cell>
          <cell r="E17">
            <v>40694</v>
          </cell>
          <cell r="F17">
            <v>33423.5</v>
          </cell>
          <cell r="G17">
            <v>36765.850000000006</v>
          </cell>
          <cell r="H17">
            <v>44339</v>
          </cell>
          <cell r="I17">
            <v>38432</v>
          </cell>
          <cell r="J17">
            <v>24337</v>
          </cell>
          <cell r="K17">
            <v>24847</v>
          </cell>
        </row>
        <row r="18">
          <cell r="A18">
            <v>311.2</v>
          </cell>
          <cell r="B18" t="str">
            <v>RELLENO CON MATERIAL DE 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33423.5</v>
          </cell>
          <cell r="G18">
            <v>36765.850000000006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</row>
        <row r="19">
          <cell r="A19">
            <v>320.2</v>
          </cell>
          <cell r="B19" t="str">
            <v>SUBBASE GRANULAR</v>
          </cell>
          <cell r="C19" t="str">
            <v>M3</v>
          </cell>
          <cell r="D19">
            <v>32435</v>
          </cell>
          <cell r="E19">
            <v>27157</v>
          </cell>
          <cell r="F19">
            <v>30005.8</v>
          </cell>
          <cell r="G19">
            <v>33006.380000000005</v>
          </cell>
          <cell r="H19">
            <v>53517</v>
          </cell>
          <cell r="I19">
            <v>47596</v>
          </cell>
          <cell r="J19">
            <v>35263</v>
          </cell>
          <cell r="K19">
            <v>29142</v>
          </cell>
        </row>
        <row r="20">
          <cell r="A20">
            <v>320.3</v>
          </cell>
          <cell r="B20" t="str">
            <v>SUBBASE GRANULAR</v>
          </cell>
          <cell r="C20" t="str">
            <v>M3</v>
          </cell>
          <cell r="D20">
            <v>23500</v>
          </cell>
          <cell r="E20">
            <v>23500</v>
          </cell>
          <cell r="F20">
            <v>25850</v>
          </cell>
          <cell r="G20">
            <v>28435.000000000004</v>
          </cell>
          <cell r="H20">
            <v>23500</v>
          </cell>
          <cell r="I20">
            <v>23500</v>
          </cell>
          <cell r="J20">
            <v>23500</v>
          </cell>
          <cell r="K20">
            <v>23500</v>
          </cell>
          <cell r="L20">
            <v>54450</v>
          </cell>
        </row>
        <row r="21">
          <cell r="A21">
            <v>320.39999999999998</v>
          </cell>
          <cell r="B21" t="str">
            <v>SUBBASE GRANULAR PARA BACHEO</v>
          </cell>
          <cell r="C21" t="str">
            <v>M3</v>
          </cell>
          <cell r="D21">
            <v>46183</v>
          </cell>
          <cell r="E21">
            <v>45899</v>
          </cell>
          <cell r="F21">
            <v>45230.9</v>
          </cell>
          <cell r="G21">
            <v>49753.990000000005</v>
          </cell>
          <cell r="H21">
            <v>65039</v>
          </cell>
          <cell r="I21">
            <v>58780</v>
          </cell>
          <cell r="J21">
            <v>46690</v>
          </cell>
          <cell r="K21">
            <v>42933</v>
          </cell>
        </row>
        <row r="22">
          <cell r="A22">
            <v>330.1</v>
          </cell>
          <cell r="B22" t="str">
            <v>BASE GRANULAR</v>
          </cell>
          <cell r="C22" t="str">
            <v>M3</v>
          </cell>
          <cell r="D22">
            <v>42754</v>
          </cell>
          <cell r="E22">
            <v>40694</v>
          </cell>
          <cell r="F22">
            <v>38294.300000000003</v>
          </cell>
          <cell r="G22">
            <v>42123.73</v>
          </cell>
          <cell r="H22">
            <v>60589</v>
          </cell>
          <cell r="I22">
            <v>38974</v>
          </cell>
          <cell r="J22">
            <v>51150</v>
          </cell>
          <cell r="K22">
            <v>32972</v>
          </cell>
          <cell r="L22">
            <v>37850</v>
          </cell>
        </row>
        <row r="23">
          <cell r="A23">
            <v>330.2</v>
          </cell>
          <cell r="B23" t="str">
            <v>BASE GRANULAR PARA BACHEO</v>
          </cell>
          <cell r="C23" t="str">
            <v>M3</v>
          </cell>
          <cell r="D23">
            <v>57558</v>
          </cell>
          <cell r="E23">
            <v>60524</v>
          </cell>
          <cell r="F23">
            <v>54569.9</v>
          </cell>
          <cell r="G23">
            <v>60026.890000000007</v>
          </cell>
          <cell r="H23">
            <v>73164</v>
          </cell>
          <cell r="I23">
            <v>51061</v>
          </cell>
          <cell r="J23">
            <v>63752</v>
          </cell>
          <cell r="K23">
            <v>47808</v>
          </cell>
        </row>
        <row r="24">
          <cell r="A24">
            <v>330.3</v>
          </cell>
          <cell r="B24" t="str">
            <v>BASE TRITURADA</v>
          </cell>
          <cell r="C24" t="str">
            <v>M3</v>
          </cell>
          <cell r="E24">
            <v>72975</v>
          </cell>
          <cell r="F24">
            <v>0</v>
          </cell>
          <cell r="G24">
            <v>0</v>
          </cell>
        </row>
        <row r="25">
          <cell r="A25">
            <v>341.3</v>
          </cell>
          <cell r="B25" t="str">
            <v>BASE ESTAB. FRES-CEM(3%) BASE GRANULAR(10%)</v>
          </cell>
          <cell r="C25" t="str">
            <v>M3</v>
          </cell>
          <cell r="D25">
            <v>57558</v>
          </cell>
          <cell r="E25">
            <v>60524</v>
          </cell>
          <cell r="F25">
            <v>79127</v>
          </cell>
          <cell r="G25">
            <v>87039.700000000012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  <cell r="L25">
            <v>54465</v>
          </cell>
        </row>
        <row r="26">
          <cell r="A26">
            <v>411.2</v>
          </cell>
          <cell r="B26" t="str">
            <v>EMULSION ASFALTICA DE ROTURA LENTA CRL-1</v>
          </cell>
          <cell r="C26" t="str">
            <v>LT</v>
          </cell>
          <cell r="F26">
            <v>0</v>
          </cell>
          <cell r="G26">
            <v>0</v>
          </cell>
          <cell r="J26">
            <v>420</v>
          </cell>
        </row>
        <row r="27">
          <cell r="A27">
            <v>413.1</v>
          </cell>
          <cell r="B27" t="str">
            <v>EXCAVACION PARA REPARACION PAV. EXISTEN.</v>
          </cell>
          <cell r="C27" t="str">
            <v>M3</v>
          </cell>
          <cell r="D27">
            <v>19965</v>
          </cell>
          <cell r="E27">
            <v>20613</v>
          </cell>
          <cell r="F27">
            <v>20078.3</v>
          </cell>
          <cell r="G27">
            <v>22086.13</v>
          </cell>
          <cell r="H27">
            <v>20657</v>
          </cell>
          <cell r="I27">
            <v>16873</v>
          </cell>
          <cell r="J27">
            <v>19954</v>
          </cell>
          <cell r="K27">
            <v>19906</v>
          </cell>
          <cell r="L27">
            <v>35000</v>
          </cell>
        </row>
        <row r="28">
          <cell r="A28">
            <v>420</v>
          </cell>
          <cell r="B28" t="str">
            <v>IMPRIMACION (EMULSION)</v>
          </cell>
          <cell r="C28" t="str">
            <v>M2</v>
          </cell>
          <cell r="D28">
            <v>646</v>
          </cell>
          <cell r="E28">
            <v>1222</v>
          </cell>
          <cell r="F28">
            <v>887.7</v>
          </cell>
          <cell r="G28">
            <v>976.47000000000014</v>
          </cell>
          <cell r="H28">
            <v>580</v>
          </cell>
          <cell r="I28">
            <v>473</v>
          </cell>
          <cell r="J28">
            <v>560</v>
          </cell>
          <cell r="K28">
            <v>477</v>
          </cell>
          <cell r="L28">
            <v>1210</v>
          </cell>
        </row>
        <row r="29">
          <cell r="A29">
            <v>421</v>
          </cell>
          <cell r="B29" t="str">
            <v>RIEGO DE LIGA</v>
          </cell>
          <cell r="C29" t="str">
            <v>M2</v>
          </cell>
          <cell r="D29">
            <v>332</v>
          </cell>
          <cell r="E29">
            <v>426</v>
          </cell>
          <cell r="F29">
            <v>314.60000000000002</v>
          </cell>
          <cell r="G29">
            <v>346.06000000000006</v>
          </cell>
          <cell r="H29">
            <v>377</v>
          </cell>
          <cell r="I29">
            <v>475</v>
          </cell>
          <cell r="J29">
            <v>381</v>
          </cell>
          <cell r="K29">
            <v>242</v>
          </cell>
          <cell r="L29">
            <v>968</v>
          </cell>
          <cell r="M29">
            <v>570</v>
          </cell>
        </row>
        <row r="30">
          <cell r="A30">
            <v>421.1</v>
          </cell>
          <cell r="B30" t="str">
            <v>RIEGO DE LIGA (CEMENTO ASFALTICO)</v>
          </cell>
          <cell r="C30" t="str">
            <v>M2</v>
          </cell>
          <cell r="D30">
            <v>332</v>
          </cell>
          <cell r="E30">
            <v>426</v>
          </cell>
          <cell r="F30">
            <v>314.60000000000002</v>
          </cell>
          <cell r="G30">
            <v>346.06000000000006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</row>
        <row r="31">
          <cell r="A31">
            <v>421.2</v>
          </cell>
          <cell r="B31" t="str">
            <v>RIEGO DE LIGA (EMULSION)</v>
          </cell>
          <cell r="C31" t="str">
            <v>M2</v>
          </cell>
          <cell r="D31">
            <v>430</v>
          </cell>
          <cell r="E31">
            <v>758</v>
          </cell>
          <cell r="F31">
            <v>565.4</v>
          </cell>
          <cell r="G31">
            <v>621.94000000000005</v>
          </cell>
          <cell r="H31">
            <v>397</v>
          </cell>
          <cell r="I31">
            <v>341</v>
          </cell>
          <cell r="J31">
            <v>400</v>
          </cell>
          <cell r="K31">
            <v>346</v>
          </cell>
        </row>
        <row r="32">
          <cell r="A32">
            <v>430</v>
          </cell>
          <cell r="B32" t="str">
            <v>TRATAMIENTO SUPERFICIAL SIMPLE</v>
          </cell>
          <cell r="C32" t="str">
            <v>M2</v>
          </cell>
          <cell r="D32">
            <v>2947</v>
          </cell>
          <cell r="E32">
            <v>3903</v>
          </cell>
          <cell r="F32">
            <v>3339.6</v>
          </cell>
          <cell r="G32">
            <v>3673.5600000000004</v>
          </cell>
          <cell r="H32">
            <v>2661</v>
          </cell>
          <cell r="I32">
            <v>2467</v>
          </cell>
          <cell r="J32">
            <v>2626</v>
          </cell>
          <cell r="K32">
            <v>2262</v>
          </cell>
        </row>
        <row r="33">
          <cell r="A33">
            <v>431</v>
          </cell>
          <cell r="B33" t="str">
            <v>TRATAMIENTO SUPERFICIAL DOBLE</v>
          </cell>
          <cell r="C33" t="str">
            <v>M2</v>
          </cell>
          <cell r="D33">
            <v>4729</v>
          </cell>
          <cell r="E33">
            <v>6887</v>
          </cell>
          <cell r="F33">
            <v>5562.7</v>
          </cell>
          <cell r="G33">
            <v>6118.97</v>
          </cell>
          <cell r="H33">
            <v>4141</v>
          </cell>
          <cell r="I33">
            <v>3778</v>
          </cell>
          <cell r="J33">
            <v>4047</v>
          </cell>
          <cell r="K33">
            <v>3345</v>
          </cell>
        </row>
        <row r="34">
          <cell r="A34">
            <v>432</v>
          </cell>
          <cell r="B34" t="str">
            <v>SELLO ARENA - EMULSION</v>
          </cell>
          <cell r="C34" t="str">
            <v>M2</v>
          </cell>
          <cell r="D34">
            <v>1834</v>
          </cell>
          <cell r="E34">
            <v>2133</v>
          </cell>
          <cell r="F34">
            <v>1920.6</v>
          </cell>
          <cell r="G34">
            <v>2112.66</v>
          </cell>
          <cell r="H34">
            <v>1507</v>
          </cell>
          <cell r="I34">
            <v>1360</v>
          </cell>
          <cell r="J34">
            <v>1620</v>
          </cell>
          <cell r="K34">
            <v>1364</v>
          </cell>
        </row>
        <row r="35">
          <cell r="A35">
            <v>432.1</v>
          </cell>
          <cell r="B35" t="str">
            <v>SELLO EMULSION CRML, rompimiento lento</v>
          </cell>
          <cell r="C35" t="str">
            <v>M2</v>
          </cell>
          <cell r="D35">
            <v>1834</v>
          </cell>
          <cell r="E35">
            <v>2133</v>
          </cell>
          <cell r="F35">
            <v>1920.6</v>
          </cell>
          <cell r="G35">
            <v>2112.66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  <cell r="L35">
            <v>1000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6972.9</v>
          </cell>
          <cell r="G36">
            <v>7670.1900000000005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202221.8</v>
          </cell>
          <cell r="G37">
            <v>222443.98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202221.8</v>
          </cell>
          <cell r="G38">
            <v>222443.98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202221.8</v>
          </cell>
          <cell r="G39">
            <v>222443.98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206720.8</v>
          </cell>
          <cell r="G40">
            <v>227392.88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211516.79999999999</v>
          </cell>
          <cell r="G41">
            <v>232668.48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211516.79999999999</v>
          </cell>
          <cell r="G42">
            <v>232668.48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190271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211516.79999999999</v>
          </cell>
          <cell r="G43">
            <v>232668.48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211516.79999999999</v>
          </cell>
          <cell r="G44">
            <v>232668.48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217730.7</v>
          </cell>
          <cell r="G45">
            <v>239503.77000000002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217730.7</v>
          </cell>
          <cell r="G46">
            <v>239503.77000000002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211516.79999999999</v>
          </cell>
          <cell r="G47">
            <v>232668.48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211516.79999999999</v>
          </cell>
          <cell r="G48">
            <v>232668.48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  <cell r="L48">
            <v>242000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211516.79999999999</v>
          </cell>
          <cell r="G49">
            <v>232668.48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  <cell r="L49">
            <v>242000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211516.79999999999</v>
          </cell>
          <cell r="G50">
            <v>232668.48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295000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211516.79999999999</v>
          </cell>
          <cell r="G51">
            <v>232668.48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285000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211516.79999999999</v>
          </cell>
          <cell r="G52">
            <v>232668.48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211516.79999999999</v>
          </cell>
          <cell r="G53">
            <v>232668.48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211516.79999999999</v>
          </cell>
          <cell r="G54">
            <v>232668.48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299000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211516.79999999999</v>
          </cell>
          <cell r="G55">
            <v>232668.48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450.23</v>
          </cell>
          <cell r="B56" t="str">
            <v>MEZCLA DENSA EN CALIENTE MDC-1</v>
          </cell>
          <cell r="C56" t="str">
            <v>M3</v>
          </cell>
          <cell r="D56">
            <v>192930</v>
          </cell>
          <cell r="E56">
            <v>200444</v>
          </cell>
          <cell r="F56">
            <v>211516.79999999999</v>
          </cell>
          <cell r="G56">
            <v>232668.48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  <cell r="L56">
            <v>280000</v>
          </cell>
        </row>
        <row r="57">
          <cell r="A57">
            <v>450.24</v>
          </cell>
          <cell r="B57" t="str">
            <v>MEZCLA DENSA EN CALIENTE MDC-2</v>
          </cell>
          <cell r="C57" t="str">
            <v>M3</v>
          </cell>
          <cell r="D57">
            <v>192930</v>
          </cell>
          <cell r="E57">
            <v>200444</v>
          </cell>
          <cell r="F57">
            <v>211516.79999999999</v>
          </cell>
          <cell r="G57">
            <v>232668.48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  <cell r="L57">
            <v>289000</v>
          </cell>
        </row>
        <row r="58">
          <cell r="A58">
            <v>450.26</v>
          </cell>
          <cell r="B58" t="str">
            <v>MEZCLA DENSA EN CALIENTE MDC-2 PARA BACHEO</v>
          </cell>
          <cell r="C58" t="str">
            <v>M3</v>
          </cell>
          <cell r="D58">
            <v>192930</v>
          </cell>
          <cell r="E58">
            <v>200444</v>
          </cell>
          <cell r="F58">
            <v>211516.79999999999</v>
          </cell>
          <cell r="G58">
            <v>232668.48</v>
          </cell>
          <cell r="H58">
            <v>207696</v>
          </cell>
          <cell r="I58">
            <v>242679</v>
          </cell>
          <cell r="J58">
            <v>231746</v>
          </cell>
          <cell r="K58">
            <v>145860</v>
          </cell>
        </row>
        <row r="59">
          <cell r="A59">
            <v>450.27</v>
          </cell>
          <cell r="B59" t="str">
            <v>MEZCLA DENSA EN CALIENTE MDC-1</v>
          </cell>
          <cell r="C59" t="str">
            <v>M3</v>
          </cell>
          <cell r="D59">
            <v>192930</v>
          </cell>
          <cell r="E59">
            <v>200444</v>
          </cell>
          <cell r="F59">
            <v>211516.79999999999</v>
          </cell>
          <cell r="G59">
            <v>232668.48</v>
          </cell>
          <cell r="H59">
            <v>207696</v>
          </cell>
          <cell r="I59">
            <v>242679</v>
          </cell>
          <cell r="J59">
            <v>231746</v>
          </cell>
          <cell r="K59">
            <v>145860</v>
          </cell>
          <cell r="L59">
            <v>280000</v>
          </cell>
        </row>
        <row r="60">
          <cell r="A60">
            <v>460</v>
          </cell>
          <cell r="B60" t="str">
            <v>FRESADO DE PAVIMENTO ASFALTICO (H= 0.20)</v>
          </cell>
          <cell r="C60" t="str">
            <v>M2</v>
          </cell>
          <cell r="D60">
            <v>6760</v>
          </cell>
          <cell r="E60">
            <v>8250</v>
          </cell>
          <cell r="F60">
            <v>9000.2000000000007</v>
          </cell>
          <cell r="G60">
            <v>9900.2200000000012</v>
          </cell>
          <cell r="H60">
            <v>8139</v>
          </cell>
          <cell r="I60">
            <v>7774</v>
          </cell>
          <cell r="J60">
            <v>8152</v>
          </cell>
          <cell r="K60">
            <v>7892</v>
          </cell>
          <cell r="L60">
            <v>7271</v>
          </cell>
          <cell r="M60">
            <v>2950</v>
          </cell>
        </row>
        <row r="61">
          <cell r="A61">
            <v>460.1</v>
          </cell>
          <cell r="B61" t="str">
            <v>FRESADO DE PAVIMENTO ASFALTICO (H= 0.20)</v>
          </cell>
          <cell r="C61" t="str">
            <v>M3</v>
          </cell>
          <cell r="D61">
            <v>33800</v>
          </cell>
          <cell r="E61">
            <v>41250</v>
          </cell>
          <cell r="F61">
            <v>45001</v>
          </cell>
          <cell r="G61">
            <v>49501.100000000006</v>
          </cell>
          <cell r="H61">
            <v>40695</v>
          </cell>
          <cell r="I61">
            <v>38870</v>
          </cell>
          <cell r="J61">
            <v>40760</v>
          </cell>
          <cell r="K61">
            <v>39460</v>
          </cell>
          <cell r="L61">
            <v>57412</v>
          </cell>
        </row>
        <row r="62">
          <cell r="A62">
            <v>460.3</v>
          </cell>
          <cell r="B62" t="str">
            <v>FRESADO DE PAVIMENTO ASFALTICO, M3 CON TRANS</v>
          </cell>
          <cell r="C62" t="str">
            <v>M3</v>
          </cell>
          <cell r="D62">
            <v>6760</v>
          </cell>
          <cell r="E62">
            <v>8250</v>
          </cell>
          <cell r="F62">
            <v>9000.2000000000007</v>
          </cell>
          <cell r="G62">
            <v>9900.2200000000012</v>
          </cell>
          <cell r="H62">
            <v>8139</v>
          </cell>
          <cell r="I62">
            <v>7774</v>
          </cell>
          <cell r="J62">
            <v>8152</v>
          </cell>
          <cell r="K62">
            <v>7892</v>
          </cell>
        </row>
        <row r="63">
          <cell r="A63">
            <v>460.2</v>
          </cell>
          <cell r="B63" t="str">
            <v>FRESADO DE PAVIMENTO ASFALTICO, M3 SIN TRANS</v>
          </cell>
          <cell r="C63" t="str">
            <v>M3</v>
          </cell>
          <cell r="D63">
            <v>6760</v>
          </cell>
          <cell r="E63">
            <v>8250</v>
          </cell>
          <cell r="F63">
            <v>9000.2000000000007</v>
          </cell>
          <cell r="G63">
            <v>9900.2200000000012</v>
          </cell>
          <cell r="H63">
            <v>8139</v>
          </cell>
          <cell r="I63">
            <v>7774</v>
          </cell>
          <cell r="J63">
            <v>8152</v>
          </cell>
          <cell r="K63">
            <v>7892</v>
          </cell>
          <cell r="L63">
            <v>55495</v>
          </cell>
        </row>
        <row r="64">
          <cell r="A64">
            <v>461.1</v>
          </cell>
          <cell r="B64" t="str">
            <v>PAVIMENTO ASFALTICO RECICLADO EN FRIO</v>
          </cell>
          <cell r="C64" t="str">
            <v>M3</v>
          </cell>
          <cell r="D64">
            <v>41246</v>
          </cell>
          <cell r="E64">
            <v>42740</v>
          </cell>
          <cell r="F64">
            <v>43111.199999999997</v>
          </cell>
          <cell r="G64">
            <v>47422.32</v>
          </cell>
          <cell r="H64">
            <v>38775</v>
          </cell>
          <cell r="I64">
            <v>40002</v>
          </cell>
          <cell r="J64">
            <v>42089</v>
          </cell>
          <cell r="K64">
            <v>37835</v>
          </cell>
        </row>
        <row r="65">
          <cell r="A65">
            <v>461.2</v>
          </cell>
          <cell r="B65" t="str">
            <v>PAVIMENTO ASFALTICO RECICLADO EN FRIO</v>
          </cell>
          <cell r="C65" t="str">
            <v>M3</v>
          </cell>
          <cell r="D65">
            <v>41246</v>
          </cell>
          <cell r="E65">
            <v>42740</v>
          </cell>
          <cell r="F65">
            <v>43111.199999999997</v>
          </cell>
          <cell r="G65">
            <v>47422.32</v>
          </cell>
          <cell r="H65">
            <v>38775</v>
          </cell>
          <cell r="I65">
            <v>40002</v>
          </cell>
          <cell r="J65">
            <v>42089</v>
          </cell>
          <cell r="K65">
            <v>37835</v>
          </cell>
        </row>
        <row r="66">
          <cell r="A66">
            <v>461.3</v>
          </cell>
          <cell r="B66" t="str">
            <v>PAVIMENTO ASFALTICO RECICLADO EN FRIO</v>
          </cell>
          <cell r="C66" t="str">
            <v>M3</v>
          </cell>
          <cell r="D66">
            <v>41246</v>
          </cell>
          <cell r="E66">
            <v>42740</v>
          </cell>
          <cell r="F66">
            <v>43111.199999999997</v>
          </cell>
          <cell r="G66">
            <v>47422.32</v>
          </cell>
          <cell r="H66">
            <v>38775</v>
          </cell>
          <cell r="I66">
            <v>40002</v>
          </cell>
          <cell r="J66">
            <v>42089</v>
          </cell>
          <cell r="K66">
            <v>37835</v>
          </cell>
        </row>
        <row r="67">
          <cell r="A67">
            <v>462.1</v>
          </cell>
          <cell r="B67" t="str">
            <v>PAVIM ASF RECICLADO EN CALIENT</v>
          </cell>
          <cell r="C67" t="str">
            <v>M3</v>
          </cell>
          <cell r="D67">
            <v>51974</v>
          </cell>
          <cell r="E67">
            <v>54317</v>
          </cell>
          <cell r="F67">
            <v>57229.7</v>
          </cell>
          <cell r="G67">
            <v>62952.67</v>
          </cell>
          <cell r="H67">
            <v>54688</v>
          </cell>
          <cell r="I67">
            <v>59810</v>
          </cell>
          <cell r="J67">
            <v>59686</v>
          </cell>
          <cell r="K67">
            <v>44898</v>
          </cell>
        </row>
        <row r="68">
          <cell r="A68">
            <v>462.2</v>
          </cell>
          <cell r="B68" t="str">
            <v>PAVIM ASF RECICLADO EN CALIENT</v>
          </cell>
          <cell r="C68" t="str">
            <v>M3</v>
          </cell>
          <cell r="D68">
            <v>51974</v>
          </cell>
          <cell r="E68">
            <v>54317</v>
          </cell>
          <cell r="F68">
            <v>57229.7</v>
          </cell>
          <cell r="G68">
            <v>62952.67</v>
          </cell>
          <cell r="H68">
            <v>54688</v>
          </cell>
          <cell r="I68">
            <v>59810</v>
          </cell>
          <cell r="J68">
            <v>59686</v>
          </cell>
          <cell r="K68">
            <v>44898</v>
          </cell>
        </row>
        <row r="69">
          <cell r="A69">
            <v>462.3</v>
          </cell>
          <cell r="B69" t="str">
            <v>PAVIM ASF RECICLADO EN CALIENT</v>
          </cell>
          <cell r="C69" t="str">
            <v>M3</v>
          </cell>
          <cell r="D69">
            <v>51974</v>
          </cell>
          <cell r="E69">
            <v>54317</v>
          </cell>
          <cell r="F69">
            <v>57229.7</v>
          </cell>
          <cell r="G69">
            <v>62952.67</v>
          </cell>
          <cell r="H69">
            <v>54688</v>
          </cell>
          <cell r="I69">
            <v>59810</v>
          </cell>
          <cell r="J69">
            <v>59686</v>
          </cell>
          <cell r="K69">
            <v>44898</v>
          </cell>
        </row>
        <row r="70">
          <cell r="A70">
            <v>462.4</v>
          </cell>
          <cell r="B70" t="str">
            <v>PAVIM ASFALT RECICL. EN CALIENTE/BACHEO</v>
          </cell>
          <cell r="C70" t="str">
            <v>M3</v>
          </cell>
          <cell r="D70">
            <v>59712</v>
          </cell>
          <cell r="E70">
            <v>63531</v>
          </cell>
          <cell r="F70">
            <v>67435.5</v>
          </cell>
          <cell r="G70">
            <v>74179.05</v>
          </cell>
          <cell r="H70">
            <v>64121</v>
          </cell>
          <cell r="I70">
            <v>67941</v>
          </cell>
          <cell r="J70">
            <v>69250</v>
          </cell>
          <cell r="K70">
            <v>53307</v>
          </cell>
        </row>
        <row r="71">
          <cell r="A71">
            <v>600.20000000000005</v>
          </cell>
          <cell r="B71" t="str">
            <v>EXCAVACION VARIAS EN ROCA EN SECO</v>
          </cell>
          <cell r="C71" t="str">
            <v>M3</v>
          </cell>
          <cell r="D71">
            <v>26299</v>
          </cell>
          <cell r="E71">
            <v>24249</v>
          </cell>
          <cell r="F71">
            <v>24152.7</v>
          </cell>
          <cell r="G71">
            <v>26567.97</v>
          </cell>
          <cell r="H71">
            <v>26614</v>
          </cell>
          <cell r="I71">
            <v>23163</v>
          </cell>
          <cell r="J71">
            <v>27920</v>
          </cell>
          <cell r="K71">
            <v>23839</v>
          </cell>
        </row>
        <row r="72">
          <cell r="A72">
            <v>600.29999999999995</v>
          </cell>
          <cell r="B72" t="str">
            <v>EXCAVACION VARIAS EN ROCA BAJO AGUA</v>
          </cell>
          <cell r="C72" t="str">
            <v>M3</v>
          </cell>
          <cell r="D72">
            <v>32559</v>
          </cell>
          <cell r="E72">
            <v>31815</v>
          </cell>
          <cell r="F72">
            <v>32217.9</v>
          </cell>
          <cell r="G72">
            <v>35439.69</v>
          </cell>
          <cell r="H72">
            <v>34535</v>
          </cell>
          <cell r="I72">
            <v>27959</v>
          </cell>
          <cell r="J72">
            <v>34077</v>
          </cell>
          <cell r="K72">
            <v>32598</v>
          </cell>
        </row>
        <row r="73">
          <cell r="A73">
            <v>600.6</v>
          </cell>
          <cell r="B73" t="str">
            <v>EXCAVACION VARIAS SIN CLASIFICAR</v>
          </cell>
          <cell r="C73" t="str">
            <v>M3</v>
          </cell>
          <cell r="D73">
            <v>24079</v>
          </cell>
          <cell r="E73">
            <v>32998</v>
          </cell>
          <cell r="F73">
            <v>29815.5</v>
          </cell>
          <cell r="G73">
            <v>32797.050000000003</v>
          </cell>
          <cell r="H73">
            <v>25041</v>
          </cell>
          <cell r="I73">
            <v>21146</v>
          </cell>
          <cell r="J73">
            <v>24588</v>
          </cell>
          <cell r="K73">
            <v>22877</v>
          </cell>
          <cell r="L73">
            <v>20600</v>
          </cell>
        </row>
        <row r="74">
          <cell r="A74">
            <v>600.70000000000005</v>
          </cell>
          <cell r="B74" t="str">
            <v>EXCAVACION VARIAS MATERIAL COMUN EN SECO</v>
          </cell>
          <cell r="C74" t="str">
            <v>M3</v>
          </cell>
          <cell r="D74">
            <v>20506</v>
          </cell>
          <cell r="E74">
            <v>27959</v>
          </cell>
          <cell r="F74">
            <v>25264.799999999999</v>
          </cell>
          <cell r="G74">
            <v>27791.280000000002</v>
          </cell>
          <cell r="H74">
            <v>21311</v>
          </cell>
          <cell r="I74">
            <v>17988</v>
          </cell>
          <cell r="J74">
            <v>20890</v>
          </cell>
          <cell r="K74">
            <v>19430</v>
          </cell>
        </row>
        <row r="75">
          <cell r="A75">
            <v>600.79999999999995</v>
          </cell>
          <cell r="B75" t="str">
            <v>EXCAVACION VARIAS MAT. COMUN BAJO AGUA</v>
          </cell>
          <cell r="C75" t="str">
            <v>M3</v>
          </cell>
          <cell r="D75">
            <v>26161</v>
          </cell>
          <cell r="E75">
            <v>35331</v>
          </cell>
          <cell r="F75">
            <v>33086.9</v>
          </cell>
          <cell r="G75">
            <v>36395.590000000004</v>
          </cell>
          <cell r="H75">
            <v>27617</v>
          </cell>
          <cell r="I75">
            <v>24050</v>
          </cell>
          <cell r="J75">
            <v>26875</v>
          </cell>
          <cell r="K75">
            <v>23622</v>
          </cell>
        </row>
        <row r="76">
          <cell r="A76">
            <v>600.9</v>
          </cell>
          <cell r="B76" t="str">
            <v>EXCAVACIONES VARIAS EN ROCA BAJO AGUA</v>
          </cell>
          <cell r="C76" t="str">
            <v>M3</v>
          </cell>
          <cell r="D76">
            <v>32559</v>
          </cell>
          <cell r="E76">
            <v>31815</v>
          </cell>
          <cell r="F76">
            <v>32217.9</v>
          </cell>
          <cell r="G76">
            <v>35439.69</v>
          </cell>
          <cell r="H76">
            <v>34535</v>
          </cell>
          <cell r="I76">
            <v>27959</v>
          </cell>
          <cell r="J76">
            <v>34077</v>
          </cell>
          <cell r="K76">
            <v>32598</v>
          </cell>
        </row>
        <row r="77">
          <cell r="A77">
            <v>610.1</v>
          </cell>
          <cell r="B77" t="str">
            <v>RELLENO PARA ESTRUCTURAS</v>
          </cell>
          <cell r="C77" t="str">
            <v>M3</v>
          </cell>
          <cell r="D77">
            <v>19312</v>
          </cell>
          <cell r="E77">
            <v>17272</v>
          </cell>
          <cell r="F77">
            <v>21201.4</v>
          </cell>
          <cell r="G77">
            <v>23321.540000000005</v>
          </cell>
          <cell r="H77">
            <v>24786</v>
          </cell>
          <cell r="I77">
            <v>31143</v>
          </cell>
          <cell r="J77">
            <v>17365</v>
          </cell>
          <cell r="K77">
            <v>19312</v>
          </cell>
          <cell r="L77">
            <v>24200</v>
          </cell>
        </row>
        <row r="78">
          <cell r="A78">
            <v>623.1</v>
          </cell>
          <cell r="B78" t="str">
            <v>SUMINISTRO E HINCAMIENTO DE RIELES</v>
          </cell>
          <cell r="C78" t="str">
            <v>M3</v>
          </cell>
          <cell r="D78">
            <v>59266</v>
          </cell>
          <cell r="E78">
            <v>59266</v>
          </cell>
          <cell r="F78">
            <v>65192.6</v>
          </cell>
          <cell r="G78">
            <v>71711.86</v>
          </cell>
          <cell r="H78">
            <v>59266</v>
          </cell>
          <cell r="I78">
            <v>59266</v>
          </cell>
          <cell r="J78">
            <v>59266</v>
          </cell>
          <cell r="K78">
            <v>59266</v>
          </cell>
        </row>
        <row r="79">
          <cell r="A79">
            <v>623.20000000000005</v>
          </cell>
          <cell r="B79" t="str">
            <v>SUMINISTRO E INSTALACION DE RIELES</v>
          </cell>
          <cell r="C79" t="str">
            <v>M3</v>
          </cell>
          <cell r="D79">
            <v>49871</v>
          </cell>
          <cell r="E79">
            <v>49871</v>
          </cell>
          <cell r="F79">
            <v>54858.1</v>
          </cell>
          <cell r="G79">
            <v>60343.91</v>
          </cell>
          <cell r="H79">
            <v>49871</v>
          </cell>
          <cell r="I79">
            <v>49871</v>
          </cell>
          <cell r="J79">
            <v>49871</v>
          </cell>
          <cell r="K79">
            <v>49871</v>
          </cell>
        </row>
        <row r="80">
          <cell r="A80">
            <v>630.29999999999995</v>
          </cell>
          <cell r="B80" t="str">
            <v>CONCRETO CLASE C</v>
          </cell>
          <cell r="C80" t="str">
            <v>M3</v>
          </cell>
          <cell r="D80">
            <v>279236</v>
          </cell>
          <cell r="E80">
            <v>294531</v>
          </cell>
          <cell r="F80">
            <v>289946.8</v>
          </cell>
          <cell r="G80">
            <v>318941.48000000004</v>
          </cell>
          <cell r="H80">
            <v>285754</v>
          </cell>
          <cell r="I80">
            <v>267211</v>
          </cell>
          <cell r="J80">
            <v>270488</v>
          </cell>
          <cell r="K80">
            <v>213438</v>
          </cell>
        </row>
        <row r="81">
          <cell r="A81">
            <v>630.4</v>
          </cell>
          <cell r="B81" t="str">
            <v>CONCRETO CLASE D</v>
          </cell>
          <cell r="C81" t="str">
            <v>M3</v>
          </cell>
          <cell r="D81">
            <v>261647</v>
          </cell>
          <cell r="E81">
            <v>281102</v>
          </cell>
          <cell r="F81">
            <v>268925.8</v>
          </cell>
          <cell r="G81">
            <v>295818.38</v>
          </cell>
          <cell r="H81">
            <v>265299</v>
          </cell>
          <cell r="I81">
            <v>250493</v>
          </cell>
          <cell r="J81">
            <v>252334</v>
          </cell>
          <cell r="K81">
            <v>197162</v>
          </cell>
        </row>
        <row r="82">
          <cell r="A82">
            <v>630.5</v>
          </cell>
          <cell r="B82" t="str">
            <v>CONCRETO CLASE E</v>
          </cell>
          <cell r="C82" t="str">
            <v>M3</v>
          </cell>
          <cell r="D82">
            <v>239651</v>
          </cell>
          <cell r="E82">
            <v>260692</v>
          </cell>
          <cell r="F82">
            <v>242756.8</v>
          </cell>
          <cell r="G82">
            <v>267032.48</v>
          </cell>
          <cell r="H82">
            <v>237037</v>
          </cell>
          <cell r="I82">
            <v>229927</v>
          </cell>
          <cell r="J82">
            <v>227491</v>
          </cell>
          <cell r="K82">
            <v>175738</v>
          </cell>
        </row>
        <row r="83">
          <cell r="A83">
            <v>630.6</v>
          </cell>
          <cell r="B83" t="str">
            <v>CONCRETO CLASE F</v>
          </cell>
          <cell r="C83" t="str">
            <v>M3</v>
          </cell>
          <cell r="D83">
            <v>214526</v>
          </cell>
          <cell r="E83">
            <v>219476</v>
          </cell>
          <cell r="F83">
            <v>218079.4</v>
          </cell>
          <cell r="G83">
            <v>239887.34000000003</v>
          </cell>
          <cell r="H83">
            <v>213901</v>
          </cell>
          <cell r="I83">
            <v>200318</v>
          </cell>
          <cell r="J83">
            <v>202628</v>
          </cell>
          <cell r="K83">
            <v>155789</v>
          </cell>
          <cell r="L83">
            <v>239000</v>
          </cell>
        </row>
        <row r="84">
          <cell r="A84">
            <v>630.70000000000005</v>
          </cell>
          <cell r="B84" t="str">
            <v xml:space="preserve">CONCRETO CLASE G </v>
          </cell>
          <cell r="C84" t="str">
            <v>M3</v>
          </cell>
          <cell r="D84">
            <v>203415</v>
          </cell>
          <cell r="E84">
            <v>232154</v>
          </cell>
          <cell r="F84">
            <v>207572.2</v>
          </cell>
          <cell r="G84">
            <v>228329.42000000004</v>
          </cell>
          <cell r="H84">
            <v>191391</v>
          </cell>
          <cell r="I84">
            <v>202790</v>
          </cell>
          <cell r="J84">
            <v>186902</v>
          </cell>
          <cell r="K84">
            <v>137452</v>
          </cell>
        </row>
        <row r="85">
          <cell r="A85">
            <v>630.12</v>
          </cell>
          <cell r="B85" t="str">
            <v>CONCRETO CLASE G (BASES)</v>
          </cell>
          <cell r="C85" t="str">
            <v>M3</v>
          </cell>
          <cell r="D85">
            <v>190278</v>
          </cell>
          <cell r="E85">
            <v>213015</v>
          </cell>
          <cell r="F85">
            <v>194562.5</v>
          </cell>
          <cell r="G85">
            <v>214018.75000000003</v>
          </cell>
          <cell r="H85">
            <v>180440</v>
          </cell>
          <cell r="I85">
            <v>188474</v>
          </cell>
          <cell r="J85">
            <v>175647</v>
          </cell>
          <cell r="K85">
            <v>130090</v>
          </cell>
        </row>
        <row r="86">
          <cell r="A86">
            <v>630.13</v>
          </cell>
          <cell r="B86" t="str">
            <v>CONCRETO CLASE G (ELEVACIONES)</v>
          </cell>
          <cell r="C86" t="str">
            <v>M3</v>
          </cell>
          <cell r="D86">
            <v>203415</v>
          </cell>
          <cell r="E86">
            <v>232154</v>
          </cell>
          <cell r="F86">
            <v>207572.2</v>
          </cell>
          <cell r="G86">
            <v>228329.42000000004</v>
          </cell>
          <cell r="H86">
            <v>191391</v>
          </cell>
          <cell r="I86">
            <v>202790</v>
          </cell>
          <cell r="J86">
            <v>186902</v>
          </cell>
          <cell r="K86">
            <v>137452</v>
          </cell>
        </row>
        <row r="87">
          <cell r="A87">
            <v>630.15</v>
          </cell>
          <cell r="B87" t="str">
            <v>Sum y coloc bolsacretos clase E y hierro 1/2</v>
          </cell>
          <cell r="C87" t="str">
            <v>M3</v>
          </cell>
          <cell r="D87">
            <v>203415</v>
          </cell>
          <cell r="E87">
            <v>232154</v>
          </cell>
          <cell r="F87">
            <v>207572.2</v>
          </cell>
          <cell r="G87">
            <v>228329.42000000004</v>
          </cell>
          <cell r="H87">
            <v>191391</v>
          </cell>
          <cell r="I87">
            <v>202790</v>
          </cell>
          <cell r="J87">
            <v>186902</v>
          </cell>
          <cell r="K87">
            <v>137452</v>
          </cell>
          <cell r="L87">
            <v>298500</v>
          </cell>
        </row>
        <row r="88">
          <cell r="A88">
            <v>630.16</v>
          </cell>
          <cell r="B88" t="str">
            <v>Sum y coloc pentápodos clase E</v>
          </cell>
          <cell r="C88" t="str">
            <v>M3</v>
          </cell>
          <cell r="D88">
            <v>203415</v>
          </cell>
          <cell r="E88">
            <v>232154</v>
          </cell>
          <cell r="F88">
            <v>207572.2</v>
          </cell>
          <cell r="G88">
            <v>228329.42000000004</v>
          </cell>
          <cell r="H88">
            <v>191391</v>
          </cell>
          <cell r="I88">
            <v>202790</v>
          </cell>
          <cell r="J88">
            <v>186902</v>
          </cell>
          <cell r="K88">
            <v>137452</v>
          </cell>
          <cell r="L88">
            <v>390000</v>
          </cell>
        </row>
        <row r="89">
          <cell r="A89">
            <v>632</v>
          </cell>
          <cell r="B89" t="str">
            <v>BARANDA EN CONCRETO</v>
          </cell>
          <cell r="C89" t="str">
            <v>ML</v>
          </cell>
          <cell r="D89">
            <v>149763</v>
          </cell>
          <cell r="F89">
            <v>0</v>
          </cell>
          <cell r="G89">
            <v>0</v>
          </cell>
          <cell r="L89">
            <v>207200</v>
          </cell>
        </row>
        <row r="90">
          <cell r="A90">
            <v>632.20000000000005</v>
          </cell>
          <cell r="B90" t="str">
            <v>Desisntalación BARANDA EN CONCRETO</v>
          </cell>
          <cell r="C90" t="str">
            <v>ML</v>
          </cell>
          <cell r="D90">
            <v>149763</v>
          </cell>
          <cell r="F90">
            <v>0</v>
          </cell>
          <cell r="G90">
            <v>0</v>
          </cell>
          <cell r="L90">
            <v>20000</v>
          </cell>
        </row>
        <row r="91">
          <cell r="A91">
            <v>640.1</v>
          </cell>
          <cell r="B91" t="str">
            <v>ACERO DE REFUERZO GRADO 37</v>
          </cell>
          <cell r="C91" t="str">
            <v>KG</v>
          </cell>
          <cell r="D91">
            <v>2449</v>
          </cell>
          <cell r="E91">
            <v>1517</v>
          </cell>
          <cell r="F91">
            <v>1977.8</v>
          </cell>
          <cell r="G91">
            <v>2175.58</v>
          </cell>
          <cell r="H91">
            <v>1717</v>
          </cell>
          <cell r="I91">
            <v>2006</v>
          </cell>
          <cell r="J91">
            <v>2261</v>
          </cell>
          <cell r="K91">
            <v>1461</v>
          </cell>
        </row>
        <row r="92">
          <cell r="A92">
            <v>640.29999999999995</v>
          </cell>
          <cell r="B92" t="str">
            <v>ACERO DE REFUERZO GRADO 60</v>
          </cell>
          <cell r="C92" t="str">
            <v>KG</v>
          </cell>
          <cell r="D92">
            <v>2586</v>
          </cell>
          <cell r="E92">
            <v>1517</v>
          </cell>
          <cell r="F92">
            <v>2427.6999999999998</v>
          </cell>
          <cell r="G92">
            <v>2670.47</v>
          </cell>
          <cell r="H92">
            <v>1957</v>
          </cell>
          <cell r="I92">
            <v>2142</v>
          </cell>
          <cell r="J92">
            <v>2534</v>
          </cell>
          <cell r="K92">
            <v>1461</v>
          </cell>
          <cell r="L92">
            <v>2270</v>
          </cell>
        </row>
        <row r="93">
          <cell r="A93">
            <v>646</v>
          </cell>
          <cell r="B93" t="str">
            <v>ANCLAJES O TIEBACKS</v>
          </cell>
          <cell r="C93" t="str">
            <v>ML</v>
          </cell>
          <cell r="D93">
            <v>170000</v>
          </cell>
          <cell r="E93">
            <v>170000</v>
          </cell>
          <cell r="F93">
            <v>187000</v>
          </cell>
          <cell r="G93">
            <v>205700.00000000003</v>
          </cell>
          <cell r="H93">
            <v>170000</v>
          </cell>
          <cell r="I93">
            <v>170000</v>
          </cell>
          <cell r="J93">
            <v>170000</v>
          </cell>
          <cell r="K93">
            <v>170000</v>
          </cell>
        </row>
        <row r="94">
          <cell r="A94">
            <v>660.2</v>
          </cell>
          <cell r="B94" t="str">
            <v>TUBERIA DE CONCRETO SIMPLE DIAM = 600 mm</v>
          </cell>
          <cell r="C94" t="str">
            <v>M</v>
          </cell>
          <cell r="D94">
            <v>128505</v>
          </cell>
          <cell r="E94">
            <v>167497</v>
          </cell>
          <cell r="F94">
            <v>182777.1</v>
          </cell>
          <cell r="G94">
            <v>201054.81000000003</v>
          </cell>
          <cell r="H94">
            <v>176424</v>
          </cell>
          <cell r="I94">
            <v>171799</v>
          </cell>
          <cell r="J94">
            <v>153108</v>
          </cell>
          <cell r="K94">
            <v>112584</v>
          </cell>
        </row>
        <row r="95">
          <cell r="A95">
            <v>661</v>
          </cell>
          <cell r="B95" t="str">
            <v>TUBERIA CONCRETO REFORZADO DIAM = 900 mm</v>
          </cell>
          <cell r="C95" t="str">
            <v>M</v>
          </cell>
          <cell r="D95">
            <v>146874</v>
          </cell>
          <cell r="E95">
            <v>172251</v>
          </cell>
          <cell r="F95">
            <v>190800.5</v>
          </cell>
          <cell r="G95">
            <v>209880.55000000002</v>
          </cell>
          <cell r="H95">
            <v>190497</v>
          </cell>
          <cell r="I95">
            <v>219374</v>
          </cell>
          <cell r="J95">
            <v>233284</v>
          </cell>
          <cell r="K95">
            <v>150657</v>
          </cell>
        </row>
        <row r="96">
          <cell r="A96">
            <v>670.2</v>
          </cell>
          <cell r="B96" t="str">
            <v>DISIPADORES DE ENERGIA EN CONCRETO CICLP</v>
          </cell>
          <cell r="C96" t="str">
            <v>M3</v>
          </cell>
          <cell r="D96">
            <v>214496</v>
          </cell>
          <cell r="E96">
            <v>245929</v>
          </cell>
          <cell r="F96">
            <v>223802.7</v>
          </cell>
          <cell r="G96">
            <v>246182.97000000003</v>
          </cell>
          <cell r="H96">
            <v>201408</v>
          </cell>
          <cell r="I96">
            <v>206788</v>
          </cell>
          <cell r="J96">
            <v>189996</v>
          </cell>
          <cell r="K96">
            <v>154080</v>
          </cell>
          <cell r="L96">
            <v>295000</v>
          </cell>
        </row>
        <row r="97">
          <cell r="A97">
            <v>671</v>
          </cell>
          <cell r="B97" t="str">
            <v>CUNETAS REVESTIDAS EN EN CONCRETO</v>
          </cell>
          <cell r="C97" t="str">
            <v>M3</v>
          </cell>
          <cell r="D97">
            <v>237792</v>
          </cell>
          <cell r="E97">
            <v>251430</v>
          </cell>
          <cell r="F97">
            <v>253119.9</v>
          </cell>
          <cell r="G97">
            <v>278431.89</v>
          </cell>
          <cell r="H97">
            <v>239418</v>
          </cell>
          <cell r="I97">
            <v>218622</v>
          </cell>
          <cell r="J97">
            <v>229263</v>
          </cell>
          <cell r="K97">
            <v>183771</v>
          </cell>
          <cell r="L97">
            <v>260000</v>
          </cell>
        </row>
        <row r="98">
          <cell r="A98">
            <v>672</v>
          </cell>
          <cell r="B98" t="str">
            <v>BORDILLOS (H=0.40 m)</v>
          </cell>
          <cell r="C98" t="str">
            <v>M</v>
          </cell>
          <cell r="D98">
            <v>19432</v>
          </cell>
          <cell r="E98">
            <v>20543</v>
          </cell>
          <cell r="F98">
            <v>19295.099999999999</v>
          </cell>
          <cell r="G98">
            <v>21224.61</v>
          </cell>
          <cell r="H98">
            <v>18902</v>
          </cell>
          <cell r="I98">
            <v>18426</v>
          </cell>
          <cell r="J98">
            <v>17502</v>
          </cell>
          <cell r="K98">
            <v>13841</v>
          </cell>
          <cell r="L98">
            <v>30250</v>
          </cell>
        </row>
        <row r="99">
          <cell r="A99">
            <v>673</v>
          </cell>
          <cell r="B99" t="str">
            <v>MATERIAL FILTRANTE</v>
          </cell>
          <cell r="C99" t="str">
            <v>M3</v>
          </cell>
          <cell r="D99">
            <v>53643</v>
          </cell>
          <cell r="E99">
            <v>28752</v>
          </cell>
          <cell r="F99">
            <v>45012</v>
          </cell>
          <cell r="G99">
            <v>49513.200000000004</v>
          </cell>
          <cell r="H99">
            <v>47076</v>
          </cell>
          <cell r="I99">
            <v>42042</v>
          </cell>
          <cell r="J99">
            <v>44295</v>
          </cell>
          <cell r="K99">
            <v>26138</v>
          </cell>
        </row>
        <row r="100">
          <cell r="A100">
            <v>673.1</v>
          </cell>
          <cell r="B100" t="str">
            <v>DREN HORIZONTAL DE 1 A 10 M</v>
          </cell>
          <cell r="C100" t="str">
            <v>ML</v>
          </cell>
          <cell r="D100">
            <v>10100</v>
          </cell>
          <cell r="E100">
            <v>10100</v>
          </cell>
          <cell r="F100">
            <v>11110</v>
          </cell>
          <cell r="G100">
            <v>12221.000000000002</v>
          </cell>
          <cell r="H100">
            <v>10100</v>
          </cell>
          <cell r="I100">
            <v>10100</v>
          </cell>
          <cell r="J100">
            <v>10100</v>
          </cell>
          <cell r="K100">
            <v>10100</v>
          </cell>
        </row>
        <row r="101">
          <cell r="A101">
            <v>674.1</v>
          </cell>
          <cell r="B101" t="str">
            <v>Nivelación y reconstrucción de pozos de inspección</v>
          </cell>
          <cell r="C101" t="str">
            <v>U</v>
          </cell>
          <cell r="G101">
            <v>0</v>
          </cell>
          <cell r="K101">
            <v>0</v>
          </cell>
          <cell r="L101">
            <v>484000</v>
          </cell>
        </row>
        <row r="102">
          <cell r="A102">
            <v>674.2</v>
          </cell>
          <cell r="B102" t="str">
            <v>Nivelación y reconstrucción de sumideros</v>
          </cell>
          <cell r="C102" t="str">
            <v>U</v>
          </cell>
          <cell r="G102">
            <v>0</v>
          </cell>
          <cell r="K102">
            <v>0</v>
          </cell>
          <cell r="L102">
            <v>726000</v>
          </cell>
        </row>
        <row r="103">
          <cell r="A103">
            <v>674.3</v>
          </cell>
          <cell r="B103" t="str">
            <v>Nivelación y reconstrucción de cajas de válvulas de la EAAB</v>
          </cell>
          <cell r="C103" t="str">
            <v>U</v>
          </cell>
          <cell r="G103">
            <v>0</v>
          </cell>
          <cell r="K103">
            <v>0</v>
          </cell>
        </row>
        <row r="104">
          <cell r="A104">
            <v>674.4</v>
          </cell>
          <cell r="B104" t="str">
            <v>Nivelación y reconstrucción de cajas de energía de CODENSA</v>
          </cell>
          <cell r="C104" t="str">
            <v>U</v>
          </cell>
          <cell r="G104">
            <v>0</v>
          </cell>
          <cell r="K104">
            <v>0</v>
          </cell>
          <cell r="L104">
            <v>363000</v>
          </cell>
        </row>
        <row r="105">
          <cell r="A105">
            <v>674.5</v>
          </cell>
          <cell r="B105" t="str">
            <v>Nivelación y reconstrucción de cajas de la ETB</v>
          </cell>
          <cell r="C105" t="str">
            <v>U</v>
          </cell>
          <cell r="G105">
            <v>0</v>
          </cell>
          <cell r="K105">
            <v>0</v>
          </cell>
          <cell r="L105">
            <v>484000</v>
          </cell>
        </row>
        <row r="106">
          <cell r="A106">
            <v>674.6</v>
          </cell>
          <cell r="B106" t="str">
            <v>Reubicación de postes de CODENSA</v>
          </cell>
          <cell r="C106" t="str">
            <v>U</v>
          </cell>
          <cell r="G106">
            <v>0</v>
          </cell>
          <cell r="L106">
            <v>2420000</v>
          </cell>
        </row>
        <row r="107">
          <cell r="A107">
            <v>681.1</v>
          </cell>
          <cell r="B107" t="str">
            <v>GAVIONES</v>
          </cell>
          <cell r="C107" t="str">
            <v>M3</v>
          </cell>
          <cell r="D107">
            <v>64592</v>
          </cell>
          <cell r="E107">
            <v>62409</v>
          </cell>
          <cell r="F107">
            <v>64017.8</v>
          </cell>
          <cell r="G107">
            <v>70419.58</v>
          </cell>
          <cell r="H107">
            <v>59158</v>
          </cell>
          <cell r="I107">
            <v>59474</v>
          </cell>
          <cell r="J107">
            <v>61987</v>
          </cell>
          <cell r="K107">
            <v>56797</v>
          </cell>
        </row>
        <row r="108">
          <cell r="A108">
            <v>681.2</v>
          </cell>
          <cell r="B108" t="str">
            <v>GAVIONES malla calibre 12</v>
          </cell>
          <cell r="C108" t="str">
            <v>M3</v>
          </cell>
          <cell r="D108">
            <v>64592</v>
          </cell>
          <cell r="E108">
            <v>62409</v>
          </cell>
          <cell r="F108">
            <v>64017.8</v>
          </cell>
          <cell r="G108">
            <v>70419.58</v>
          </cell>
          <cell r="H108">
            <v>59158</v>
          </cell>
          <cell r="I108">
            <v>59474</v>
          </cell>
          <cell r="J108">
            <v>61987</v>
          </cell>
          <cell r="K108">
            <v>56797</v>
          </cell>
          <cell r="L108">
            <v>84100</v>
          </cell>
        </row>
        <row r="109">
          <cell r="A109">
            <v>683</v>
          </cell>
          <cell r="B109" t="str">
            <v>Bolsacretos</v>
          </cell>
          <cell r="C109" t="str">
            <v>M3</v>
          </cell>
          <cell r="D109">
            <v>64592</v>
          </cell>
          <cell r="E109">
            <v>62409</v>
          </cell>
          <cell r="F109">
            <v>64017.8</v>
          </cell>
          <cell r="G109">
            <v>70419.58</v>
          </cell>
          <cell r="H109">
            <v>59158</v>
          </cell>
          <cell r="I109">
            <v>59474</v>
          </cell>
          <cell r="J109">
            <v>61987</v>
          </cell>
          <cell r="K109">
            <v>56797</v>
          </cell>
          <cell r="L109">
            <v>298500</v>
          </cell>
        </row>
        <row r="110">
          <cell r="A110">
            <v>683.2</v>
          </cell>
          <cell r="B110" t="str">
            <v>Bolsacretos Clase E</v>
          </cell>
          <cell r="C110" t="str">
            <v>M3</v>
          </cell>
          <cell r="D110">
            <v>64592</v>
          </cell>
          <cell r="E110">
            <v>62409</v>
          </cell>
          <cell r="F110">
            <v>64017.8</v>
          </cell>
          <cell r="G110">
            <v>70419.58</v>
          </cell>
          <cell r="H110">
            <v>59158</v>
          </cell>
          <cell r="I110">
            <v>59474</v>
          </cell>
          <cell r="J110">
            <v>61987</v>
          </cell>
          <cell r="K110">
            <v>56797</v>
          </cell>
          <cell r="L110">
            <v>298500</v>
          </cell>
        </row>
        <row r="111">
          <cell r="A111">
            <v>700.1</v>
          </cell>
          <cell r="B111" t="str">
            <v>LINEA DE DEMARCACION</v>
          </cell>
          <cell r="C111" t="str">
            <v>M</v>
          </cell>
          <cell r="D111">
            <v>620</v>
          </cell>
          <cell r="E111">
            <v>758</v>
          </cell>
          <cell r="F111">
            <v>629.20000000000005</v>
          </cell>
          <cell r="G111">
            <v>692.12000000000012</v>
          </cell>
          <cell r="H111">
            <v>688</v>
          </cell>
          <cell r="I111">
            <v>650</v>
          </cell>
          <cell r="J111">
            <v>706</v>
          </cell>
          <cell r="K111">
            <v>797</v>
          </cell>
        </row>
        <row r="112">
          <cell r="A112">
            <v>700.2</v>
          </cell>
          <cell r="B112" t="str">
            <v>MARCA VIAL</v>
          </cell>
          <cell r="C112" t="str">
            <v>M2</v>
          </cell>
          <cell r="D112">
            <v>10602</v>
          </cell>
          <cell r="E112">
            <v>13055</v>
          </cell>
          <cell r="F112">
            <v>11539</v>
          </cell>
          <cell r="G112">
            <v>12692.900000000001</v>
          </cell>
          <cell r="H112">
            <v>10656</v>
          </cell>
          <cell r="I112">
            <v>9929</v>
          </cell>
          <cell r="J112">
            <v>11011</v>
          </cell>
          <cell r="K112">
            <v>11092</v>
          </cell>
        </row>
        <row r="113">
          <cell r="A113">
            <v>701</v>
          </cell>
          <cell r="B113" t="str">
            <v>TACHA REFLECTIVA</v>
          </cell>
          <cell r="C113" t="str">
            <v>U</v>
          </cell>
          <cell r="D113">
            <v>10871</v>
          </cell>
          <cell r="E113">
            <v>10214</v>
          </cell>
          <cell r="F113">
            <v>9696.5</v>
          </cell>
          <cell r="G113">
            <v>10666.150000000001</v>
          </cell>
          <cell r="H113">
            <v>8087</v>
          </cell>
          <cell r="I113">
            <v>8758</v>
          </cell>
          <cell r="J113">
            <v>9450</v>
          </cell>
          <cell r="K113">
            <v>10274</v>
          </cell>
        </row>
        <row r="114">
          <cell r="A114">
            <v>710.1</v>
          </cell>
          <cell r="B114" t="str">
            <v>SEÑAL DE TRANSITO</v>
          </cell>
          <cell r="C114" t="str">
            <v>U</v>
          </cell>
          <cell r="D114">
            <v>136206</v>
          </cell>
          <cell r="E114">
            <v>108973</v>
          </cell>
          <cell r="F114">
            <v>90410.1</v>
          </cell>
          <cell r="G114">
            <v>99451.110000000015</v>
          </cell>
          <cell r="H114">
            <v>115436</v>
          </cell>
          <cell r="I114">
            <v>135715</v>
          </cell>
          <cell r="J114">
            <v>116936</v>
          </cell>
          <cell r="K114">
            <v>121453</v>
          </cell>
        </row>
        <row r="115">
          <cell r="A115">
            <v>720</v>
          </cell>
          <cell r="B115" t="str">
            <v>POSTE DE KILOMETRAJE (MOJON)</v>
          </cell>
          <cell r="C115" t="str">
            <v>U</v>
          </cell>
          <cell r="D115">
            <v>67523</v>
          </cell>
          <cell r="E115">
            <v>71059</v>
          </cell>
          <cell r="F115">
            <v>58834.6</v>
          </cell>
          <cell r="G115">
            <v>64718.060000000005</v>
          </cell>
          <cell r="H115">
            <v>55920</v>
          </cell>
          <cell r="I115">
            <v>56476</v>
          </cell>
          <cell r="J115">
            <v>55156</v>
          </cell>
          <cell r="K115">
            <v>53075</v>
          </cell>
        </row>
        <row r="116">
          <cell r="A116">
            <v>730.1</v>
          </cell>
          <cell r="B116" t="str">
            <v>DEFENSA METALICA - CORREA SIMPLE</v>
          </cell>
          <cell r="C116" t="str">
            <v>M</v>
          </cell>
          <cell r="D116">
            <v>115865</v>
          </cell>
          <cell r="E116">
            <v>89369</v>
          </cell>
          <cell r="F116">
            <v>81757.5</v>
          </cell>
          <cell r="G116">
            <v>89933.25</v>
          </cell>
          <cell r="H116">
            <v>104683</v>
          </cell>
          <cell r="I116">
            <v>101349</v>
          </cell>
          <cell r="J116">
            <v>81770</v>
          </cell>
          <cell r="K116">
            <v>102996</v>
          </cell>
        </row>
        <row r="117">
          <cell r="A117">
            <v>730.2</v>
          </cell>
          <cell r="B117" t="str">
            <v>SECCION FINAL - DEFENSA METALICA</v>
          </cell>
          <cell r="C117" t="str">
            <v>U</v>
          </cell>
          <cell r="D117">
            <v>54925</v>
          </cell>
          <cell r="E117">
            <v>37375</v>
          </cell>
          <cell r="F117">
            <v>52731.8</v>
          </cell>
          <cell r="G117">
            <v>58004.98000000001</v>
          </cell>
          <cell r="H117">
            <v>36238</v>
          </cell>
          <cell r="I117">
            <v>37375</v>
          </cell>
          <cell r="J117">
            <v>36400</v>
          </cell>
          <cell r="K117">
            <v>30550</v>
          </cell>
        </row>
        <row r="118">
          <cell r="A118">
            <v>740</v>
          </cell>
          <cell r="B118" t="str">
            <v>CAPTAFAROS</v>
          </cell>
          <cell r="C118" t="str">
            <v>U</v>
          </cell>
          <cell r="D118">
            <v>9672</v>
          </cell>
          <cell r="E118">
            <v>9491</v>
          </cell>
          <cell r="F118">
            <v>7003.7</v>
          </cell>
          <cell r="G118">
            <v>7704.0700000000006</v>
          </cell>
          <cell r="H118">
            <v>6062</v>
          </cell>
          <cell r="I118">
            <v>7374</v>
          </cell>
          <cell r="J118">
            <v>8657</v>
          </cell>
          <cell r="K118">
            <v>7202</v>
          </cell>
        </row>
        <row r="119">
          <cell r="A119">
            <v>741</v>
          </cell>
          <cell r="B119" t="str">
            <v>PINTURA DE MUROS</v>
          </cell>
          <cell r="C119" t="str">
            <v>M2</v>
          </cell>
          <cell r="F119">
            <v>0</v>
          </cell>
          <cell r="G119">
            <v>0</v>
          </cell>
          <cell r="L119">
            <v>10640</v>
          </cell>
        </row>
        <row r="120">
          <cell r="A120">
            <v>810.3</v>
          </cell>
          <cell r="B120" t="str">
            <v>EMPRADIZACION CON BLOQUES DE CESPED</v>
          </cell>
          <cell r="C120" t="str">
            <v>M2</v>
          </cell>
          <cell r="D120">
            <v>4758</v>
          </cell>
          <cell r="E120">
            <v>6691</v>
          </cell>
          <cell r="F120">
            <v>6091.8</v>
          </cell>
          <cell r="G120">
            <v>6700.9800000000005</v>
          </cell>
          <cell r="H120">
            <v>6703</v>
          </cell>
          <cell r="I120">
            <v>7365</v>
          </cell>
          <cell r="J120">
            <v>6507</v>
          </cell>
          <cell r="K120">
            <v>5300</v>
          </cell>
        </row>
        <row r="121">
          <cell r="A121">
            <v>810.4</v>
          </cell>
          <cell r="B121" t="str">
            <v>EMPRADIZACION CON TIERRA ORG Y SEMILLAS</v>
          </cell>
          <cell r="C121" t="str">
            <v>M2</v>
          </cell>
          <cell r="D121">
            <v>6176</v>
          </cell>
          <cell r="E121">
            <v>6592</v>
          </cell>
          <cell r="F121">
            <v>6978.4</v>
          </cell>
          <cell r="G121">
            <v>7676.24</v>
          </cell>
          <cell r="H121">
            <v>6553</v>
          </cell>
          <cell r="I121">
            <v>4957</v>
          </cell>
          <cell r="J121">
            <v>7748</v>
          </cell>
          <cell r="K121">
            <v>11570</v>
          </cell>
        </row>
        <row r="122">
          <cell r="A122">
            <v>820.1</v>
          </cell>
          <cell r="B122" t="str">
            <v>GEOTEXTIL PARA FILTROS</v>
          </cell>
          <cell r="C122" t="str">
            <v>M2</v>
          </cell>
          <cell r="D122">
            <v>3799</v>
          </cell>
          <cell r="E122">
            <v>1863</v>
          </cell>
          <cell r="F122">
            <v>3935.8</v>
          </cell>
          <cell r="G122">
            <v>4329.38</v>
          </cell>
          <cell r="H122">
            <v>2656</v>
          </cell>
          <cell r="I122">
            <v>2596</v>
          </cell>
          <cell r="J122">
            <v>3578</v>
          </cell>
          <cell r="K122">
            <v>1963</v>
          </cell>
          <cell r="L122">
            <v>2400</v>
          </cell>
        </row>
        <row r="123">
          <cell r="A123">
            <v>900.1</v>
          </cell>
          <cell r="B123" t="str">
            <v>TRANS MAT - EXPLAN (100 - 1000M)</v>
          </cell>
          <cell r="C123" t="str">
            <v>M3xES</v>
          </cell>
          <cell r="D123">
            <v>650</v>
          </cell>
          <cell r="E123">
            <v>628</v>
          </cell>
          <cell r="F123">
            <v>572</v>
          </cell>
          <cell r="G123">
            <v>629.20000000000005</v>
          </cell>
          <cell r="H123">
            <v>650</v>
          </cell>
          <cell r="I123">
            <v>533</v>
          </cell>
          <cell r="J123">
            <v>572</v>
          </cell>
          <cell r="K123">
            <v>520</v>
          </cell>
        </row>
        <row r="124">
          <cell r="A124">
            <v>900.2</v>
          </cell>
          <cell r="B124" t="str">
            <v>TRANS MAT - EXPLAN (MAS DE - 1000M)</v>
          </cell>
          <cell r="C124" t="str">
            <v>M3xKM</v>
          </cell>
          <cell r="D124">
            <v>723</v>
          </cell>
          <cell r="E124">
            <v>698</v>
          </cell>
          <cell r="F124">
            <v>634.70000000000005</v>
          </cell>
          <cell r="G124">
            <v>698.17000000000007</v>
          </cell>
          <cell r="H124">
            <v>723</v>
          </cell>
          <cell r="I124">
            <v>593</v>
          </cell>
          <cell r="J124">
            <v>636</v>
          </cell>
          <cell r="K124">
            <v>577</v>
          </cell>
          <cell r="L124">
            <v>715</v>
          </cell>
        </row>
        <row r="125">
          <cell r="A125">
            <v>900.3</v>
          </cell>
          <cell r="B125" t="str">
            <v>TRANS MATERIALES PROV. DE DERRUMBES</v>
          </cell>
          <cell r="C125" t="str">
            <v>M3xKM</v>
          </cell>
          <cell r="D125">
            <v>723</v>
          </cell>
          <cell r="E125">
            <v>698</v>
          </cell>
          <cell r="F125">
            <v>634.70000000000005</v>
          </cell>
          <cell r="G125">
            <v>698.17000000000007</v>
          </cell>
          <cell r="H125">
            <v>723</v>
          </cell>
          <cell r="I125">
            <v>593</v>
          </cell>
          <cell r="J125">
            <v>636</v>
          </cell>
          <cell r="K125">
            <v>577</v>
          </cell>
        </row>
        <row r="126">
          <cell r="F126">
            <v>0</v>
          </cell>
          <cell r="G126">
            <v>0</v>
          </cell>
        </row>
        <row r="127">
          <cell r="A127">
            <v>2000</v>
          </cell>
          <cell r="B127" t="str">
            <v>LIMPIEZA CALZADA EXISTENTE</v>
          </cell>
          <cell r="C127" t="str">
            <v>HA</v>
          </cell>
          <cell r="D127">
            <v>32468</v>
          </cell>
          <cell r="E127">
            <v>37271</v>
          </cell>
          <cell r="F127">
            <v>38209.599999999999</v>
          </cell>
          <cell r="G127">
            <v>42030.560000000005</v>
          </cell>
          <cell r="H127">
            <v>35556</v>
          </cell>
          <cell r="I127">
            <v>28812</v>
          </cell>
          <cell r="J127">
            <v>31985</v>
          </cell>
          <cell r="K127">
            <v>35718</v>
          </cell>
        </row>
        <row r="128">
          <cell r="A128">
            <v>2021</v>
          </cell>
          <cell r="B128" t="str">
            <v>DEMOLICIONES CONCRETO CICLOPEO</v>
          </cell>
          <cell r="C128" t="str">
            <v>M3</v>
          </cell>
          <cell r="D128">
            <v>18834</v>
          </cell>
          <cell r="E128">
            <v>16485</v>
          </cell>
          <cell r="F128">
            <v>16424.099999999999</v>
          </cell>
          <cell r="G128">
            <v>18066.509999999998</v>
          </cell>
          <cell r="H128">
            <v>19404</v>
          </cell>
          <cell r="I128">
            <v>15544</v>
          </cell>
          <cell r="J128">
            <v>18268</v>
          </cell>
          <cell r="K128">
            <v>17859</v>
          </cell>
        </row>
        <row r="129">
          <cell r="A129">
            <v>2022</v>
          </cell>
          <cell r="B129" t="str">
            <v>DEMOLICIONES DE MAMPOSTERIA</v>
          </cell>
          <cell r="C129" t="str">
            <v>M3</v>
          </cell>
          <cell r="D129">
            <v>18287</v>
          </cell>
          <cell r="E129">
            <v>24322</v>
          </cell>
          <cell r="F129">
            <v>21754.7</v>
          </cell>
          <cell r="G129">
            <v>23930.170000000002</v>
          </cell>
          <cell r="H129">
            <v>17644</v>
          </cell>
          <cell r="I129">
            <v>15690</v>
          </cell>
          <cell r="J129">
            <v>15707</v>
          </cell>
          <cell r="K129">
            <v>17203</v>
          </cell>
        </row>
        <row r="130">
          <cell r="A130">
            <v>2490</v>
          </cell>
          <cell r="B130" t="str">
            <v>EXT. COMP. CAPA ROD. - ASFALTO NATURAL</v>
          </cell>
          <cell r="C130" t="str">
            <v>M3</v>
          </cell>
          <cell r="D130">
            <v>128184</v>
          </cell>
          <cell r="F130">
            <v>123653.2</v>
          </cell>
          <cell r="G130">
            <v>136018.52000000002</v>
          </cell>
          <cell r="I130">
            <v>186061</v>
          </cell>
          <cell r="J130">
            <v>97000</v>
          </cell>
        </row>
        <row r="131">
          <cell r="A131">
            <v>2600</v>
          </cell>
          <cell r="B131" t="str">
            <v>RIEGO DE SELLO - ASFALTO LIQUIDO</v>
          </cell>
          <cell r="C131" t="str">
            <v>M2</v>
          </cell>
          <cell r="D131">
            <v>954</v>
          </cell>
          <cell r="E131">
            <v>878</v>
          </cell>
          <cell r="F131">
            <v>742.5</v>
          </cell>
          <cell r="G131">
            <v>816.75000000000011</v>
          </cell>
          <cell r="H131">
            <v>758</v>
          </cell>
          <cell r="I131">
            <v>698</v>
          </cell>
          <cell r="J131">
            <v>883</v>
          </cell>
          <cell r="K131">
            <v>655</v>
          </cell>
        </row>
        <row r="132">
          <cell r="A132">
            <v>2610</v>
          </cell>
          <cell r="B132" t="str">
            <v>RIEGO SELLO - EMULSION</v>
          </cell>
          <cell r="C132" t="str">
            <v>M2</v>
          </cell>
          <cell r="D132">
            <v>1119</v>
          </cell>
          <cell r="E132">
            <v>1573</v>
          </cell>
          <cell r="F132">
            <v>1312.3</v>
          </cell>
          <cell r="G132">
            <v>1443.53</v>
          </cell>
          <cell r="H132">
            <v>907</v>
          </cell>
          <cell r="I132">
            <v>776</v>
          </cell>
          <cell r="J132">
            <v>844</v>
          </cell>
          <cell r="K132">
            <v>680</v>
          </cell>
        </row>
        <row r="133">
          <cell r="A133">
            <v>2630</v>
          </cell>
          <cell r="B133" t="str">
            <v>SELLO FISURAS &gt; 3MM - EMULSION Y ARENA</v>
          </cell>
          <cell r="C133" t="str">
            <v>M</v>
          </cell>
          <cell r="D133">
            <v>153</v>
          </cell>
          <cell r="E133">
            <v>120</v>
          </cell>
          <cell r="F133">
            <v>143</v>
          </cell>
          <cell r="G133">
            <v>157.30000000000001</v>
          </cell>
          <cell r="H133">
            <v>113</v>
          </cell>
          <cell r="I133">
            <v>104</v>
          </cell>
          <cell r="J133">
            <v>96</v>
          </cell>
          <cell r="K133">
            <v>81</v>
          </cell>
        </row>
        <row r="134">
          <cell r="A134">
            <v>2640</v>
          </cell>
          <cell r="B134" t="str">
            <v>SELLO FISURAS &gt;3MM - EMULSION ASFALTIC</v>
          </cell>
          <cell r="C134" t="str">
            <v>M</v>
          </cell>
          <cell r="D134">
            <v>117</v>
          </cell>
          <cell r="E134">
            <v>181</v>
          </cell>
          <cell r="F134">
            <v>154</v>
          </cell>
          <cell r="G134">
            <v>169.4</v>
          </cell>
          <cell r="H134">
            <v>111</v>
          </cell>
          <cell r="I134">
            <v>98</v>
          </cell>
          <cell r="J134">
            <v>99</v>
          </cell>
          <cell r="K134">
            <v>111</v>
          </cell>
        </row>
        <row r="135">
          <cell r="A135">
            <v>3111</v>
          </cell>
          <cell r="B135" t="str">
            <v>BACHEO - CARRETERAS EN AFIRMADO</v>
          </cell>
          <cell r="C135" t="str">
            <v>M3</v>
          </cell>
          <cell r="D135">
            <v>28373</v>
          </cell>
          <cell r="E135">
            <v>50981</v>
          </cell>
          <cell r="F135">
            <v>41206</v>
          </cell>
          <cell r="G135">
            <v>45326.600000000006</v>
          </cell>
          <cell r="H135">
            <v>50801</v>
          </cell>
          <cell r="I135">
            <v>44896</v>
          </cell>
          <cell r="J135">
            <v>31470</v>
          </cell>
          <cell r="K135">
            <v>33248</v>
          </cell>
        </row>
        <row r="136">
          <cell r="A136">
            <v>3340</v>
          </cell>
          <cell r="B136" t="str">
            <v>SELLO FISURAS &lt; 3MM - EMULSION ASFALTIC</v>
          </cell>
          <cell r="C136" t="str">
            <v>M</v>
          </cell>
          <cell r="D136">
            <v>75</v>
          </cell>
          <cell r="E136">
            <v>94</v>
          </cell>
          <cell r="F136">
            <v>82.5</v>
          </cell>
          <cell r="G136">
            <v>90.750000000000014</v>
          </cell>
          <cell r="H136">
            <v>74</v>
          </cell>
          <cell r="I136">
            <v>60</v>
          </cell>
          <cell r="J136">
            <v>72</v>
          </cell>
          <cell r="K136">
            <v>72</v>
          </cell>
        </row>
        <row r="137">
          <cell r="A137">
            <v>4180</v>
          </cell>
          <cell r="B137" t="str">
            <v>CONFORMACION MANUAL CUNETAS</v>
          </cell>
          <cell r="C137" t="str">
            <v>M</v>
          </cell>
          <cell r="D137">
            <v>515</v>
          </cell>
          <cell r="E137">
            <v>763</v>
          </cell>
          <cell r="F137">
            <v>679.8</v>
          </cell>
          <cell r="G137">
            <v>747.78</v>
          </cell>
          <cell r="H137">
            <v>489</v>
          </cell>
          <cell r="I137">
            <v>450</v>
          </cell>
          <cell r="J137">
            <v>438</v>
          </cell>
          <cell r="K137">
            <v>515</v>
          </cell>
        </row>
        <row r="138">
          <cell r="A138">
            <v>4260</v>
          </cell>
          <cell r="B138" t="str">
            <v>LIMPIEZA CUNETA CON MOTONIVELADORA</v>
          </cell>
          <cell r="C138" t="str">
            <v>M</v>
          </cell>
          <cell r="D138">
            <v>98</v>
          </cell>
          <cell r="E138">
            <v>108</v>
          </cell>
          <cell r="F138">
            <v>113.3</v>
          </cell>
          <cell r="G138">
            <v>124.63000000000001</v>
          </cell>
          <cell r="H138">
            <v>108</v>
          </cell>
          <cell r="I138">
            <v>87</v>
          </cell>
          <cell r="J138">
            <v>98</v>
          </cell>
          <cell r="K138">
            <v>108</v>
          </cell>
        </row>
        <row r="139">
          <cell r="A139">
            <v>4300</v>
          </cell>
          <cell r="B139" t="str">
            <v>ZANJAS CORONACION EN CONCRETO</v>
          </cell>
          <cell r="C139" t="str">
            <v>M3</v>
          </cell>
          <cell r="D139">
            <v>209346</v>
          </cell>
          <cell r="E139">
            <v>212238</v>
          </cell>
          <cell r="F139">
            <v>221831.5</v>
          </cell>
          <cell r="G139">
            <v>244014.65000000002</v>
          </cell>
          <cell r="H139">
            <v>213935</v>
          </cell>
          <cell r="I139">
            <v>187175</v>
          </cell>
          <cell r="J139">
            <v>196443</v>
          </cell>
          <cell r="K139">
            <v>169120</v>
          </cell>
        </row>
        <row r="140">
          <cell r="A140">
            <v>4310</v>
          </cell>
          <cell r="B140" t="str">
            <v>ZANJAS DE CORONACION EN MAMPOSTERIA</v>
          </cell>
          <cell r="C140" t="str">
            <v>M3</v>
          </cell>
          <cell r="D140">
            <v>123666</v>
          </cell>
          <cell r="E140">
            <v>121546</v>
          </cell>
          <cell r="F140">
            <v>144047.20000000001</v>
          </cell>
          <cell r="G140">
            <v>158451.92000000001</v>
          </cell>
          <cell r="H140">
            <v>125529</v>
          </cell>
          <cell r="I140">
            <v>111691</v>
          </cell>
          <cell r="J140">
            <v>117728</v>
          </cell>
          <cell r="K140">
            <v>102892</v>
          </cell>
        </row>
        <row r="141">
          <cell r="A141">
            <v>4360</v>
          </cell>
          <cell r="B141" t="str">
            <v>LIMPIEZA CANALES EN TIERRA</v>
          </cell>
          <cell r="C141" t="str">
            <v>M</v>
          </cell>
          <cell r="D141">
            <v>1030</v>
          </cell>
          <cell r="E141">
            <v>1528</v>
          </cell>
          <cell r="F141">
            <v>1358.5</v>
          </cell>
          <cell r="G141">
            <v>1494.3500000000001</v>
          </cell>
          <cell r="H141">
            <v>978</v>
          </cell>
          <cell r="I141">
            <v>900</v>
          </cell>
          <cell r="J141">
            <v>875</v>
          </cell>
          <cell r="K141">
            <v>1030</v>
          </cell>
        </row>
        <row r="142">
          <cell r="A142">
            <v>4560</v>
          </cell>
          <cell r="B142" t="str">
            <v>DRENES HORIZONTALES TUBERIA 2"</v>
          </cell>
          <cell r="C142" t="str">
            <v>M</v>
          </cell>
          <cell r="D142">
            <v>63144</v>
          </cell>
          <cell r="E142">
            <v>66400</v>
          </cell>
          <cell r="F142">
            <v>73068.600000000006</v>
          </cell>
          <cell r="G142">
            <v>80375.460000000006</v>
          </cell>
          <cell r="H142">
            <v>67144</v>
          </cell>
          <cell r="I142">
            <v>64475</v>
          </cell>
          <cell r="J142">
            <v>63826</v>
          </cell>
          <cell r="K142">
            <v>62975</v>
          </cell>
        </row>
        <row r="143">
          <cell r="A143">
            <v>4860</v>
          </cell>
          <cell r="B143" t="str">
            <v>SUPERESTRUCTURAS PONTONES</v>
          </cell>
          <cell r="C143" t="str">
            <v>M3</v>
          </cell>
          <cell r="D143">
            <v>538616</v>
          </cell>
          <cell r="E143">
            <v>608491</v>
          </cell>
          <cell r="F143">
            <v>580783.5</v>
          </cell>
          <cell r="G143">
            <v>638861.85000000009</v>
          </cell>
          <cell r="H143">
            <v>503646</v>
          </cell>
          <cell r="I143">
            <v>685118</v>
          </cell>
          <cell r="J143">
            <v>511905</v>
          </cell>
          <cell r="K143">
            <v>335221</v>
          </cell>
        </row>
        <row r="144">
          <cell r="A144">
            <v>4880</v>
          </cell>
          <cell r="B144" t="str">
            <v>ALCANTARILLA DE CAJON</v>
          </cell>
          <cell r="C144" t="str">
            <v>M3</v>
          </cell>
          <cell r="D144">
            <v>318682</v>
          </cell>
          <cell r="E144">
            <v>364536</v>
          </cell>
          <cell r="F144">
            <v>321745.59999999998</v>
          </cell>
          <cell r="G144">
            <v>353920.16</v>
          </cell>
          <cell r="H144">
            <v>310804</v>
          </cell>
          <cell r="I144">
            <v>314379</v>
          </cell>
          <cell r="J144">
            <v>298178</v>
          </cell>
          <cell r="K144">
            <v>227071</v>
          </cell>
        </row>
        <row r="145">
          <cell r="A145">
            <v>4960</v>
          </cell>
          <cell r="B145" t="str">
            <v>LIMPIEZA OBRAS AREA &lt; = 0.62 M2</v>
          </cell>
          <cell r="C145" t="str">
            <v>M</v>
          </cell>
          <cell r="D145">
            <v>3432</v>
          </cell>
          <cell r="E145">
            <v>5090</v>
          </cell>
          <cell r="F145">
            <v>4529.8</v>
          </cell>
          <cell r="G145">
            <v>4982.7800000000007</v>
          </cell>
          <cell r="H145">
            <v>3260</v>
          </cell>
          <cell r="I145">
            <v>2999</v>
          </cell>
          <cell r="J145">
            <v>2917</v>
          </cell>
          <cell r="K145">
            <v>3432</v>
          </cell>
        </row>
        <row r="146">
          <cell r="A146">
            <v>4970</v>
          </cell>
          <cell r="B146" t="str">
            <v>LIMPIEZA OBRAS AREA &gt; 0.60 M2</v>
          </cell>
          <cell r="C146" t="str">
            <v>M3</v>
          </cell>
          <cell r="D146">
            <v>5148</v>
          </cell>
          <cell r="E146">
            <v>7635</v>
          </cell>
          <cell r="F146">
            <v>6795.8</v>
          </cell>
          <cell r="G146">
            <v>7475.380000000001</v>
          </cell>
          <cell r="H146">
            <v>4891</v>
          </cell>
          <cell r="I146">
            <v>4499</v>
          </cell>
          <cell r="J146">
            <v>4376</v>
          </cell>
          <cell r="K146">
            <v>5148</v>
          </cell>
        </row>
        <row r="147">
          <cell r="A147">
            <v>6006</v>
          </cell>
          <cell r="B147" t="str">
            <v>EXCAVACION MECANICA DESCOLES</v>
          </cell>
          <cell r="C147" t="str">
            <v>M3</v>
          </cell>
          <cell r="D147">
            <v>2470</v>
          </cell>
          <cell r="E147">
            <v>2275</v>
          </cell>
          <cell r="F147">
            <v>2502.5</v>
          </cell>
          <cell r="G147">
            <v>2752.75</v>
          </cell>
          <cell r="H147">
            <v>2275</v>
          </cell>
          <cell r="I147">
            <v>2275</v>
          </cell>
          <cell r="J147">
            <v>2275</v>
          </cell>
          <cell r="K147">
            <v>2925</v>
          </cell>
        </row>
        <row r="148">
          <cell r="A148">
            <v>7108</v>
          </cell>
          <cell r="B148" t="str">
            <v>SEÑALIZACION TEMPORAL</v>
          </cell>
          <cell r="C148" t="str">
            <v>SEÑAL</v>
          </cell>
          <cell r="D148">
            <v>108388</v>
          </cell>
          <cell r="E148">
            <v>98043</v>
          </cell>
          <cell r="F148">
            <v>90412.3</v>
          </cell>
          <cell r="G148">
            <v>99453.530000000013</v>
          </cell>
          <cell r="H148">
            <v>102627</v>
          </cell>
          <cell r="I148">
            <v>105278</v>
          </cell>
          <cell r="J148">
            <v>148143</v>
          </cell>
          <cell r="K148">
            <v>128213</v>
          </cell>
        </row>
        <row r="149">
          <cell r="A149">
            <v>7150</v>
          </cell>
          <cell r="B149" t="str">
            <v>CORTE TALUDES PARA AMPLIACION</v>
          </cell>
          <cell r="C149" t="str">
            <v>M3</v>
          </cell>
          <cell r="D149">
            <v>1268</v>
          </cell>
          <cell r="E149">
            <v>1754</v>
          </cell>
          <cell r="F149">
            <v>1844.7</v>
          </cell>
          <cell r="G149">
            <v>2029.1700000000003</v>
          </cell>
          <cell r="H149">
            <v>1522</v>
          </cell>
          <cell r="I149">
            <v>1451</v>
          </cell>
          <cell r="J149">
            <v>1643</v>
          </cell>
          <cell r="K149">
            <v>1658</v>
          </cell>
        </row>
        <row r="150">
          <cell r="A150">
            <v>7210</v>
          </cell>
          <cell r="B150" t="str">
            <v>RELLENO DE SOCAVACIONES EN TERRAPLENES</v>
          </cell>
          <cell r="C150" t="str">
            <v>M3</v>
          </cell>
          <cell r="D150">
            <v>20549</v>
          </cell>
          <cell r="E150">
            <v>18870</v>
          </cell>
          <cell r="F150">
            <v>22547.8</v>
          </cell>
          <cell r="G150">
            <v>24802.58</v>
          </cell>
          <cell r="H150">
            <v>25871</v>
          </cell>
          <cell r="I150">
            <v>32163</v>
          </cell>
          <cell r="J150">
            <v>18474</v>
          </cell>
          <cell r="K150">
            <v>20549</v>
          </cell>
        </row>
        <row r="151">
          <cell r="A151">
            <v>7304</v>
          </cell>
          <cell r="B151" t="str">
            <v>DEFENSA METALICA - CORREA DOBLE</v>
          </cell>
          <cell r="C151" t="str">
            <v>M</v>
          </cell>
          <cell r="D151">
            <v>203941</v>
          </cell>
          <cell r="E151">
            <v>153282</v>
          </cell>
          <cell r="F151">
            <v>132926.20000000001</v>
          </cell>
          <cell r="G151">
            <v>146218.82000000004</v>
          </cell>
          <cell r="H151">
            <v>186820</v>
          </cell>
          <cell r="I151">
            <v>179382</v>
          </cell>
          <cell r="J151">
            <v>144516</v>
          </cell>
          <cell r="K151">
            <v>184660</v>
          </cell>
        </row>
        <row r="152">
          <cell r="A152">
            <v>7360</v>
          </cell>
          <cell r="B152" t="str">
            <v>ROCERIA Y DESMONTE MANUAL</v>
          </cell>
          <cell r="C152" t="str">
            <v>Ha</v>
          </cell>
          <cell r="D152">
            <v>233188</v>
          </cell>
          <cell r="E152">
            <v>305418</v>
          </cell>
          <cell r="F152">
            <v>286608.3</v>
          </cell>
          <cell r="G152">
            <v>315269.13</v>
          </cell>
          <cell r="H152">
            <v>229151</v>
          </cell>
          <cell r="I152">
            <v>203055</v>
          </cell>
          <cell r="J152">
            <v>225388</v>
          </cell>
          <cell r="K152">
            <v>213460</v>
          </cell>
        </row>
        <row r="153">
          <cell r="A153">
            <v>7370</v>
          </cell>
          <cell r="B153" t="str">
            <v>ROCERIA Y DESMONTE MECANICO</v>
          </cell>
          <cell r="C153" t="str">
            <v>Ha</v>
          </cell>
          <cell r="D153">
            <v>175500</v>
          </cell>
          <cell r="E153">
            <v>170658</v>
          </cell>
          <cell r="F153">
            <v>163735</v>
          </cell>
          <cell r="G153">
            <v>180108.5</v>
          </cell>
          <cell r="H153">
            <v>174038</v>
          </cell>
          <cell r="I153">
            <v>139315</v>
          </cell>
          <cell r="J153">
            <v>151613</v>
          </cell>
          <cell r="K153">
            <v>143000</v>
          </cell>
        </row>
        <row r="154">
          <cell r="A154">
            <v>7390</v>
          </cell>
          <cell r="B154" t="str">
            <v>PODA,CORTE,RETIRO DE ARBOLES</v>
          </cell>
          <cell r="C154" t="str">
            <v>U</v>
          </cell>
          <cell r="D154">
            <v>17537</v>
          </cell>
          <cell r="E154">
            <v>17615</v>
          </cell>
          <cell r="F154">
            <v>15998.4</v>
          </cell>
          <cell r="G154">
            <v>17598.240000000002</v>
          </cell>
          <cell r="H154">
            <v>17473</v>
          </cell>
          <cell r="I154">
            <v>14450</v>
          </cell>
          <cell r="J154">
            <v>15395</v>
          </cell>
          <cell r="K154">
            <v>14287</v>
          </cell>
        </row>
        <row r="155">
          <cell r="A155">
            <v>7700</v>
          </cell>
          <cell r="B155" t="str">
            <v>INDICADORES ALINEAMINETO</v>
          </cell>
          <cell r="C155" t="str">
            <v>U</v>
          </cell>
          <cell r="D155">
            <v>85053</v>
          </cell>
          <cell r="E155">
            <v>110063</v>
          </cell>
          <cell r="F155">
            <v>100381.6</v>
          </cell>
          <cell r="G155">
            <v>110419.76000000001</v>
          </cell>
          <cell r="H155">
            <v>119113</v>
          </cell>
          <cell r="I155">
            <v>125761</v>
          </cell>
          <cell r="J155">
            <v>118613</v>
          </cell>
          <cell r="K155">
            <v>117410</v>
          </cell>
        </row>
        <row r="156">
          <cell r="A156">
            <v>7750</v>
          </cell>
          <cell r="B156" t="str">
            <v>PINTURA - RENOVACION INDICACIONES MOJON</v>
          </cell>
          <cell r="C156" t="str">
            <v>U</v>
          </cell>
          <cell r="D156">
            <v>7076</v>
          </cell>
          <cell r="E156">
            <v>9991</v>
          </cell>
          <cell r="F156">
            <v>6774.9</v>
          </cell>
          <cell r="G156">
            <v>7452.39</v>
          </cell>
          <cell r="H156">
            <v>8524</v>
          </cell>
          <cell r="I156">
            <v>9902</v>
          </cell>
          <cell r="J156">
            <v>9442</v>
          </cell>
          <cell r="K156">
            <v>7398</v>
          </cell>
        </row>
        <row r="157">
          <cell r="A157">
            <v>7780</v>
          </cell>
          <cell r="B157" t="str">
            <v>LIMPIEZA DE SEÑALES Y MOJONES</v>
          </cell>
          <cell r="C157" t="str">
            <v>U</v>
          </cell>
          <cell r="D157">
            <v>4585</v>
          </cell>
          <cell r="E157">
            <v>6665</v>
          </cell>
          <cell r="F157">
            <v>5041.3</v>
          </cell>
          <cell r="G157">
            <v>5545.43</v>
          </cell>
          <cell r="H157">
            <v>4913</v>
          </cell>
          <cell r="I157">
            <v>5273</v>
          </cell>
          <cell r="J157">
            <v>3825</v>
          </cell>
          <cell r="K157">
            <v>4623</v>
          </cell>
        </row>
        <row r="158">
          <cell r="A158">
            <v>7860</v>
          </cell>
          <cell r="B158" t="str">
            <v>LIMPIEZA DEFENSA METALICA</v>
          </cell>
          <cell r="C158" t="str">
            <v>M</v>
          </cell>
          <cell r="D158">
            <v>2188</v>
          </cell>
          <cell r="E158">
            <v>1875</v>
          </cell>
          <cell r="F158">
            <v>1552.1</v>
          </cell>
          <cell r="G158">
            <v>1707.31</v>
          </cell>
          <cell r="H158">
            <v>1538</v>
          </cell>
          <cell r="I158">
            <v>1663</v>
          </cell>
          <cell r="J158">
            <v>1183</v>
          </cell>
          <cell r="K158">
            <v>1752</v>
          </cell>
        </row>
        <row r="159">
          <cell r="A159">
            <v>7900</v>
          </cell>
          <cell r="B159" t="str">
            <v>RETIRO CERCAS - ZONAS LATERALES</v>
          </cell>
          <cell r="C159" t="str">
            <v>M</v>
          </cell>
          <cell r="D159">
            <v>772</v>
          </cell>
          <cell r="E159">
            <v>1145</v>
          </cell>
          <cell r="F159">
            <v>1019.7</v>
          </cell>
          <cell r="G159">
            <v>1121.67</v>
          </cell>
          <cell r="H159">
            <v>733</v>
          </cell>
          <cell r="I159">
            <v>675</v>
          </cell>
          <cell r="J159">
            <v>657</v>
          </cell>
          <cell r="K159">
            <v>772</v>
          </cell>
        </row>
        <row r="160">
          <cell r="A160">
            <v>8150</v>
          </cell>
          <cell r="B160" t="str">
            <v>ARBORIZACION</v>
          </cell>
          <cell r="C160" t="str">
            <v>U</v>
          </cell>
          <cell r="D160">
            <v>10644</v>
          </cell>
          <cell r="E160">
            <v>12715</v>
          </cell>
          <cell r="F160">
            <v>13470.6</v>
          </cell>
          <cell r="G160">
            <v>14817.660000000002</v>
          </cell>
          <cell r="H160">
            <v>10158</v>
          </cell>
          <cell r="I160">
            <v>8702</v>
          </cell>
          <cell r="J160">
            <v>10568</v>
          </cell>
          <cell r="K160">
            <v>8288</v>
          </cell>
        </row>
        <row r="161">
          <cell r="A161">
            <v>9400</v>
          </cell>
          <cell r="B161" t="str">
            <v>INSPECCION VISUAL CARRETERAS</v>
          </cell>
          <cell r="C161" t="str">
            <v>KM</v>
          </cell>
          <cell r="D161">
            <v>33735</v>
          </cell>
          <cell r="E161">
            <v>29205</v>
          </cell>
          <cell r="F161">
            <v>22951.5</v>
          </cell>
          <cell r="G161">
            <v>25246.65</v>
          </cell>
          <cell r="H161">
            <v>21970</v>
          </cell>
          <cell r="I161">
            <v>24912</v>
          </cell>
          <cell r="J161">
            <v>32825</v>
          </cell>
          <cell r="K161">
            <v>19825</v>
          </cell>
        </row>
      </sheetData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4">
          <cell r="D14">
            <v>400000</v>
          </cell>
        </row>
      </sheetData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LISTA DE PRECIOS"/>
      <sheetName val="062"/>
      <sheetName val="Listado"/>
      <sheetName val="Summary"/>
      <sheetName val="CODCONST"/>
      <sheetName val="CLASIFICACION"/>
      <sheetName val="GCB2000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 Liquidacion de Obra por Tramos"/>
      <sheetName val="REC-COD,"/>
      <sheetName val="Lp"/>
      <sheetName val="PREACTA_61"/>
      <sheetName val="A_P_U1"/>
      <sheetName val="PREACTA_6"/>
      <sheetName val="A_P_U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Requisición1"/>
      <sheetName val="Bajadas"/>
      <sheetName val="OCTUBRE"/>
      <sheetName val="NARIÑ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5. ELECTRIC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SALARIOS"/>
      <sheetName val="APU NO PREVISTO"/>
      <sheetName val="PPTA (3)"/>
      <sheetName val="PPTA (2)"/>
      <sheetName val="PPTA"/>
      <sheetName val="2,2,6,1 Pilotes 0,30"/>
      <sheetName val="c2_5y2_613"/>
      <sheetName val="PREACTA_62"/>
      <sheetName val="TABLA_20082"/>
      <sheetName val="c2_5y2_612"/>
      <sheetName val="TABLA_20081"/>
      <sheetName val="c2_5y2_611"/>
      <sheetName val="TABLA_2008"/>
      <sheetName val="BALANCE"/>
      <sheetName val="ITEMS NO REVISTOS"/>
      <sheetName val="APU ELECTRICOS"/>
      <sheetName val="mdo"/>
      <sheetName val="equip"/>
      <sheetName val="mat"/>
      <sheetName val="CIRCUITOS CODENSA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ONT_ADI"/>
      <sheetName val="Hoja2"/>
      <sheetName val="Cuadr."/>
      <sheetName val="PUNITARIOS PARA 241201 2S.xls"/>
      <sheetName val="OBRAS SES"/>
      <sheetName val="glvc"/>
      <sheetName val="otros"/>
      <sheetName val="for 6"/>
      <sheetName val="TUBERIA"/>
      <sheetName val="_Liquidacion_de_Obra_por_Tramo1"/>
      <sheetName val="APU_NO_PREVISTO1"/>
      <sheetName val="PPTA_(3)1"/>
      <sheetName val="PPTA_(2)1"/>
      <sheetName val="Excavación_Mat__Común_Estacion1"/>
      <sheetName val="Demolición_Pavimento1"/>
      <sheetName val="SUB_APU1"/>
      <sheetName val="A__P__U_1"/>
      <sheetName val="RELACION_MES1"/>
      <sheetName val="ESTADO_VÍA-CRIT_TECNICO1"/>
      <sheetName val="2,2,6,1_Pilotes_0,301"/>
      <sheetName val="LISTA_DE_PRECIOS1"/>
      <sheetName val="_Liquidacion_de_Obra_por_Tramos"/>
      <sheetName val="APU_NO_PREVISTO"/>
      <sheetName val="PPTA_(3)"/>
      <sheetName val="PPTA_(2)"/>
      <sheetName val="2,2,6,1_Pilotes_0,30"/>
      <sheetName val="LISTA_DE_PRECIOS"/>
      <sheetName val="_Liquidacion_de_Obra_por_Tramo2"/>
      <sheetName val="APU_NO_PREVISTO2"/>
      <sheetName val="PPTA_(3)2"/>
      <sheetName val="PPTA_(2)2"/>
      <sheetName val="Excavación_Mat__Común_Estacion2"/>
      <sheetName val="Demolición_Pavimento2"/>
      <sheetName val="SUB_APU2"/>
      <sheetName val="A__P__U_2"/>
      <sheetName val="RELACION_MES2"/>
      <sheetName val="ESTADO_VÍA-CRIT_TECNICO2"/>
      <sheetName val="A_P_U2"/>
      <sheetName val="2,2,6,1_Pilotes_0,302"/>
      <sheetName val="LISTA_DE_PRECIOS2"/>
      <sheetName val="_Liquidacion_de_Obra_por_Tramo3"/>
      <sheetName val="APU_NO_PREVISTO3"/>
      <sheetName val="PPTA_(3)3"/>
      <sheetName val="PPTA_(2)3"/>
      <sheetName val="PREACTA_63"/>
      <sheetName val="TABLA_20083"/>
      <sheetName val="Excavación_Mat__Común_Estacion3"/>
      <sheetName val="Demolición_Pavimento3"/>
      <sheetName val="SUB_APU3"/>
      <sheetName val="A__P__U_3"/>
      <sheetName val="RELACION_MES3"/>
      <sheetName val="ESTADO_VÍA-CRIT_TECNICO3"/>
      <sheetName val="A_P_U3"/>
      <sheetName val="2,2,6,1_Pilotes_0,303"/>
      <sheetName val="LISTA_DE_PRECIOS3"/>
      <sheetName val="_Liquidacion_de_Obra_por_Tramo4"/>
      <sheetName val="APU_NO_PREVISTO4"/>
      <sheetName val="PPTA_(3)4"/>
      <sheetName val="PPTA_(2)4"/>
      <sheetName val="PREACTA_64"/>
      <sheetName val="TABLA_20084"/>
      <sheetName val="Excavación_Mat__Común_Estacion4"/>
      <sheetName val="Demolición_Pavimento4"/>
      <sheetName val="SUB_APU4"/>
      <sheetName val="A__P__U_4"/>
      <sheetName val="RELACION_MES4"/>
      <sheetName val="ESTADO_VÍA-CRIT_TECNICO4"/>
      <sheetName val="A_P_U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PREACTA_65"/>
      <sheetName val="TABLA_20085"/>
      <sheetName val="Excavación_Mat__Común_Estacion5"/>
      <sheetName val="Demolición_Pavimento5"/>
      <sheetName val="SUB_APU5"/>
      <sheetName val="A__P__U_5"/>
      <sheetName val="RELACION_MES5"/>
      <sheetName val="ESTADO_VÍA-CRIT_TECNICO5"/>
      <sheetName val="A_P_U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PERSONAL"/>
      <sheetName val="Tarifa MT"/>
      <sheetName val="PREACTA Y CONTRATISTAS"/>
      <sheetName val="7.1.8.1.1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materiales"/>
      <sheetName val="APU"/>
      <sheetName val="Proveedores y acreedores"/>
      <sheetName val="Poblacion"/>
      <sheetName val="ACTA MODIFICACIÓN CIVIL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PUNITARIOS_PARA_241201_2S15"/>
      <sheetName val="PR_115"/>
      <sheetName val="ESTADO_RED_TEC15"/>
      <sheetName val="PREACTA_1015"/>
      <sheetName val="PREACTA_91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CURVA"/>
      <sheetName val="EVA"/>
      <sheetName val="AIU"/>
      <sheetName val="Program"/>
      <sheetName val="BASE"/>
      <sheetName val="c2_5y2_614"/>
      <sheetName val="Bases 2A"/>
      <sheetName val="DATOS CONTRATO"/>
      <sheetName val="CHINCHINA FINAL . A CEROS"/>
      <sheetName val="Memoria de calculo"/>
      <sheetName val="devdics"/>
      <sheetName val="gpi_526"/>
      <sheetName val="vea_374"/>
      <sheetName val="5__ELECTRIC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Lista APU"/>
      <sheetName val="@RISK - Correlaciones"/>
      <sheetName val="Acta"/>
      <sheetName val="5__ELECTRICO1"/>
      <sheetName val="factor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PRECIOS ACTUALIZADOS FERRASA"/>
      <sheetName val="BASE DE DATOS"/>
      <sheetName val="PREACTA_Y_CONTRATISTAS"/>
      <sheetName val="Tarifa_MT"/>
      <sheetName val="PUNITARIOS_PARA_241201_2S_xls"/>
      <sheetName val="MATERIAL"/>
      <sheetName val="CUMPLIMIENTO"/>
      <sheetName val="precios-básicos2002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 refreshError="1"/>
      <sheetData sheetId="50"/>
      <sheetData sheetId="51">
        <row r="48">
          <cell r="E48">
            <v>0</v>
          </cell>
        </row>
      </sheetData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48">
          <cell r="E48">
            <v>0</v>
          </cell>
        </row>
      </sheetData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>
        <row r="48">
          <cell r="E48">
            <v>0</v>
          </cell>
        </row>
      </sheetData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>
        <row r="48">
          <cell r="E48">
            <v>0</v>
          </cell>
        </row>
      </sheetData>
      <sheetData sheetId="163">
        <row r="48">
          <cell r="E48">
            <v>0</v>
          </cell>
        </row>
      </sheetData>
      <sheetData sheetId="164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>
        <row r="48">
          <cell r="E48">
            <v>0</v>
          </cell>
        </row>
      </sheetData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>
        <row r="48">
          <cell r="E48">
            <v>0</v>
          </cell>
        </row>
      </sheetData>
      <sheetData sheetId="205"/>
      <sheetData sheetId="206"/>
      <sheetData sheetId="207"/>
      <sheetData sheetId="208"/>
      <sheetData sheetId="209"/>
      <sheetData sheetId="210"/>
      <sheetData sheetId="211">
        <row r="48">
          <cell r="E48">
            <v>0</v>
          </cell>
        </row>
      </sheetData>
      <sheetData sheetId="212"/>
      <sheetData sheetId="213"/>
      <sheetData sheetId="214"/>
      <sheetData sheetId="215"/>
      <sheetData sheetId="216">
        <row r="48">
          <cell r="E48">
            <v>0</v>
          </cell>
        </row>
      </sheetData>
      <sheetData sheetId="217"/>
      <sheetData sheetId="218"/>
      <sheetData sheetId="219">
        <row r="48">
          <cell r="E48">
            <v>0</v>
          </cell>
        </row>
      </sheetData>
      <sheetData sheetId="220"/>
      <sheetData sheetId="221"/>
      <sheetData sheetId="222">
        <row r="48">
          <cell r="E48">
            <v>0</v>
          </cell>
        </row>
      </sheetData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>
        <row r="48">
          <cell r="E48">
            <v>0</v>
          </cell>
        </row>
      </sheetData>
      <sheetData sheetId="233"/>
      <sheetData sheetId="234"/>
      <sheetData sheetId="235">
        <row r="48">
          <cell r="E48">
            <v>0</v>
          </cell>
        </row>
      </sheetData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>
        <row r="48">
          <cell r="E48">
            <v>0</v>
          </cell>
        </row>
      </sheetData>
      <sheetData sheetId="248"/>
      <sheetData sheetId="249"/>
      <sheetData sheetId="250">
        <row r="48">
          <cell r="E48">
            <v>0</v>
          </cell>
        </row>
      </sheetData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>
        <row r="48">
          <cell r="E48">
            <v>0</v>
          </cell>
        </row>
      </sheetData>
      <sheetData sheetId="263"/>
      <sheetData sheetId="264"/>
      <sheetData sheetId="265">
        <row r="48">
          <cell r="E48">
            <v>0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>
        <row r="48">
          <cell r="E48">
            <v>0</v>
          </cell>
        </row>
      </sheetData>
      <sheetData sheetId="278"/>
      <sheetData sheetId="279"/>
      <sheetData sheetId="280">
        <row r="48">
          <cell r="E48">
            <v>0</v>
          </cell>
        </row>
      </sheetData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48">
          <cell r="E48">
            <v>0</v>
          </cell>
        </row>
      </sheetData>
      <sheetData sheetId="293"/>
      <sheetData sheetId="294"/>
      <sheetData sheetId="295">
        <row r="48">
          <cell r="E48">
            <v>0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>
        <row r="48">
          <cell r="E48">
            <v>0</v>
          </cell>
        </row>
      </sheetData>
      <sheetData sheetId="311"/>
      <sheetData sheetId="312"/>
      <sheetData sheetId="313"/>
      <sheetData sheetId="314"/>
      <sheetData sheetId="315"/>
      <sheetData sheetId="316"/>
      <sheetData sheetId="317">
        <row r="48">
          <cell r="E48">
            <v>0</v>
          </cell>
        </row>
      </sheetData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/>
      <sheetData sheetId="401">
        <row r="48">
          <cell r="E48">
            <v>0</v>
          </cell>
        </row>
      </sheetData>
      <sheetData sheetId="402" refreshError="1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/>
      <sheetData sheetId="432"/>
      <sheetData sheetId="433"/>
      <sheetData sheetId="434"/>
      <sheetData sheetId="435" refreshError="1"/>
      <sheetData sheetId="43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E5AE-DE1A-47FD-935B-AA0CEF742E49}">
  <sheetPr>
    <tabColor theme="7"/>
  </sheetPr>
  <dimension ref="A1:GO344"/>
  <sheetViews>
    <sheetView showGridLines="0" tabSelected="1" view="pageBreakPreview" topLeftCell="A4" zoomScale="85" zoomScaleNormal="70" zoomScaleSheetLayoutView="85" workbookViewId="0">
      <selection activeCell="J4" sqref="J4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36" style="15" customWidth="1"/>
    <col min="5" max="5" width="18.375" style="15" customWidth="1"/>
    <col min="6" max="6" width="16.8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94" t="s">
        <v>63</v>
      </c>
      <c r="C2" s="195"/>
      <c r="D2" s="195"/>
      <c r="E2" s="195"/>
      <c r="F2" s="196"/>
      <c r="K2" s="120"/>
    </row>
    <row r="3" spans="1:197" ht="18" customHeight="1" x14ac:dyDescent="0.25">
      <c r="A3" s="119"/>
      <c r="B3" s="50"/>
      <c r="C3" s="197" t="s">
        <v>76</v>
      </c>
      <c r="D3" s="198"/>
      <c r="E3" s="199"/>
      <c r="F3" s="51"/>
      <c r="K3" s="120"/>
    </row>
    <row r="4" spans="1:197" ht="16.2" thickBot="1" x14ac:dyDescent="0.3">
      <c r="A4" s="119"/>
      <c r="K4" s="120"/>
    </row>
    <row r="5" spans="1:197" ht="16.5" customHeight="1" thickBot="1" x14ac:dyDescent="0.3">
      <c r="A5" s="119"/>
      <c r="C5" s="200" t="s">
        <v>64</v>
      </c>
      <c r="D5" s="201"/>
      <c r="E5" s="201"/>
      <c r="F5" s="201"/>
      <c r="G5" s="201"/>
      <c r="H5" s="202"/>
      <c r="I5" s="19"/>
      <c r="K5" s="120"/>
    </row>
    <row r="6" spans="1:197" s="3" customFormat="1" ht="13.8" x14ac:dyDescent="0.25">
      <c r="A6" s="121"/>
      <c r="C6" s="203" t="s">
        <v>2</v>
      </c>
      <c r="D6" s="204" t="s">
        <v>3</v>
      </c>
      <c r="E6" s="154" t="s">
        <v>4</v>
      </c>
      <c r="F6" s="154" t="s">
        <v>5</v>
      </c>
      <c r="G6" s="154" t="s">
        <v>6</v>
      </c>
      <c r="H6" s="155" t="s">
        <v>7</v>
      </c>
      <c r="I6" s="1"/>
      <c r="J6" s="1"/>
      <c r="K6" s="120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</row>
    <row r="7" spans="1:197" s="3" customFormat="1" ht="48.75" customHeight="1" x14ac:dyDescent="0.25">
      <c r="A7" s="121"/>
      <c r="C7" s="178"/>
      <c r="D7" s="181"/>
      <c r="E7" s="70" t="s">
        <v>8</v>
      </c>
      <c r="F7" s="70" t="s">
        <v>9</v>
      </c>
      <c r="G7" s="70" t="s">
        <v>10</v>
      </c>
      <c r="H7" s="71" t="s">
        <v>11</v>
      </c>
      <c r="I7" s="1"/>
      <c r="J7" s="1"/>
      <c r="K7" s="120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</row>
    <row r="8" spans="1:197" s="3" customFormat="1" ht="28.5" customHeight="1" thickBot="1" x14ac:dyDescent="0.3">
      <c r="A8" s="121"/>
      <c r="C8" s="72" t="s">
        <v>12</v>
      </c>
      <c r="D8" s="182"/>
      <c r="E8" s="73" t="s">
        <v>13</v>
      </c>
      <c r="F8" s="73" t="s">
        <v>14</v>
      </c>
      <c r="G8" s="73" t="s">
        <v>15</v>
      </c>
      <c r="H8" s="156" t="s">
        <v>65</v>
      </c>
      <c r="I8" s="1"/>
      <c r="J8" s="1"/>
      <c r="K8" s="120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</row>
    <row r="9" spans="1:197" s="3" customFormat="1" ht="27.75" customHeight="1" x14ac:dyDescent="0.25">
      <c r="A9" s="121"/>
      <c r="C9" s="185" t="s">
        <v>17</v>
      </c>
      <c r="D9" s="186"/>
      <c r="E9" s="186"/>
      <c r="F9" s="186"/>
      <c r="G9" s="186"/>
      <c r="H9" s="187"/>
      <c r="I9" s="1"/>
      <c r="J9" s="1"/>
      <c r="K9" s="12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19.5" customHeight="1" x14ac:dyDescent="0.3">
      <c r="A10" s="121"/>
      <c r="C10" s="188" t="s">
        <v>18</v>
      </c>
      <c r="D10" s="189"/>
      <c r="E10" s="189"/>
      <c r="F10" s="189"/>
      <c r="G10" s="189"/>
      <c r="H10" s="190"/>
      <c r="I10" s="1"/>
      <c r="J10" s="1"/>
      <c r="K10" s="120"/>
      <c r="L10" s="4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13.8" x14ac:dyDescent="0.25">
      <c r="A11" s="121"/>
      <c r="C11" s="74"/>
      <c r="D11" s="75"/>
      <c r="E11" s="54"/>
      <c r="F11" s="54"/>
      <c r="G11" s="55"/>
      <c r="H11" s="76"/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13.8" x14ac:dyDescent="0.25">
      <c r="A12" s="121"/>
      <c r="C12" s="74">
        <v>1</v>
      </c>
      <c r="D12" s="80" t="s">
        <v>77</v>
      </c>
      <c r="E12" s="79">
        <v>3800000</v>
      </c>
      <c r="F12" s="54"/>
      <c r="G12" s="55">
        <f>5*10%</f>
        <v>0.5</v>
      </c>
      <c r="H12" s="76">
        <f>C12*E12*G12</f>
        <v>1900000</v>
      </c>
      <c r="I12" s="1"/>
      <c r="J12" s="1"/>
      <c r="K12" s="12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6" x14ac:dyDescent="0.25">
      <c r="A13" s="121"/>
      <c r="C13" s="74">
        <v>1</v>
      </c>
      <c r="D13" s="75" t="s">
        <v>78</v>
      </c>
      <c r="E13" s="54">
        <v>2850000</v>
      </c>
      <c r="F13" s="54"/>
      <c r="G13" s="55">
        <f>5*100%</f>
        <v>5</v>
      </c>
      <c r="H13" s="76">
        <f t="shared" ref="H13:H14" si="0">C13*E13*G13</f>
        <v>14250000</v>
      </c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3.8" x14ac:dyDescent="0.25">
      <c r="A14" s="121"/>
      <c r="C14" s="74">
        <v>1</v>
      </c>
      <c r="D14" s="80" t="s">
        <v>79</v>
      </c>
      <c r="E14" s="79">
        <v>2300000</v>
      </c>
      <c r="F14" s="54"/>
      <c r="G14" s="55">
        <f>5*40%</f>
        <v>2</v>
      </c>
      <c r="H14" s="76">
        <f t="shared" si="0"/>
        <v>4600000</v>
      </c>
      <c r="I14" s="1"/>
      <c r="J14" s="1"/>
      <c r="K14" s="12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6.5" customHeight="1" x14ac:dyDescent="0.3">
      <c r="A15" s="121"/>
      <c r="C15" s="163" t="s">
        <v>66</v>
      </c>
      <c r="D15" s="164"/>
      <c r="E15" s="164"/>
      <c r="F15" s="164"/>
      <c r="G15" s="165"/>
      <c r="H15" s="77">
        <f>SUM(H12:H14)</f>
        <v>20750000</v>
      </c>
      <c r="I15" s="6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6.5" customHeight="1" x14ac:dyDescent="0.25">
      <c r="A16" s="121"/>
      <c r="C16" s="163" t="s">
        <v>67</v>
      </c>
      <c r="D16" s="164"/>
      <c r="E16" s="164"/>
      <c r="F16" s="164"/>
      <c r="G16" s="165"/>
      <c r="H16" s="81">
        <v>1.7</v>
      </c>
      <c r="I16" s="174" t="s">
        <v>25</v>
      </c>
      <c r="J16" s="175"/>
      <c r="K16" s="17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7.25" customHeight="1" thickBot="1" x14ac:dyDescent="0.3">
      <c r="A17" s="121"/>
      <c r="C17" s="169" t="s">
        <v>68</v>
      </c>
      <c r="D17" s="170"/>
      <c r="E17" s="170"/>
      <c r="F17" s="170"/>
      <c r="G17" s="171"/>
      <c r="H17" s="82">
        <f>H15*H16</f>
        <v>35275000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C18" s="177" t="s">
        <v>2</v>
      </c>
      <c r="D18" s="179" t="s">
        <v>27</v>
      </c>
      <c r="E18" s="181" t="s">
        <v>28</v>
      </c>
      <c r="F18" s="157" t="s">
        <v>29</v>
      </c>
      <c r="G18" s="183" t="s">
        <v>69</v>
      </c>
      <c r="H18" s="158" t="s">
        <v>7</v>
      </c>
      <c r="I18" s="1"/>
      <c r="J18" s="1"/>
      <c r="K18" s="12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C19" s="178"/>
      <c r="D19" s="179"/>
      <c r="E19" s="181"/>
      <c r="F19" s="70" t="s">
        <v>31</v>
      </c>
      <c r="G19" s="184"/>
      <c r="H19" s="71" t="s">
        <v>11</v>
      </c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4.4" thickBot="1" x14ac:dyDescent="0.3">
      <c r="A20" s="121"/>
      <c r="C20" s="72" t="s">
        <v>32</v>
      </c>
      <c r="D20" s="180"/>
      <c r="E20" s="182"/>
      <c r="F20" s="73" t="s">
        <v>33</v>
      </c>
      <c r="G20" s="73" t="s">
        <v>34</v>
      </c>
      <c r="H20" s="156" t="s">
        <v>70</v>
      </c>
      <c r="I20" s="1"/>
      <c r="J20" s="1"/>
      <c r="K20" s="12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30" customHeight="1" x14ac:dyDescent="0.25">
      <c r="A21" s="121"/>
      <c r="C21" s="185" t="s">
        <v>36</v>
      </c>
      <c r="D21" s="186"/>
      <c r="E21" s="186"/>
      <c r="F21" s="186"/>
      <c r="G21" s="186"/>
      <c r="H21" s="187"/>
      <c r="I21" s="1"/>
      <c r="J21" s="1"/>
      <c r="K21" s="1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C22" s="188" t="s">
        <v>39</v>
      </c>
      <c r="D22" s="189"/>
      <c r="E22" s="189"/>
      <c r="F22" s="189"/>
      <c r="G22" s="189"/>
      <c r="H22" s="190"/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55.2" x14ac:dyDescent="0.25">
      <c r="A23" s="121"/>
      <c r="C23" s="74">
        <v>1</v>
      </c>
      <c r="D23" s="53" t="s">
        <v>80</v>
      </c>
      <c r="E23" s="83" t="s">
        <v>82</v>
      </c>
      <c r="F23" s="79">
        <v>150000</v>
      </c>
      <c r="G23" s="84">
        <v>5</v>
      </c>
      <c r="H23" s="76">
        <f>F23*G23</f>
        <v>750000</v>
      </c>
      <c r="I23" s="1"/>
      <c r="J23" s="5"/>
      <c r="K23" s="120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28.2" thickBot="1" x14ac:dyDescent="0.3">
      <c r="A24" s="121"/>
      <c r="C24" s="74">
        <v>1</v>
      </c>
      <c r="D24" s="53" t="s">
        <v>81</v>
      </c>
      <c r="E24" s="83" t="s">
        <v>82</v>
      </c>
      <c r="F24" s="79">
        <v>50000</v>
      </c>
      <c r="G24" s="84">
        <v>108</v>
      </c>
      <c r="H24" s="76">
        <f>F24*G24</f>
        <v>5400000</v>
      </c>
      <c r="I24" s="1"/>
      <c r="J24" s="5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6.5" customHeight="1" x14ac:dyDescent="0.25">
      <c r="A25" s="121"/>
      <c r="C25" s="191" t="s">
        <v>71</v>
      </c>
      <c r="D25" s="192"/>
      <c r="E25" s="192"/>
      <c r="F25" s="192"/>
      <c r="G25" s="193"/>
      <c r="H25" s="87">
        <f>H23+H24</f>
        <v>6150000</v>
      </c>
      <c r="I25" s="159"/>
      <c r="J25" s="1"/>
      <c r="K25" s="12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6.5" customHeight="1" x14ac:dyDescent="0.3">
      <c r="A26" s="121"/>
      <c r="C26" s="163" t="s">
        <v>72</v>
      </c>
      <c r="D26" s="164"/>
      <c r="E26" s="164"/>
      <c r="F26" s="164"/>
      <c r="G26" s="165"/>
      <c r="H26" s="88">
        <f>H17+H25</f>
        <v>41425000</v>
      </c>
      <c r="I26" s="8"/>
      <c r="J26" s="9"/>
      <c r="K26" s="120"/>
      <c r="L26" s="10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3">
      <c r="A27" s="121"/>
      <c r="C27" s="163" t="s">
        <v>42</v>
      </c>
      <c r="D27" s="164"/>
      <c r="E27" s="164"/>
      <c r="F27" s="164"/>
      <c r="G27" s="165"/>
      <c r="H27" s="89"/>
      <c r="I27" s="18"/>
      <c r="J27" s="9"/>
      <c r="K27" s="120"/>
      <c r="L27" s="10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3">
      <c r="A28" s="121"/>
      <c r="C28" s="166" t="s">
        <v>85</v>
      </c>
      <c r="D28" s="167"/>
      <c r="E28" s="167"/>
      <c r="F28" s="167"/>
      <c r="G28" s="168"/>
      <c r="H28" s="88">
        <f>H26</f>
        <v>41425000</v>
      </c>
      <c r="I28" s="8"/>
      <c r="J28" s="9"/>
      <c r="K28" s="120"/>
      <c r="L28" s="10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C29" s="163" t="s">
        <v>73</v>
      </c>
      <c r="D29" s="164"/>
      <c r="E29" s="164"/>
      <c r="F29" s="164"/>
      <c r="G29" s="165"/>
      <c r="H29" s="90">
        <f>19%*H28</f>
        <v>7870750</v>
      </c>
      <c r="I29" s="5"/>
      <c r="J29" s="1"/>
      <c r="K29" s="12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C30" s="160"/>
      <c r="D30" s="161"/>
      <c r="E30" s="161"/>
      <c r="F30" s="164" t="s">
        <v>84</v>
      </c>
      <c r="G30" s="165"/>
      <c r="H30" s="162">
        <f>H28*21%</f>
        <v>8699250</v>
      </c>
      <c r="I30" s="5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4.4" thickBot="1" x14ac:dyDescent="0.3">
      <c r="A31" s="121"/>
      <c r="C31" s="169" t="s">
        <v>83</v>
      </c>
      <c r="D31" s="170"/>
      <c r="E31" s="170"/>
      <c r="F31" s="170"/>
      <c r="G31" s="171"/>
      <c r="H31" s="91">
        <f>H28+H29+H30</f>
        <v>57995000</v>
      </c>
      <c r="I31" s="11"/>
      <c r="J31" s="5"/>
      <c r="K31" s="120"/>
      <c r="L31" s="1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x14ac:dyDescent="0.25">
      <c r="A32" s="119"/>
      <c r="B32" s="3"/>
      <c r="C32" s="92"/>
      <c r="D32" s="93"/>
      <c r="E32" s="93"/>
      <c r="F32" s="93"/>
      <c r="G32" s="93"/>
      <c r="H32" s="94"/>
      <c r="I32" s="1"/>
      <c r="K32" s="120"/>
    </row>
    <row r="33" spans="1:197" ht="16.2" thickBot="1" x14ac:dyDescent="0.3">
      <c r="A33" s="119"/>
      <c r="C33" s="172"/>
      <c r="D33" s="173"/>
      <c r="E33" s="173"/>
      <c r="F33" s="67"/>
      <c r="G33" s="68"/>
      <c r="H33" s="69"/>
      <c r="I33" s="1"/>
      <c r="K33" s="120"/>
    </row>
    <row r="34" spans="1:197" x14ac:dyDescent="0.25">
      <c r="A34" s="119"/>
      <c r="C34" s="2"/>
      <c r="D34" s="2"/>
      <c r="E34" s="2"/>
      <c r="F34" s="2"/>
      <c r="G34" s="2"/>
      <c r="H34" s="2"/>
      <c r="I34" s="1"/>
      <c r="J34" s="2"/>
      <c r="K34" s="41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</row>
    <row r="35" spans="1:197" ht="16.5" customHeight="1" x14ac:dyDescent="0.25">
      <c r="A35" s="119"/>
      <c r="C35" s="2"/>
      <c r="D35" s="2"/>
      <c r="E35" s="2"/>
      <c r="F35" s="2"/>
      <c r="G35" s="2"/>
      <c r="H35" s="2"/>
      <c r="I35" s="1"/>
      <c r="J35" s="2"/>
      <c r="K35" s="41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</row>
    <row r="36" spans="1:197" ht="16.2" thickBot="1" x14ac:dyDescent="0.3">
      <c r="A36" s="122"/>
      <c r="B36" s="123"/>
      <c r="C36" s="124"/>
      <c r="D36" s="125"/>
      <c r="E36" s="125"/>
      <c r="F36" s="126"/>
      <c r="G36" s="127"/>
      <c r="H36" s="127"/>
      <c r="I36" s="127"/>
      <c r="J36" s="127"/>
      <c r="K36" s="128"/>
    </row>
    <row r="37" spans="1:197" x14ac:dyDescent="0.25">
      <c r="I37" s="1"/>
    </row>
    <row r="38" spans="1:197" x14ac:dyDescent="0.25">
      <c r="I38" s="1"/>
    </row>
    <row r="39" spans="1:197" x14ac:dyDescent="0.25">
      <c r="I39" s="1"/>
    </row>
    <row r="40" spans="1:197" x14ac:dyDescent="0.25">
      <c r="I40" s="1"/>
    </row>
    <row r="41" spans="1:197" x14ac:dyDescent="0.25">
      <c r="I41" s="1"/>
    </row>
    <row r="42" spans="1:197" x14ac:dyDescent="0.25">
      <c r="I42" s="1"/>
    </row>
    <row r="43" spans="1:197" x14ac:dyDescent="0.25">
      <c r="I43" s="1"/>
    </row>
    <row r="44" spans="1:197" s="1" customFormat="1" x14ac:dyDescent="0.25">
      <c r="A44" s="2"/>
      <c r="B44" s="2"/>
      <c r="C44" s="13"/>
      <c r="D44" s="15"/>
      <c r="E44" s="15"/>
      <c r="F44" s="16"/>
    </row>
    <row r="45" spans="1:197" s="1" customFormat="1" x14ac:dyDescent="0.25">
      <c r="A45" s="2"/>
      <c r="B45" s="2"/>
      <c r="C45" s="13"/>
      <c r="D45" s="15"/>
      <c r="E45" s="15"/>
      <c r="F45" s="16"/>
    </row>
    <row r="46" spans="1:197" s="1" customFormat="1" x14ac:dyDescent="0.25">
      <c r="B46" s="2"/>
      <c r="C46" s="13"/>
      <c r="D46" s="15"/>
      <c r="E46" s="15"/>
      <c r="F46" s="16"/>
    </row>
    <row r="47" spans="1:197" s="1" customFormat="1" x14ac:dyDescent="0.25">
      <c r="C47" s="13"/>
      <c r="D47" s="15"/>
      <c r="E47" s="15"/>
      <c r="F47" s="16"/>
    </row>
    <row r="48" spans="1:197" s="1" customFormat="1" x14ac:dyDescent="0.25">
      <c r="C48" s="13"/>
      <c r="D48" s="15"/>
      <c r="E48" s="15"/>
      <c r="F48" s="16"/>
    </row>
    <row r="49" spans="3:6" s="1" customFormat="1" x14ac:dyDescent="0.25">
      <c r="C49" s="13"/>
      <c r="D49" s="15"/>
      <c r="E49" s="15"/>
      <c r="F49" s="16"/>
    </row>
    <row r="50" spans="3:6" s="1" customFormat="1" x14ac:dyDescent="0.25">
      <c r="C50" s="13"/>
      <c r="D50" s="15"/>
      <c r="E50" s="15"/>
      <c r="F50" s="16"/>
    </row>
    <row r="51" spans="3:6" s="1" customFormat="1" x14ac:dyDescent="0.25">
      <c r="C51" s="13"/>
      <c r="D51" s="15"/>
      <c r="E51" s="15"/>
      <c r="F51" s="16"/>
    </row>
    <row r="52" spans="3:6" s="1" customFormat="1" x14ac:dyDescent="0.25">
      <c r="C52" s="13"/>
      <c r="D52" s="15"/>
      <c r="E52" s="15"/>
      <c r="F52" s="16"/>
    </row>
    <row r="53" spans="3:6" s="1" customFormat="1" x14ac:dyDescent="0.25">
      <c r="C53" s="13"/>
      <c r="D53" s="15"/>
      <c r="E53" s="15"/>
      <c r="F53" s="16"/>
    </row>
    <row r="54" spans="3:6" s="1" customFormat="1" x14ac:dyDescent="0.25">
      <c r="C54" s="13"/>
      <c r="D54" s="15"/>
      <c r="E54" s="15"/>
      <c r="F54" s="16"/>
    </row>
    <row r="55" spans="3:6" s="1" customFormat="1" x14ac:dyDescent="0.25">
      <c r="C55" s="13"/>
      <c r="D55" s="15"/>
      <c r="E55" s="15"/>
      <c r="F55" s="16"/>
    </row>
    <row r="56" spans="3:6" s="1" customFormat="1" x14ac:dyDescent="0.25">
      <c r="C56" s="13"/>
      <c r="D56" s="15"/>
      <c r="E56" s="15"/>
      <c r="F56" s="16"/>
    </row>
    <row r="57" spans="3:6" s="1" customFormat="1" x14ac:dyDescent="0.25">
      <c r="C57" s="13"/>
      <c r="D57" s="15"/>
      <c r="E57" s="15"/>
      <c r="F57" s="16"/>
    </row>
    <row r="58" spans="3:6" s="1" customFormat="1" x14ac:dyDescent="0.25">
      <c r="C58" s="13"/>
      <c r="D58" s="15"/>
      <c r="E58" s="15"/>
      <c r="F58" s="16"/>
    </row>
    <row r="59" spans="3:6" s="1" customFormat="1" x14ac:dyDescent="0.25">
      <c r="C59" s="13"/>
      <c r="D59" s="15"/>
      <c r="E59" s="15"/>
      <c r="F59" s="16"/>
    </row>
    <row r="60" spans="3:6" s="1" customFormat="1" x14ac:dyDescent="0.25">
      <c r="C60" s="13"/>
      <c r="D60" s="15"/>
      <c r="E60" s="15"/>
      <c r="F60" s="16"/>
    </row>
    <row r="61" spans="3:6" s="1" customFormat="1" x14ac:dyDescent="0.25">
      <c r="C61" s="13"/>
      <c r="D61" s="15"/>
      <c r="E61" s="15"/>
      <c r="F61" s="16"/>
    </row>
    <row r="62" spans="3:6" s="1" customFormat="1" x14ac:dyDescent="0.25">
      <c r="C62" s="13"/>
      <c r="D62" s="15"/>
      <c r="E62" s="15"/>
      <c r="F62" s="16"/>
    </row>
    <row r="63" spans="3:6" s="1" customFormat="1" x14ac:dyDescent="0.25">
      <c r="C63" s="13"/>
      <c r="D63" s="15"/>
      <c r="E63" s="15"/>
      <c r="F63" s="16"/>
    </row>
    <row r="64" spans="3:6" s="1" customFormat="1" x14ac:dyDescent="0.25">
      <c r="C64" s="13"/>
      <c r="D64" s="15"/>
      <c r="E64" s="15"/>
      <c r="F64" s="16"/>
    </row>
    <row r="65" spans="3:6" s="1" customFormat="1" x14ac:dyDescent="0.25">
      <c r="C65" s="13"/>
      <c r="D65" s="15"/>
      <c r="E65" s="15"/>
      <c r="F65" s="16"/>
    </row>
    <row r="66" spans="3:6" s="1" customFormat="1" x14ac:dyDescent="0.25">
      <c r="C66" s="13"/>
      <c r="D66" s="15"/>
      <c r="E66" s="15"/>
      <c r="F66" s="16"/>
    </row>
    <row r="67" spans="3:6" s="1" customFormat="1" x14ac:dyDescent="0.25">
      <c r="C67" s="13"/>
      <c r="D67" s="15"/>
      <c r="E67" s="15"/>
      <c r="F67" s="16"/>
    </row>
    <row r="68" spans="3:6" s="1" customFormat="1" x14ac:dyDescent="0.25">
      <c r="C68" s="13"/>
      <c r="D68" s="15"/>
      <c r="E68" s="15"/>
      <c r="F68" s="16"/>
    </row>
    <row r="69" spans="3:6" s="1" customFormat="1" x14ac:dyDescent="0.25">
      <c r="C69" s="13"/>
      <c r="D69" s="15"/>
      <c r="E69" s="15"/>
      <c r="F69" s="16"/>
    </row>
    <row r="70" spans="3:6" s="1" customFormat="1" x14ac:dyDescent="0.25">
      <c r="C70" s="13"/>
      <c r="D70" s="15"/>
      <c r="E70" s="15"/>
      <c r="F70" s="16"/>
    </row>
    <row r="71" spans="3:6" s="1" customFormat="1" x14ac:dyDescent="0.25">
      <c r="C71" s="13"/>
      <c r="D71" s="15"/>
      <c r="E71" s="15"/>
      <c r="F71" s="16"/>
    </row>
    <row r="72" spans="3:6" s="1" customFormat="1" x14ac:dyDescent="0.25">
      <c r="C72" s="13"/>
      <c r="D72" s="15"/>
      <c r="E72" s="15"/>
      <c r="F72" s="16"/>
    </row>
    <row r="73" spans="3:6" s="1" customFormat="1" x14ac:dyDescent="0.25">
      <c r="C73" s="13"/>
      <c r="D73" s="15"/>
      <c r="E73" s="15"/>
      <c r="F73" s="16"/>
    </row>
    <row r="74" spans="3:6" s="1" customFormat="1" x14ac:dyDescent="0.25">
      <c r="C74" s="13"/>
      <c r="D74" s="15"/>
      <c r="E74" s="15"/>
      <c r="F74" s="16"/>
    </row>
    <row r="75" spans="3:6" s="1" customFormat="1" x14ac:dyDescent="0.25">
      <c r="C75" s="13"/>
      <c r="D75" s="15"/>
      <c r="E75" s="15"/>
      <c r="F75" s="16"/>
    </row>
    <row r="76" spans="3:6" s="1" customFormat="1" x14ac:dyDescent="0.25">
      <c r="C76" s="13"/>
      <c r="D76" s="15"/>
      <c r="E76" s="15"/>
      <c r="F76" s="16"/>
    </row>
    <row r="77" spans="3:6" s="1" customFormat="1" x14ac:dyDescent="0.25">
      <c r="C77" s="13"/>
      <c r="D77" s="15"/>
      <c r="E77" s="15"/>
      <c r="F77" s="16"/>
    </row>
    <row r="78" spans="3:6" s="1" customFormat="1" x14ac:dyDescent="0.25">
      <c r="C78" s="13"/>
      <c r="D78" s="15"/>
      <c r="E78" s="15"/>
      <c r="F78" s="16"/>
    </row>
    <row r="79" spans="3:6" s="1" customFormat="1" x14ac:dyDescent="0.25">
      <c r="C79" s="13"/>
      <c r="D79" s="15"/>
      <c r="E79" s="15"/>
      <c r="F79" s="16"/>
    </row>
    <row r="80" spans="3:6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1:9" s="1" customFormat="1" x14ac:dyDescent="0.25">
      <c r="C337" s="13"/>
      <c r="D337" s="15"/>
      <c r="E337" s="15"/>
      <c r="F337" s="16"/>
    </row>
    <row r="338" spans="1:9" s="1" customFormat="1" x14ac:dyDescent="0.25">
      <c r="C338" s="13"/>
      <c r="D338" s="15"/>
      <c r="E338" s="15"/>
      <c r="F338" s="16"/>
    </row>
    <row r="339" spans="1:9" s="1" customFormat="1" x14ac:dyDescent="0.25">
      <c r="C339" s="13"/>
      <c r="D339" s="15"/>
      <c r="E339" s="15"/>
      <c r="F339" s="16"/>
    </row>
    <row r="340" spans="1:9" s="1" customFormat="1" x14ac:dyDescent="0.25">
      <c r="C340" s="13"/>
      <c r="D340" s="15"/>
      <c r="E340" s="15"/>
      <c r="F340" s="16"/>
    </row>
    <row r="341" spans="1:9" s="1" customFormat="1" x14ac:dyDescent="0.25">
      <c r="C341" s="13"/>
      <c r="D341" s="15"/>
      <c r="E341" s="15"/>
      <c r="F341" s="16"/>
    </row>
    <row r="342" spans="1:9" s="1" customFormat="1" x14ac:dyDescent="0.25">
      <c r="C342" s="13"/>
      <c r="D342" s="15"/>
      <c r="E342" s="15"/>
      <c r="F342" s="16"/>
    </row>
    <row r="343" spans="1:9" s="1" customFormat="1" x14ac:dyDescent="0.25">
      <c r="C343" s="13"/>
      <c r="D343" s="15"/>
      <c r="E343" s="15"/>
      <c r="F343" s="16"/>
    </row>
    <row r="344" spans="1:9" s="1" customFormat="1" x14ac:dyDescent="0.25">
      <c r="A344" s="2"/>
      <c r="C344" s="13"/>
      <c r="D344" s="15"/>
      <c r="E344" s="15"/>
      <c r="F344" s="16"/>
      <c r="I344" s="17"/>
    </row>
  </sheetData>
  <mergeCells count="25">
    <mergeCell ref="C9:H9"/>
    <mergeCell ref="C10:H10"/>
    <mergeCell ref="B2:F2"/>
    <mergeCell ref="C3:E3"/>
    <mergeCell ref="C5:H5"/>
    <mergeCell ref="C6:C7"/>
    <mergeCell ref="D6:D8"/>
    <mergeCell ref="C26:G26"/>
    <mergeCell ref="C15:G15"/>
    <mergeCell ref="C16:G16"/>
    <mergeCell ref="I16:K16"/>
    <mergeCell ref="C17:G17"/>
    <mergeCell ref="C18:C19"/>
    <mergeCell ref="D18:D20"/>
    <mergeCell ref="E18:E20"/>
    <mergeCell ref="G18:G19"/>
    <mergeCell ref="C21:H21"/>
    <mergeCell ref="C22:H22"/>
    <mergeCell ref="C25:G25"/>
    <mergeCell ref="C27:G27"/>
    <mergeCell ref="C28:G28"/>
    <mergeCell ref="C29:G29"/>
    <mergeCell ref="C31:G31"/>
    <mergeCell ref="C33:E33"/>
    <mergeCell ref="F30:G30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94" t="s">
        <v>0</v>
      </c>
      <c r="C2" s="195"/>
      <c r="D2" s="195"/>
      <c r="E2" s="195"/>
      <c r="F2" s="196"/>
      <c r="K2" s="120"/>
    </row>
    <row r="3" spans="1:197" ht="18" customHeight="1" x14ac:dyDescent="0.25">
      <c r="A3" s="119"/>
      <c r="B3" s="50"/>
      <c r="C3" s="197" t="s">
        <v>76</v>
      </c>
      <c r="D3" s="198"/>
      <c r="E3" s="199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19" t="s">
        <v>1</v>
      </c>
      <c r="D7" s="220"/>
      <c r="E7" s="220"/>
      <c r="F7" s="220"/>
      <c r="G7" s="220"/>
      <c r="H7" s="221"/>
      <c r="I7" s="19"/>
      <c r="K7" s="144"/>
    </row>
    <row r="8" spans="1:197" ht="24.75" customHeight="1" x14ac:dyDescent="0.25">
      <c r="A8" s="119"/>
      <c r="B8" s="149"/>
      <c r="C8" s="213" t="s">
        <v>74</v>
      </c>
      <c r="D8" s="214"/>
      <c r="E8" s="214"/>
      <c r="F8" s="214"/>
      <c r="G8" s="214"/>
      <c r="H8" s="215"/>
      <c r="I8" s="20"/>
      <c r="K8" s="144"/>
    </row>
    <row r="9" spans="1:197" ht="71.25" customHeight="1" thickBot="1" x14ac:dyDescent="0.3">
      <c r="A9" s="119"/>
      <c r="B9" s="149"/>
      <c r="C9" s="216"/>
      <c r="D9" s="217"/>
      <c r="E9" s="217"/>
      <c r="F9" s="217"/>
      <c r="G9" s="217"/>
      <c r="H9" s="218"/>
      <c r="I9" s="20"/>
      <c r="K9" s="144"/>
    </row>
    <row r="10" spans="1:197" s="3" customFormat="1" ht="13.8" x14ac:dyDescent="0.25">
      <c r="A10" s="121"/>
      <c r="B10" s="151"/>
      <c r="C10" s="225" t="s">
        <v>2</v>
      </c>
      <c r="D10" s="227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26"/>
      <c r="D11" s="205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06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22" t="s">
        <v>17</v>
      </c>
      <c r="D13" s="223"/>
      <c r="E13" s="223"/>
      <c r="F13" s="223"/>
      <c r="G13" s="223"/>
      <c r="H13" s="224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10" t="s">
        <v>18</v>
      </c>
      <c r="D14" s="211"/>
      <c r="E14" s="211"/>
      <c r="F14" s="211"/>
      <c r="G14" s="211"/>
      <c r="H14" s="212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210" t="s">
        <v>19</v>
      </c>
      <c r="D19" s="211"/>
      <c r="E19" s="211"/>
      <c r="F19" s="211"/>
      <c r="G19" s="211"/>
      <c r="H19" s="212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210" t="s">
        <v>20</v>
      </c>
      <c r="D24" s="211"/>
      <c r="E24" s="211"/>
      <c r="F24" s="211"/>
      <c r="G24" s="211"/>
      <c r="H24" s="212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210" t="s">
        <v>21</v>
      </c>
      <c r="D29" s="211"/>
      <c r="E29" s="211"/>
      <c r="F29" s="211"/>
      <c r="G29" s="211"/>
      <c r="H29" s="212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1"/>
      <c r="C34" s="210" t="s">
        <v>22</v>
      </c>
      <c r="D34" s="211"/>
      <c r="E34" s="211"/>
      <c r="F34" s="211"/>
      <c r="G34" s="211"/>
      <c r="H34" s="212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51"/>
      <c r="C39" s="207" t="s">
        <v>23</v>
      </c>
      <c r="D39" s="208"/>
      <c r="E39" s="208"/>
      <c r="F39" s="208"/>
      <c r="G39" s="209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1"/>
      <c r="C40" s="207" t="s">
        <v>24</v>
      </c>
      <c r="D40" s="208"/>
      <c r="E40" s="208"/>
      <c r="F40" s="208"/>
      <c r="G40" s="209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51"/>
      <c r="C41" s="232" t="s">
        <v>26</v>
      </c>
      <c r="D41" s="233"/>
      <c r="E41" s="233"/>
      <c r="F41" s="233"/>
      <c r="G41" s="234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240" t="s">
        <v>2</v>
      </c>
      <c r="D42" s="241" t="s">
        <v>27</v>
      </c>
      <c r="E42" s="205" t="s">
        <v>28</v>
      </c>
      <c r="F42" s="139" t="s">
        <v>29</v>
      </c>
      <c r="G42" s="228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51"/>
      <c r="C43" s="226"/>
      <c r="D43" s="241"/>
      <c r="E43" s="205"/>
      <c r="F43" s="70" t="s">
        <v>31</v>
      </c>
      <c r="G43" s="229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51"/>
      <c r="C44" s="72" t="s">
        <v>32</v>
      </c>
      <c r="D44" s="242"/>
      <c r="E44" s="206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51"/>
      <c r="C45" s="222" t="s">
        <v>36</v>
      </c>
      <c r="D45" s="223"/>
      <c r="E45" s="223"/>
      <c r="F45" s="223"/>
      <c r="G45" s="223"/>
      <c r="H45" s="224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10" t="s">
        <v>37</v>
      </c>
      <c r="D46" s="211"/>
      <c r="E46" s="211"/>
      <c r="F46" s="211"/>
      <c r="G46" s="211"/>
      <c r="H46" s="212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210" t="s">
        <v>38</v>
      </c>
      <c r="D51" s="211"/>
      <c r="E51" s="211"/>
      <c r="F51" s="211"/>
      <c r="G51" s="211"/>
      <c r="H51" s="212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1"/>
      <c r="C56" s="210" t="s">
        <v>39</v>
      </c>
      <c r="D56" s="211"/>
      <c r="E56" s="211"/>
      <c r="F56" s="211"/>
      <c r="G56" s="211"/>
      <c r="H56" s="212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51"/>
      <c r="C58" s="235" t="s">
        <v>40</v>
      </c>
      <c r="D58" s="236"/>
      <c r="E58" s="236"/>
      <c r="F58" s="236"/>
      <c r="G58" s="237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51"/>
      <c r="C59" s="207" t="s">
        <v>41</v>
      </c>
      <c r="D59" s="208"/>
      <c r="E59" s="208"/>
      <c r="F59" s="208"/>
      <c r="G59" s="209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51"/>
      <c r="C60" s="207" t="s">
        <v>42</v>
      </c>
      <c r="D60" s="208"/>
      <c r="E60" s="208"/>
      <c r="F60" s="208"/>
      <c r="G60" s="209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51"/>
      <c r="C61" s="207" t="s">
        <v>43</v>
      </c>
      <c r="D61" s="208"/>
      <c r="E61" s="208"/>
      <c r="F61" s="208"/>
      <c r="G61" s="209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07" t="s">
        <v>44</v>
      </c>
      <c r="D62" s="208"/>
      <c r="E62" s="208"/>
      <c r="F62" s="208"/>
      <c r="G62" s="209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51"/>
      <c r="C63" s="232" t="s">
        <v>45</v>
      </c>
      <c r="D63" s="233"/>
      <c r="E63" s="233"/>
      <c r="F63" s="233"/>
      <c r="G63" s="234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25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9"/>
      <c r="C70" s="238" t="s">
        <v>47</v>
      </c>
      <c r="D70" s="239"/>
      <c r="E70" s="239"/>
      <c r="F70" s="230" t="s">
        <v>48</v>
      </c>
      <c r="G70" s="230"/>
      <c r="H70" s="231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9"/>
      <c r="C71" s="172"/>
      <c r="D71" s="173"/>
      <c r="E71" s="173"/>
      <c r="F71" s="67"/>
      <c r="G71" s="68"/>
      <c r="H71" s="69"/>
      <c r="I71" s="1"/>
      <c r="K71" s="144"/>
    </row>
    <row r="72" spans="1:197" ht="16.2" thickBot="1" x14ac:dyDescent="0.3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G42:G43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43" t="s">
        <v>0</v>
      </c>
      <c r="C2" s="244"/>
      <c r="D2" s="244"/>
      <c r="E2" s="245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97" t="s">
        <v>76</v>
      </c>
      <c r="D3" s="198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56"/>
      <c r="D6" s="256"/>
      <c r="E6" s="256"/>
      <c r="F6" s="256"/>
      <c r="G6" s="256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68" t="s">
        <v>49</v>
      </c>
      <c r="D8" s="269"/>
      <c r="E8" s="269"/>
      <c r="F8" s="269"/>
      <c r="G8" s="270"/>
      <c r="H8" s="105"/>
    </row>
    <row r="9" spans="1:198" ht="93" customHeight="1" thickBot="1" x14ac:dyDescent="0.3">
      <c r="B9" s="110"/>
      <c r="C9" s="271" t="s">
        <v>75</v>
      </c>
      <c r="D9" s="271"/>
      <c r="E9" s="271"/>
      <c r="F9" s="271"/>
      <c r="G9" s="272"/>
      <c r="H9" s="105"/>
    </row>
    <row r="10" spans="1:198" ht="17.25" customHeight="1" thickBot="1" x14ac:dyDescent="0.3">
      <c r="B10" s="110"/>
      <c r="C10" s="266" t="s">
        <v>50</v>
      </c>
      <c r="D10" s="266"/>
      <c r="E10" s="266"/>
      <c r="F10" s="266"/>
      <c r="G10" s="267"/>
      <c r="H10" s="105"/>
    </row>
    <row r="11" spans="1:198" ht="16.5" customHeight="1" x14ac:dyDescent="0.25">
      <c r="B11" s="110"/>
      <c r="C11" s="131" t="s">
        <v>51</v>
      </c>
      <c r="D11" s="273" t="s">
        <v>52</v>
      </c>
      <c r="E11" s="274"/>
      <c r="F11" s="281" t="s">
        <v>53</v>
      </c>
      <c r="G11" s="282"/>
      <c r="H11" s="105"/>
    </row>
    <row r="12" spans="1:198" x14ac:dyDescent="0.25">
      <c r="B12" s="110"/>
      <c r="C12" s="49"/>
      <c r="D12" s="283"/>
      <c r="E12" s="284"/>
      <c r="F12" s="277"/>
      <c r="G12" s="278"/>
      <c r="H12" s="105"/>
    </row>
    <row r="13" spans="1:198" x14ac:dyDescent="0.25">
      <c r="B13" s="110"/>
      <c r="C13" s="132">
        <v>1</v>
      </c>
      <c r="D13" s="260" t="s">
        <v>54</v>
      </c>
      <c r="E13" s="261"/>
      <c r="F13" s="246"/>
      <c r="G13" s="247"/>
      <c r="H13" s="105"/>
    </row>
    <row r="14" spans="1:198" x14ac:dyDescent="0.25">
      <c r="B14" s="110"/>
      <c r="C14" s="132">
        <v>2</v>
      </c>
      <c r="D14" s="260" t="s">
        <v>55</v>
      </c>
      <c r="E14" s="261"/>
      <c r="F14" s="246"/>
      <c r="G14" s="247"/>
      <c r="H14" s="105"/>
    </row>
    <row r="15" spans="1:198" ht="16.5" customHeight="1" x14ac:dyDescent="0.25">
      <c r="B15" s="110"/>
      <c r="C15" s="133">
        <v>3</v>
      </c>
      <c r="D15" s="260" t="s">
        <v>56</v>
      </c>
      <c r="E15" s="261"/>
      <c r="F15" s="246">
        <f>SUM(F13:G14)</f>
        <v>0</v>
      </c>
      <c r="G15" s="247"/>
      <c r="H15" s="105"/>
    </row>
    <row r="16" spans="1:198" ht="14.4" thickBot="1" x14ac:dyDescent="0.3">
      <c r="B16" s="110"/>
      <c r="C16" s="34"/>
      <c r="D16" s="275"/>
      <c r="E16" s="276"/>
      <c r="F16" s="279"/>
      <c r="G16" s="280"/>
      <c r="H16" s="105"/>
    </row>
    <row r="17" spans="2:8" ht="33.75" customHeight="1" thickBot="1" x14ac:dyDescent="0.3">
      <c r="B17" s="110"/>
      <c r="C17" s="266" t="s">
        <v>57</v>
      </c>
      <c r="D17" s="266"/>
      <c r="E17" s="266"/>
      <c r="F17" s="266"/>
      <c r="G17" s="267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48" t="s">
        <v>61</v>
      </c>
      <c r="D32" s="249"/>
      <c r="E32" s="249"/>
      <c r="F32" s="256"/>
      <c r="G32" s="257"/>
      <c r="H32" s="105"/>
    </row>
    <row r="33" spans="2:8" x14ac:dyDescent="0.25">
      <c r="B33" s="42"/>
      <c r="C33" s="250"/>
      <c r="D33" s="251"/>
      <c r="E33" s="251"/>
      <c r="F33" s="258"/>
      <c r="G33" s="259"/>
      <c r="H33" s="105"/>
    </row>
    <row r="34" spans="2:8" x14ac:dyDescent="0.25">
      <c r="B34" s="42"/>
      <c r="C34" s="250"/>
      <c r="D34" s="251"/>
      <c r="E34" s="251"/>
      <c r="F34" s="258"/>
      <c r="G34" s="259"/>
      <c r="H34" s="105"/>
    </row>
    <row r="35" spans="2:8" x14ac:dyDescent="0.25">
      <c r="B35" s="42"/>
      <c r="C35" s="252"/>
      <c r="D35" s="253"/>
      <c r="E35" s="253"/>
      <c r="F35" s="258"/>
      <c r="G35" s="259"/>
      <c r="H35" s="105"/>
    </row>
    <row r="36" spans="2:8" x14ac:dyDescent="0.25">
      <c r="B36" s="42"/>
      <c r="C36" s="254" t="s">
        <v>47</v>
      </c>
      <c r="D36" s="255"/>
      <c r="E36" s="255"/>
      <c r="F36" s="47"/>
      <c r="G36" s="152" t="s">
        <v>62</v>
      </c>
      <c r="H36" s="105"/>
    </row>
    <row r="37" spans="2:8" x14ac:dyDescent="0.25">
      <c r="B37" s="42"/>
      <c r="C37" s="262"/>
      <c r="D37" s="258"/>
      <c r="E37" s="258"/>
      <c r="F37" s="258"/>
      <c r="G37" s="259"/>
      <c r="H37" s="105"/>
    </row>
    <row r="38" spans="2:8" ht="14.4" thickBot="1" x14ac:dyDescent="0.3">
      <c r="B38" s="42"/>
      <c r="C38" s="263"/>
      <c r="D38" s="264"/>
      <c r="E38" s="264"/>
      <c r="F38" s="264"/>
      <c r="G38" s="265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  <mergeCell ref="C3:D3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william avila</cp:lastModifiedBy>
  <cp:revision/>
  <dcterms:created xsi:type="dcterms:W3CDTF">2020-02-18T09:47:52Z</dcterms:created>
  <dcterms:modified xsi:type="dcterms:W3CDTF">2026-04-15T22:41:23Z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