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5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rte.honos.col\GIT_TH\26\GESTION\SGSST\Contrato EMO 2026\Documentos nuevo contrato EMO 2026\"/>
    </mc:Choice>
  </mc:AlternateContent>
  <xr:revisionPtr revIDLastSave="0" documentId="13_ncr:1_{254529AC-B49F-49CE-8D44-422294C055A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ecios techo EMO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5" i="2" l="1"/>
  <c r="G25" i="2"/>
  <c r="I25" i="2"/>
  <c r="E25" i="2"/>
  <c r="AB25" i="2" l="1"/>
  <c r="AA25" i="2" l="1"/>
  <c r="Z25" i="2"/>
  <c r="X25" i="2"/>
  <c r="W25" i="2"/>
  <c r="V25" i="2"/>
  <c r="U25" i="2"/>
  <c r="T25" i="2"/>
  <c r="R25" i="2"/>
  <c r="P25" i="2"/>
  <c r="N25" i="2"/>
  <c r="L25" i="2"/>
  <c r="J25" i="2"/>
  <c r="H25" i="2"/>
  <c r="F25" i="2"/>
  <c r="D25" i="2"/>
  <c r="M25" i="2"/>
  <c r="O25" i="2"/>
  <c r="Y25" i="2"/>
  <c r="S25" i="2"/>
  <c r="Q25" i="2"/>
  <c r="K25" i="2"/>
  <c r="C27" i="2" l="1"/>
  <c r="C26" i="2"/>
  <c r="AC25" i="2"/>
</calcChain>
</file>

<file path=xl/sharedStrings.xml><?xml version="1.0" encoding="utf-8"?>
<sst xmlns="http://schemas.openxmlformats.org/spreadsheetml/2006/main" count="158" uniqueCount="73">
  <si>
    <t>Ciudad</t>
  </si>
  <si>
    <t>Departamento</t>
  </si>
  <si>
    <t>1.)Precio techo propuesta Económica de la evaluación médica precocupacional o de preingreso</t>
  </si>
  <si>
    <t>1.)Propuesta Económica de la evaluación médica precocupacional o de preingreso</t>
  </si>
  <si>
    <t>2).Precio techo propuesta Económica  de la Evaluación médica ocupacional peródica (programadas o por cambio de ocupación)</t>
  </si>
  <si>
    <t>2).Propuesta Económica  de la Evaluación médica ocupacional peródica (programadas o por cambio de ocupación)</t>
  </si>
  <si>
    <t>3). Precio techo propuesta Económica de la evaluacion médica post ocupacional o de egreso</t>
  </si>
  <si>
    <t>3). Propuesta Económica de la evaluacion médica post ocupacional o de egreso</t>
  </si>
  <si>
    <t>4). Precio techo propuesta Económica  de la evaluacion médica post incapacidad o por reintegro</t>
  </si>
  <si>
    <t>4). Propuesta Económica  de la evaluacion médica post incapacidad o por reintegro</t>
  </si>
  <si>
    <t>6) MÉDICO ESPECIALISTA EN SALUD OCUPACIONAL</t>
  </si>
  <si>
    <t xml:space="preserve">Total precio techo valor unitario evaluaciones y examenes por ciudad y valor hora asesoria medico especilista salud ocupacional </t>
  </si>
  <si>
    <t xml:space="preserve">Total propuesta economica valor unitario evaluaciones y examenes  por ciudad y valor hora asesoria medico especilista salud ocupacional </t>
  </si>
  <si>
    <t>A). Precio techo propuesta Económica de perfil lipidico</t>
  </si>
  <si>
    <t>A). Propuesta Económica de perfil lipidico</t>
  </si>
  <si>
    <t>C). Precio techo propuesta Económica de  Optometría y/o Visiometria</t>
  </si>
  <si>
    <t>C). Propuesta Económica de  Optometría y/o Visiometria</t>
  </si>
  <si>
    <t>D). Precio techo propuesta Económica  de Audiometria</t>
  </si>
  <si>
    <t>D). Propuesta Económica  de Audiometria</t>
  </si>
  <si>
    <t>G)Precio techo propuesta económica Prueba Teorica           VER NOTA # 1</t>
  </si>
  <si>
    <t>G)Propuesta económica Prueba Teorica           VER NOTA # 1</t>
  </si>
  <si>
    <t>H)Propuesta económica Prueba practica           VER NOTA # 1</t>
  </si>
  <si>
    <t>I) Precio techo propuesta económica valor hora asesoria Médico Especialista en salud ocupacional como apoyo en las actividades del programa de medicina preventiva y del trabajo para desarrollar identificación, diagnóstico, valoración, clasificación de nivel del riesgo, implementación e intervención con respecto a los resultados de los diagnósticos de condiciones de salud de los servidores vinculados con la ART el resultado será el diseño de Sistema de Vigilancia Epidemiológica que buscan controlar y mitigar los riesgos médicos identificados a los que están expuestos los servidores públicos, adicional deberá dar conceptos y respuesta del tema ante los entes de control que requieran a la entidad como EPS, ARL, AFP  y juntas de calificación de invalidez según Decreto 1072 de 2015 y la Resolución 312 de 2019.</t>
  </si>
  <si>
    <t>I) Propuesta económica valor hora asesoria Médico Especialista en salud ocupacional como apoyo en las actividades del programa de medicina preventiva y del trabajo para desarrollar identificación, diagnóstico, valoración, clasificación de nivel del riesgo, implementación e intervención con respecto a los resultados de los diagnósticos de condiciones de salud de los servidores vinculados con la ART el resultado será el diseño de Sistema de Vigilancia Epidemiológica que buscan controlar y mitigar los riesgos médicos identificados a los que están expuestos los servidores públicos, adicional deberá dar conceptos y respuesta del tema ante los entes de control que requieran a la entidad como EPS, ARL, AFP  y juntas de calificación de invalidez según Decreto 1072 de 2015 y la Resolución 312 de 2019.</t>
  </si>
  <si>
    <t>1,  Bogotá. D.C.</t>
  </si>
  <si>
    <t>Cundinamarca</t>
  </si>
  <si>
    <t>2. Florencia.</t>
  </si>
  <si>
    <t>Caquetá</t>
  </si>
  <si>
    <t>N/A</t>
  </si>
  <si>
    <t>3. Medellín.</t>
  </si>
  <si>
    <t>Antioquia.</t>
  </si>
  <si>
    <t>4. Mocoa.</t>
  </si>
  <si>
    <t>Putumayo</t>
  </si>
  <si>
    <t>5. Montería.</t>
  </si>
  <si>
    <t>Córdoba</t>
  </si>
  <si>
    <t>6. Popayán</t>
  </si>
  <si>
    <t>Cauca.</t>
  </si>
  <si>
    <t>7. Tumaco.</t>
  </si>
  <si>
    <t>Nariño</t>
  </si>
  <si>
    <t>8. Villavicencio</t>
  </si>
  <si>
    <t>Meta</t>
  </si>
  <si>
    <t>9.  Arauca</t>
  </si>
  <si>
    <t>Arauca</t>
  </si>
  <si>
    <t>10.Cúcuta.</t>
  </si>
  <si>
    <t>Norte de S/der</t>
  </si>
  <si>
    <t>11.Sincelejo</t>
  </si>
  <si>
    <t>Sucre</t>
  </si>
  <si>
    <t>12.Ibagué</t>
  </si>
  <si>
    <t>Tolima</t>
  </si>
  <si>
    <t>13.Barrancabermeja</t>
  </si>
  <si>
    <t>Santander</t>
  </si>
  <si>
    <t>14.Buenaventura</t>
  </si>
  <si>
    <t>Valle del Cauca</t>
  </si>
  <si>
    <t>15.Valledupar</t>
  </si>
  <si>
    <t>Cesar</t>
  </si>
  <si>
    <t>16,SantaMarta</t>
  </si>
  <si>
    <t>Magdalena</t>
  </si>
  <si>
    <t>17.Apartado</t>
  </si>
  <si>
    <t>18.Quibdo</t>
  </si>
  <si>
    <t>Choco</t>
  </si>
  <si>
    <t>SUBTOTAL</t>
  </si>
  <si>
    <t>NOTA # 1: LOS EXAMENES COMPLEMENTARIOS DEL PUNTO 5 DE LOS LITERALES: F, G, y H; SON PARA EL CARGO DE CONDUCTORES, SOLO SE COTIZA PARA LA CIUDAD DE BOGOTA D.C.</t>
  </si>
  <si>
    <t>E). Precio techo propuesta economica de Electrocardiograma</t>
  </si>
  <si>
    <t>E). Propuesta economica de Electrocardiograma</t>
  </si>
  <si>
    <t>F) Propuesta economica de Examen psicosensometrico   VER NOTA # 1</t>
  </si>
  <si>
    <t>F). Precio techo propuesta de economica Examen psicosensometrico   VER NOTA # 1</t>
  </si>
  <si>
    <t>B). Precio techo propuesta Económica  de Glicemia</t>
  </si>
  <si>
    <t>B). Propuesta Económica  de Glicemia</t>
  </si>
  <si>
    <t>H)Precio techo propuestaeconómica Prueba practica           VER NOTA # 1</t>
  </si>
  <si>
    <t xml:space="preserve">5) VALORACIONES COMPLEMENTARIAS A LAS EVALUACIONES MÉDICAS OCUPACIONALES.(Son evaluaciones o exámenes clínicos o paraclínicos realizados para complementar un determinado estudio en la búsqueda o comprobación de un diagnóstico,pruebas clínicas o paraclínicas) El proponente para estos examenes tomara como precio techo del DECRETO 2423 DE 2006 - ACTUALIZADO AÑO 2022 </t>
  </si>
  <si>
    <t>SUMATORIA VALOR TOTAL PRECIOS UNITARIOS TECHO (impuestos incluidos)</t>
  </si>
  <si>
    <t>SUMATORIA VALOR TOTAL PRECIOS UNITARIOS OFERTADOS (Impuestos incluidos)</t>
  </si>
  <si>
    <t xml:space="preserve">PROPUESTA ECONÓMICA PRECIOS UNITARIOS POR CIUDAD DE LAS EVALUACIONES MÉDICAS OCUPACIONALES, EXAMENES CLINICOS Y PARACLINICOS PARA LOS FUNCIONARIOS DE LA ART.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</si>
</sst>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_);_(&quot;$&quot;\ * \(#,##0\);_(&quot;$&quot;\ * &quot;-&quot;_);_(@_)"/>
    <numFmt numFmtId="165" formatCode="_(* #,##0.00_);_(* \(#,##0.00\);_(* &quot;-&quot;??_);_(@_)"/>
    <numFmt numFmtId="166" formatCode="&quot;$&quot;\ #,##0"/>
    <numFmt numFmtId="167" formatCode="_-* #,##0\ _€_-;\-* #,##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2" borderId="12" xfId="0" applyFont="1" applyFill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2" borderId="13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4" fillId="5" borderId="1" xfId="0" applyFont="1" applyFill="1" applyBorder="1"/>
    <xf numFmtId="0" fontId="4" fillId="0" borderId="1" xfId="0" applyFont="1" applyBorder="1"/>
    <xf numFmtId="166" fontId="4" fillId="0" borderId="1" xfId="0" applyNumberFormat="1" applyFont="1" applyBorder="1"/>
    <xf numFmtId="164" fontId="4" fillId="0" borderId="1" xfId="0" applyNumberFormat="1" applyFont="1" applyBorder="1"/>
    <xf numFmtId="164" fontId="4" fillId="0" borderId="1" xfId="0" applyNumberFormat="1" applyFont="1" applyBorder="1" applyAlignment="1">
      <alignment horizontal="center"/>
    </xf>
    <xf numFmtId="167" fontId="3" fillId="4" borderId="16" xfId="1" applyNumberFormat="1" applyFont="1" applyFill="1" applyBorder="1"/>
    <xf numFmtId="164" fontId="3" fillId="0" borderId="1" xfId="0" applyNumberFormat="1" applyFont="1" applyBorder="1"/>
    <xf numFmtId="0" fontId="3" fillId="0" borderId="1" xfId="0" applyFont="1" applyBorder="1"/>
    <xf numFmtId="0" fontId="3" fillId="0" borderId="14" xfId="0" applyFont="1" applyBorder="1"/>
    <xf numFmtId="0" fontId="3" fillId="0" borderId="17" xfId="0" applyFont="1" applyBorder="1"/>
    <xf numFmtId="0" fontId="3" fillId="0" borderId="18" xfId="0" applyFont="1" applyBorder="1"/>
    <xf numFmtId="166" fontId="4" fillId="3" borderId="1" xfId="0" applyNumberFormat="1" applyFont="1" applyFill="1" applyBorder="1"/>
    <xf numFmtId="164" fontId="4" fillId="3" borderId="1" xfId="0" applyNumberFormat="1" applyFont="1" applyFill="1" applyBorder="1"/>
    <xf numFmtId="166" fontId="4" fillId="0" borderId="20" xfId="0" applyNumberFormat="1" applyFont="1" applyBorder="1"/>
    <xf numFmtId="166" fontId="4" fillId="6" borderId="1" xfId="0" applyNumberFormat="1" applyFont="1" applyFill="1" applyBorder="1"/>
    <xf numFmtId="3" fontId="4" fillId="0" borderId="0" xfId="0" applyNumberFormat="1" applyFont="1"/>
    <xf numFmtId="3" fontId="3" fillId="0" borderId="0" xfId="0" applyNumberFormat="1" applyFont="1"/>
    <xf numFmtId="166" fontId="7" fillId="4" borderId="1" xfId="0" applyNumberFormat="1" applyFont="1" applyFill="1" applyBorder="1"/>
    <xf numFmtId="0" fontId="3" fillId="4" borderId="0" xfId="0" applyFont="1" applyFill="1"/>
    <xf numFmtId="166" fontId="4" fillId="4" borderId="0" xfId="0" applyNumberFormat="1" applyFont="1" applyFill="1" applyAlignment="1">
      <alignment horizontal="center"/>
    </xf>
    <xf numFmtId="0" fontId="4" fillId="4" borderId="0" xfId="0" applyFont="1" applyFill="1"/>
    <xf numFmtId="0" fontId="4" fillId="0" borderId="0" xfId="0" applyFont="1"/>
    <xf numFmtId="166" fontId="4" fillId="0" borderId="0" xfId="0" applyNumberFormat="1" applyFont="1" applyAlignment="1">
      <alignment horizontal="center"/>
    </xf>
    <xf numFmtId="0" fontId="3" fillId="0" borderId="0" xfId="0" applyFont="1" applyAlignment="1">
      <alignment wrapText="1"/>
    </xf>
    <xf numFmtId="166" fontId="4" fillId="7" borderId="1" xfId="0" applyNumberFormat="1" applyFont="1" applyFill="1" applyBorder="1"/>
    <xf numFmtId="164" fontId="4" fillId="7" borderId="1" xfId="0" applyNumberFormat="1" applyFont="1" applyFill="1" applyBorder="1"/>
    <xf numFmtId="164" fontId="4" fillId="7" borderId="1" xfId="0" applyNumberFormat="1" applyFont="1" applyFill="1" applyBorder="1" applyAlignment="1">
      <alignment horizontal="center"/>
    </xf>
    <xf numFmtId="166" fontId="4" fillId="7" borderId="1" xfId="0" applyNumberFormat="1" applyFont="1" applyFill="1" applyBorder="1" applyAlignment="1">
      <alignment horizontal="center" vertical="center"/>
    </xf>
    <xf numFmtId="166" fontId="4" fillId="7" borderId="1" xfId="0" applyNumberFormat="1" applyFont="1" applyFill="1" applyBorder="1" applyAlignment="1">
      <alignment vertical="center"/>
    </xf>
    <xf numFmtId="166" fontId="3" fillId="7" borderId="1" xfId="0" applyNumberFormat="1" applyFont="1" applyFill="1" applyBorder="1" applyAlignment="1">
      <alignment vertical="center"/>
    </xf>
    <xf numFmtId="0" fontId="2" fillId="5" borderId="2" xfId="0" applyFont="1" applyFill="1" applyBorder="1" applyAlignment="1">
      <alignment horizontal="center" wrapText="1"/>
    </xf>
    <xf numFmtId="0" fontId="2" fillId="5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3" borderId="6" xfId="0" applyFont="1" applyFill="1" applyBorder="1" applyAlignment="1">
      <alignment horizontal="left" vertical="top" wrapText="1"/>
    </xf>
    <xf numFmtId="0" fontId="5" fillId="3" borderId="7" xfId="0" applyFont="1" applyFill="1" applyBorder="1" applyAlignment="1">
      <alignment horizontal="left" vertical="top" wrapText="1"/>
    </xf>
    <xf numFmtId="0" fontId="5" fillId="3" borderId="8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/>
    </xf>
    <xf numFmtId="0" fontId="4" fillId="3" borderId="9" xfId="0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3" fillId="0" borderId="21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598714</xdr:colOff>
      <xdr:row>0</xdr:row>
      <xdr:rowOff>108857</xdr:rowOff>
    </xdr:from>
    <xdr:to>
      <xdr:col>2</xdr:col>
      <xdr:colOff>585106</xdr:colOff>
      <xdr:row>2</xdr:row>
      <xdr:rowOff>272143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E5D4C1B-CFA5-4D6E-AA1B-3461A94C2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714" y="108857"/>
          <a:ext cx="2571749" cy="653143"/>
        </a:xfrm>
        <a:prstGeom prst="rect">
          <a:avLst/>
        </a:prstGeom>
      </xdr:spPr>
    </xdr:pic>
    <xdr:clientData/>
  </xdr:twoCellAnchor>
  <xdr:twoCellAnchor editAs="oneCell">
    <xdr:from>
      <xdr:col>27</xdr:col>
      <xdr:colOff>900165</xdr:colOff>
      <xdr:row>0</xdr:row>
      <xdr:rowOff>104669</xdr:rowOff>
    </xdr:from>
    <xdr:to>
      <xdr:col>29</xdr:col>
      <xdr:colOff>523351</xdr:colOff>
      <xdr:row>2</xdr:row>
      <xdr:rowOff>230273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DB931AA-1331-45D9-A59A-73BC68F44F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88846" y="104669"/>
          <a:ext cx="3537857" cy="6280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5"/>
  <sheetViews>
    <sheetView tabSelected="1" topLeftCell="A6" zoomScale="91" zoomScaleNormal="91" workbookViewId="0">
      <selection activeCell="AB14" sqref="AB14"/>
    </sheetView>
  </sheetViews>
  <sheetFormatPr baseColWidth="10" defaultColWidth="13.5703125" defaultRowHeight="12" x14ac:dyDescent="0.2"/>
  <cols>
    <col min="1" max="1" width="21.140625" style="1" customWidth="1"/>
    <col min="2" max="2" width="17.5703125" style="1" customWidth="1"/>
    <col min="3" max="4" width="14.7109375" style="1" customWidth="1"/>
    <col min="5" max="6" width="16.140625" style="1" customWidth="1"/>
    <col min="7" max="8" width="15" style="1" customWidth="1"/>
    <col min="9" max="10" width="14" style="1" customWidth="1"/>
    <col min="11" max="12" width="13.28515625" style="1" customWidth="1"/>
    <col min="13" max="13" width="15.7109375" style="1" customWidth="1"/>
    <col min="14" max="14" width="14.140625" style="1" customWidth="1"/>
    <col min="15" max="16" width="13" style="1" customWidth="1"/>
    <col min="17" max="18" width="12.7109375" style="1" customWidth="1"/>
    <col min="19" max="20" width="14" style="1" customWidth="1"/>
    <col min="21" max="22" width="12.5703125" style="1" customWidth="1"/>
    <col min="23" max="23" width="11.7109375" style="1" customWidth="1"/>
    <col min="24" max="24" width="11.85546875" style="1" customWidth="1"/>
    <col min="25" max="25" width="12.7109375" style="1" bestFit="1" customWidth="1"/>
    <col min="26" max="26" width="12.28515625" style="1" customWidth="1"/>
    <col min="27" max="27" width="37.85546875" style="1" customWidth="1"/>
    <col min="28" max="28" width="38.7109375" style="1" customWidth="1"/>
    <col min="29" max="30" width="20" style="1" customWidth="1"/>
    <col min="31" max="16384" width="13.5703125" style="1"/>
  </cols>
  <sheetData>
    <row r="1" spans="1:30" ht="20.100000000000001" customHeight="1" x14ac:dyDescent="0.2">
      <c r="A1" s="50"/>
      <c r="B1" s="50"/>
      <c r="C1" s="50"/>
      <c r="D1" s="52" t="s">
        <v>72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4"/>
      <c r="AC1" s="54"/>
      <c r="AD1" s="54"/>
    </row>
    <row r="2" spans="1:30" ht="20.100000000000001" customHeight="1" x14ac:dyDescent="0.2">
      <c r="A2" s="50"/>
      <c r="B2" s="50"/>
      <c r="C2" s="50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4"/>
      <c r="AC2" s="54"/>
      <c r="AD2" s="54"/>
    </row>
    <row r="3" spans="1:30" ht="26.25" customHeight="1" x14ac:dyDescent="0.2">
      <c r="A3" s="51"/>
      <c r="B3" s="51"/>
      <c r="C3" s="51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5"/>
      <c r="AC3" s="55"/>
      <c r="AD3" s="55"/>
    </row>
    <row r="4" spans="1:30" ht="12.75" thickBot="1" x14ac:dyDescent="0.25">
      <c r="A4" s="2"/>
      <c r="B4" s="2"/>
      <c r="C4" s="3"/>
      <c r="D4" s="3"/>
      <c r="E4" s="3"/>
      <c r="F4" s="3"/>
      <c r="G4" s="3"/>
      <c r="H4" s="3"/>
      <c r="I4" s="3"/>
      <c r="J4" s="3"/>
      <c r="K4" s="64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6"/>
    </row>
    <row r="5" spans="1:30" customFormat="1" ht="33" customHeight="1" thickBot="1" x14ac:dyDescent="0.3">
      <c r="A5" s="41" t="s">
        <v>0</v>
      </c>
      <c r="B5" s="41" t="s">
        <v>1</v>
      </c>
      <c r="C5" s="41" t="s">
        <v>2</v>
      </c>
      <c r="D5" s="43" t="s">
        <v>3</v>
      </c>
      <c r="E5" s="41" t="s">
        <v>4</v>
      </c>
      <c r="F5" s="43" t="s">
        <v>5</v>
      </c>
      <c r="G5" s="41" t="s">
        <v>6</v>
      </c>
      <c r="H5" s="43" t="s">
        <v>7</v>
      </c>
      <c r="I5" s="41" t="s">
        <v>8</v>
      </c>
      <c r="J5" s="43" t="s">
        <v>9</v>
      </c>
      <c r="K5" s="45" t="s">
        <v>69</v>
      </c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7"/>
      <c r="AA5" s="48" t="s">
        <v>10</v>
      </c>
      <c r="AB5" s="49"/>
      <c r="AC5" s="60" t="s">
        <v>11</v>
      </c>
      <c r="AD5" s="62" t="s">
        <v>12</v>
      </c>
    </row>
    <row r="6" spans="1:30" customFormat="1" ht="246.75" customHeight="1" thickBot="1" x14ac:dyDescent="0.3">
      <c r="A6" s="42"/>
      <c r="B6" s="42"/>
      <c r="C6" s="42"/>
      <c r="D6" s="44"/>
      <c r="E6" s="42"/>
      <c r="F6" s="44"/>
      <c r="G6" s="42"/>
      <c r="H6" s="44"/>
      <c r="I6" s="42"/>
      <c r="J6" s="44"/>
      <c r="K6" s="4" t="s">
        <v>13</v>
      </c>
      <c r="L6" s="5" t="s">
        <v>14</v>
      </c>
      <c r="M6" s="6" t="s">
        <v>66</v>
      </c>
      <c r="N6" s="5" t="s">
        <v>67</v>
      </c>
      <c r="O6" s="6" t="s">
        <v>15</v>
      </c>
      <c r="P6" s="5" t="s">
        <v>16</v>
      </c>
      <c r="Q6" s="6" t="s">
        <v>17</v>
      </c>
      <c r="R6" s="5" t="s">
        <v>18</v>
      </c>
      <c r="S6" s="6" t="s">
        <v>62</v>
      </c>
      <c r="T6" s="5" t="s">
        <v>63</v>
      </c>
      <c r="U6" s="6" t="s">
        <v>65</v>
      </c>
      <c r="V6" s="5" t="s">
        <v>64</v>
      </c>
      <c r="W6" s="6" t="s">
        <v>19</v>
      </c>
      <c r="X6" s="5" t="s">
        <v>20</v>
      </c>
      <c r="Y6" s="6" t="s">
        <v>68</v>
      </c>
      <c r="Z6" s="5" t="s">
        <v>21</v>
      </c>
      <c r="AA6" s="7" t="s">
        <v>22</v>
      </c>
      <c r="AB6" s="8" t="s">
        <v>23</v>
      </c>
      <c r="AC6" s="61"/>
      <c r="AD6" s="63"/>
    </row>
    <row r="7" spans="1:30" x14ac:dyDescent="0.2">
      <c r="A7" s="9" t="s">
        <v>24</v>
      </c>
      <c r="B7" s="10" t="s">
        <v>25</v>
      </c>
      <c r="C7" s="33">
        <v>60333.333333333336</v>
      </c>
      <c r="D7" s="11"/>
      <c r="E7" s="36">
        <v>67111.111111111109</v>
      </c>
      <c r="F7" s="11"/>
      <c r="G7" s="37">
        <v>72703.703703703708</v>
      </c>
      <c r="H7" s="12"/>
      <c r="I7" s="37">
        <v>93333.333333333328</v>
      </c>
      <c r="J7" s="12"/>
      <c r="K7" s="34">
        <v>53333.333333333336</v>
      </c>
      <c r="L7" s="12"/>
      <c r="M7" s="35">
        <v>22000</v>
      </c>
      <c r="N7" s="13"/>
      <c r="O7" s="34">
        <v>33333.333333333336</v>
      </c>
      <c r="P7" s="12"/>
      <c r="Q7" s="35">
        <v>33000</v>
      </c>
      <c r="R7" s="13"/>
      <c r="S7" s="34">
        <v>56333.333333333336</v>
      </c>
      <c r="T7" s="12"/>
      <c r="U7" s="34">
        <v>61400</v>
      </c>
      <c r="V7" s="12"/>
      <c r="W7" s="34">
        <v>184100</v>
      </c>
      <c r="X7" s="12"/>
      <c r="Y7" s="38">
        <v>157433.33333333334</v>
      </c>
      <c r="Z7" s="12"/>
      <c r="AA7" s="33">
        <v>180000</v>
      </c>
      <c r="AB7" s="14"/>
      <c r="AC7" s="13"/>
      <c r="AD7" s="13"/>
    </row>
    <row r="8" spans="1:30" x14ac:dyDescent="0.2">
      <c r="A8" s="9" t="s">
        <v>26</v>
      </c>
      <c r="B8" s="10" t="s">
        <v>27</v>
      </c>
      <c r="C8" s="33">
        <v>73000</v>
      </c>
      <c r="D8" s="11"/>
      <c r="E8" s="36">
        <v>84000</v>
      </c>
      <c r="F8" s="11"/>
      <c r="G8" s="37">
        <v>91000</v>
      </c>
      <c r="H8" s="12"/>
      <c r="I8" s="37">
        <v>116333.33333333333</v>
      </c>
      <c r="J8" s="12"/>
      <c r="K8" s="34">
        <v>59666.666666666664</v>
      </c>
      <c r="L8" s="12"/>
      <c r="M8" s="35">
        <v>23666.666666666668</v>
      </c>
      <c r="N8" s="13"/>
      <c r="O8" s="34">
        <v>35333.333333333336</v>
      </c>
      <c r="P8" s="12"/>
      <c r="Q8" s="35">
        <v>36000</v>
      </c>
      <c r="R8" s="13"/>
      <c r="S8" s="34">
        <v>65666.666666666672</v>
      </c>
      <c r="T8" s="12"/>
      <c r="U8" s="15" t="s">
        <v>28</v>
      </c>
      <c r="V8" s="15"/>
      <c r="W8" s="15" t="s">
        <v>28</v>
      </c>
      <c r="X8" s="15"/>
      <c r="Y8" s="15" t="s">
        <v>28</v>
      </c>
      <c r="Z8" s="15"/>
      <c r="AA8" s="16" t="s">
        <v>28</v>
      </c>
      <c r="AB8" s="17" t="s">
        <v>28</v>
      </c>
      <c r="AC8" s="13"/>
      <c r="AD8" s="13"/>
    </row>
    <row r="9" spans="1:30" x14ac:dyDescent="0.2">
      <c r="A9" s="9" t="s">
        <v>29</v>
      </c>
      <c r="B9" s="10" t="s">
        <v>30</v>
      </c>
      <c r="C9" s="33">
        <v>60500</v>
      </c>
      <c r="D9" s="11"/>
      <c r="E9" s="36">
        <v>67333.333333333328</v>
      </c>
      <c r="F9" s="11"/>
      <c r="G9" s="37">
        <v>72944.444444444438</v>
      </c>
      <c r="H9" s="12"/>
      <c r="I9" s="37">
        <v>109333.33333333333</v>
      </c>
      <c r="J9" s="12"/>
      <c r="K9" s="34">
        <v>54000</v>
      </c>
      <c r="L9" s="12"/>
      <c r="M9" s="35">
        <v>21666.666666666668</v>
      </c>
      <c r="N9" s="13"/>
      <c r="O9" s="34">
        <v>33166.666666666664</v>
      </c>
      <c r="P9" s="12"/>
      <c r="Q9" s="35">
        <v>33166.666666666664</v>
      </c>
      <c r="R9" s="13"/>
      <c r="S9" s="34">
        <v>58333.333333333336</v>
      </c>
      <c r="T9" s="12"/>
      <c r="U9" s="15" t="s">
        <v>28</v>
      </c>
      <c r="V9" s="15"/>
      <c r="W9" s="15" t="s">
        <v>28</v>
      </c>
      <c r="X9" s="15"/>
      <c r="Y9" s="15" t="s">
        <v>28</v>
      </c>
      <c r="Z9" s="15"/>
      <c r="AA9" s="16" t="s">
        <v>28</v>
      </c>
      <c r="AB9" s="17" t="s">
        <v>28</v>
      </c>
      <c r="AC9" s="13"/>
      <c r="AD9" s="13"/>
    </row>
    <row r="10" spans="1:30" x14ac:dyDescent="0.2">
      <c r="A10" s="9" t="s">
        <v>31</v>
      </c>
      <c r="B10" s="10" t="s">
        <v>32</v>
      </c>
      <c r="C10" s="33">
        <v>80000</v>
      </c>
      <c r="D10" s="11"/>
      <c r="E10" s="36">
        <v>91666.666666666672</v>
      </c>
      <c r="F10" s="11"/>
      <c r="G10" s="37">
        <v>98888.888888888891</v>
      </c>
      <c r="H10" s="12"/>
      <c r="I10" s="37">
        <v>115333.33333333333</v>
      </c>
      <c r="J10" s="12"/>
      <c r="K10" s="34">
        <v>71000</v>
      </c>
      <c r="L10" s="12"/>
      <c r="M10" s="35">
        <v>25333.333333333332</v>
      </c>
      <c r="N10" s="13"/>
      <c r="O10" s="34">
        <v>40333.333333333336</v>
      </c>
      <c r="P10" s="12"/>
      <c r="Q10" s="35">
        <v>39111.111111111117</v>
      </c>
      <c r="R10" s="13"/>
      <c r="S10" s="34">
        <v>80666.666666666672</v>
      </c>
      <c r="T10" s="12"/>
      <c r="U10" s="15" t="s">
        <v>28</v>
      </c>
      <c r="V10" s="15"/>
      <c r="W10" s="15" t="s">
        <v>28</v>
      </c>
      <c r="X10" s="15"/>
      <c r="Y10" s="15" t="s">
        <v>28</v>
      </c>
      <c r="Z10" s="15"/>
      <c r="AA10" s="16" t="s">
        <v>28</v>
      </c>
      <c r="AB10" s="17" t="s">
        <v>28</v>
      </c>
      <c r="AC10" s="13"/>
      <c r="AD10" s="13"/>
    </row>
    <row r="11" spans="1:30" x14ac:dyDescent="0.2">
      <c r="A11" s="9" t="s">
        <v>33</v>
      </c>
      <c r="B11" s="10" t="s">
        <v>34</v>
      </c>
      <c r="C11" s="33">
        <v>66000</v>
      </c>
      <c r="D11" s="11"/>
      <c r="E11" s="36">
        <v>74666.666666666672</v>
      </c>
      <c r="F11" s="11"/>
      <c r="G11" s="37">
        <v>80888.888888888891</v>
      </c>
      <c r="H11" s="12"/>
      <c r="I11" s="37">
        <v>129333.33333333333</v>
      </c>
      <c r="J11" s="12"/>
      <c r="K11" s="34">
        <v>59666.666666666664</v>
      </c>
      <c r="L11" s="12"/>
      <c r="M11" s="35">
        <v>23666.666666666668</v>
      </c>
      <c r="N11" s="13"/>
      <c r="O11" s="34">
        <v>34333.333333333336</v>
      </c>
      <c r="P11" s="12"/>
      <c r="Q11" s="35">
        <v>34333.333333333336</v>
      </c>
      <c r="R11" s="13"/>
      <c r="S11" s="34">
        <v>82533.333333333328</v>
      </c>
      <c r="T11" s="12"/>
      <c r="U11" s="15" t="s">
        <v>28</v>
      </c>
      <c r="V11" s="15"/>
      <c r="W11" s="15" t="s">
        <v>28</v>
      </c>
      <c r="X11" s="15"/>
      <c r="Y11" s="15" t="s">
        <v>28</v>
      </c>
      <c r="Z11" s="15"/>
      <c r="AA11" s="16" t="s">
        <v>28</v>
      </c>
      <c r="AB11" s="17" t="s">
        <v>28</v>
      </c>
      <c r="AC11" s="13"/>
      <c r="AD11" s="13"/>
    </row>
    <row r="12" spans="1:30" x14ac:dyDescent="0.2">
      <c r="A12" s="9" t="s">
        <v>35</v>
      </c>
      <c r="B12" s="10" t="s">
        <v>36</v>
      </c>
      <c r="C12" s="33">
        <v>75666.666666666672</v>
      </c>
      <c r="D12" s="11"/>
      <c r="E12" s="36">
        <v>87555.555555555562</v>
      </c>
      <c r="F12" s="11"/>
      <c r="G12" s="37">
        <v>94851.851851851854</v>
      </c>
      <c r="H12" s="12"/>
      <c r="I12" s="37">
        <v>141666.66666666666</v>
      </c>
      <c r="J12" s="12"/>
      <c r="K12" s="34">
        <v>64333.333333333336</v>
      </c>
      <c r="L12" s="12"/>
      <c r="M12" s="35">
        <v>23666.666666666668</v>
      </c>
      <c r="N12" s="13"/>
      <c r="O12" s="34">
        <v>35000</v>
      </c>
      <c r="P12" s="12"/>
      <c r="Q12" s="35">
        <v>37666.666666666664</v>
      </c>
      <c r="R12" s="13"/>
      <c r="S12" s="34">
        <v>70666.666666666672</v>
      </c>
      <c r="T12" s="12"/>
      <c r="U12" s="15" t="s">
        <v>28</v>
      </c>
      <c r="V12" s="15"/>
      <c r="W12" s="15" t="s">
        <v>28</v>
      </c>
      <c r="X12" s="15"/>
      <c r="Y12" s="15" t="s">
        <v>28</v>
      </c>
      <c r="Z12" s="15"/>
      <c r="AA12" s="16" t="s">
        <v>28</v>
      </c>
      <c r="AB12" s="17" t="s">
        <v>28</v>
      </c>
      <c r="AC12" s="13"/>
      <c r="AD12" s="13"/>
    </row>
    <row r="13" spans="1:30" x14ac:dyDescent="0.2">
      <c r="A13" s="9" t="s">
        <v>37</v>
      </c>
      <c r="B13" s="10" t="s">
        <v>38</v>
      </c>
      <c r="C13" s="33">
        <v>94000</v>
      </c>
      <c r="D13" s="11"/>
      <c r="E13" s="36">
        <v>110333.33333333333</v>
      </c>
      <c r="F13" s="11"/>
      <c r="G13" s="37">
        <v>119111.11111111111</v>
      </c>
      <c r="H13" s="12"/>
      <c r="I13" s="37">
        <v>120666.66666666667</v>
      </c>
      <c r="J13" s="12"/>
      <c r="K13" s="34">
        <v>72666.666666666672</v>
      </c>
      <c r="L13" s="12"/>
      <c r="M13" s="35">
        <v>38666.666666666664</v>
      </c>
      <c r="N13" s="13"/>
      <c r="O13" s="34">
        <v>53333.333333333336</v>
      </c>
      <c r="P13" s="12"/>
      <c r="Q13" s="35">
        <v>52111.111111111117</v>
      </c>
      <c r="R13" s="13"/>
      <c r="S13" s="34">
        <v>103166.66666666667</v>
      </c>
      <c r="T13" s="12"/>
      <c r="U13" s="15" t="s">
        <v>28</v>
      </c>
      <c r="V13" s="15"/>
      <c r="W13" s="15" t="s">
        <v>28</v>
      </c>
      <c r="X13" s="15"/>
      <c r="Y13" s="15" t="s">
        <v>28</v>
      </c>
      <c r="Z13" s="15"/>
      <c r="AA13" s="16" t="s">
        <v>28</v>
      </c>
      <c r="AB13" s="17" t="s">
        <v>28</v>
      </c>
      <c r="AC13" s="13"/>
      <c r="AD13" s="13"/>
    </row>
    <row r="14" spans="1:30" x14ac:dyDescent="0.2">
      <c r="A14" s="9" t="s">
        <v>39</v>
      </c>
      <c r="B14" s="10" t="s">
        <v>40</v>
      </c>
      <c r="C14" s="33">
        <v>65333.333333333336</v>
      </c>
      <c r="D14" s="11"/>
      <c r="E14" s="36">
        <v>73777.777777777781</v>
      </c>
      <c r="F14" s="11"/>
      <c r="G14" s="37">
        <v>79925.925925925927</v>
      </c>
      <c r="H14" s="12"/>
      <c r="I14" s="37">
        <v>104600</v>
      </c>
      <c r="J14" s="12"/>
      <c r="K14" s="34">
        <v>56000</v>
      </c>
      <c r="L14" s="12"/>
      <c r="M14" s="35">
        <v>22666.666666666668</v>
      </c>
      <c r="N14" s="13"/>
      <c r="O14" s="34">
        <v>35000</v>
      </c>
      <c r="P14" s="12"/>
      <c r="Q14" s="35">
        <v>34333.333333333336</v>
      </c>
      <c r="R14" s="13"/>
      <c r="S14" s="34">
        <v>63373.333333333336</v>
      </c>
      <c r="T14" s="12"/>
      <c r="U14" s="15" t="s">
        <v>28</v>
      </c>
      <c r="V14" s="15"/>
      <c r="W14" s="15" t="s">
        <v>28</v>
      </c>
      <c r="X14" s="15"/>
      <c r="Y14" s="15" t="s">
        <v>28</v>
      </c>
      <c r="Z14" s="15"/>
      <c r="AA14" s="16" t="s">
        <v>28</v>
      </c>
      <c r="AB14" s="17" t="s">
        <v>28</v>
      </c>
      <c r="AC14" s="13"/>
      <c r="AD14" s="13"/>
    </row>
    <row r="15" spans="1:30" x14ac:dyDescent="0.2">
      <c r="A15" s="9" t="s">
        <v>41</v>
      </c>
      <c r="B15" s="10" t="s">
        <v>42</v>
      </c>
      <c r="C15" s="33">
        <v>75333.333333333328</v>
      </c>
      <c r="D15" s="11"/>
      <c r="E15" s="36">
        <v>87111.111111111109</v>
      </c>
      <c r="F15" s="11"/>
      <c r="G15" s="37">
        <v>94370.37037037038</v>
      </c>
      <c r="H15" s="12"/>
      <c r="I15" s="37">
        <v>111666.66666666667</v>
      </c>
      <c r="J15" s="12"/>
      <c r="K15" s="34">
        <v>65333.333333333336</v>
      </c>
      <c r="L15" s="12"/>
      <c r="M15" s="35">
        <v>23333.333333333332</v>
      </c>
      <c r="N15" s="13"/>
      <c r="O15" s="34">
        <v>38666.666666666664</v>
      </c>
      <c r="P15" s="12"/>
      <c r="Q15" s="35">
        <v>38333.333333333336</v>
      </c>
      <c r="R15" s="13"/>
      <c r="S15" s="34">
        <v>70813.333333333328</v>
      </c>
      <c r="T15" s="12"/>
      <c r="U15" s="15" t="s">
        <v>28</v>
      </c>
      <c r="V15" s="15"/>
      <c r="W15" s="15" t="s">
        <v>28</v>
      </c>
      <c r="X15" s="15"/>
      <c r="Y15" s="15" t="s">
        <v>28</v>
      </c>
      <c r="Z15" s="15"/>
      <c r="AA15" s="16" t="s">
        <v>28</v>
      </c>
      <c r="AB15" s="17" t="s">
        <v>28</v>
      </c>
      <c r="AC15" s="13"/>
      <c r="AD15" s="13"/>
    </row>
    <row r="16" spans="1:30" x14ac:dyDescent="0.2">
      <c r="A16" s="9" t="s">
        <v>43</v>
      </c>
      <c r="B16" s="10" t="s">
        <v>44</v>
      </c>
      <c r="C16" s="33">
        <v>65666.666666666672</v>
      </c>
      <c r="D16" s="11"/>
      <c r="E16" s="36">
        <v>74222.222222222234</v>
      </c>
      <c r="F16" s="11"/>
      <c r="G16" s="37">
        <v>80407.407407407416</v>
      </c>
      <c r="H16" s="12"/>
      <c r="I16" s="37">
        <v>115360</v>
      </c>
      <c r="J16" s="12"/>
      <c r="K16" s="34">
        <v>57000</v>
      </c>
      <c r="L16" s="12"/>
      <c r="M16" s="35">
        <v>22666.666666666668</v>
      </c>
      <c r="N16" s="13"/>
      <c r="O16" s="34">
        <v>35000</v>
      </c>
      <c r="P16" s="12"/>
      <c r="Q16" s="35">
        <v>34000</v>
      </c>
      <c r="R16" s="13"/>
      <c r="S16" s="34">
        <v>60000</v>
      </c>
      <c r="T16" s="12"/>
      <c r="U16" s="15" t="s">
        <v>28</v>
      </c>
      <c r="V16" s="15"/>
      <c r="W16" s="15" t="s">
        <v>28</v>
      </c>
      <c r="X16" s="15"/>
      <c r="Y16" s="15" t="s">
        <v>28</v>
      </c>
      <c r="Z16" s="15"/>
      <c r="AA16" s="16" t="s">
        <v>28</v>
      </c>
      <c r="AB16" s="17" t="s">
        <v>28</v>
      </c>
      <c r="AC16" s="13"/>
      <c r="AD16" s="13"/>
    </row>
    <row r="17" spans="1:30" x14ac:dyDescent="0.2">
      <c r="A17" s="9" t="s">
        <v>45</v>
      </c>
      <c r="B17" s="10" t="s">
        <v>46</v>
      </c>
      <c r="C17" s="33">
        <v>63333.333333333336</v>
      </c>
      <c r="D17" s="11"/>
      <c r="E17" s="36">
        <v>71111.111111111109</v>
      </c>
      <c r="F17" s="11"/>
      <c r="G17" s="37">
        <v>77037.037037037036</v>
      </c>
      <c r="H17" s="12"/>
      <c r="I17" s="37">
        <v>103320</v>
      </c>
      <c r="J17" s="12"/>
      <c r="K17" s="34">
        <v>56666.666666666664</v>
      </c>
      <c r="L17" s="12"/>
      <c r="M17" s="35">
        <v>23000</v>
      </c>
      <c r="N17" s="13"/>
      <c r="O17" s="34">
        <v>34000</v>
      </c>
      <c r="P17" s="12"/>
      <c r="Q17" s="35">
        <v>34333.333333333336</v>
      </c>
      <c r="R17" s="13"/>
      <c r="S17" s="34">
        <v>61173.333333333336</v>
      </c>
      <c r="T17" s="12"/>
      <c r="U17" s="15" t="s">
        <v>28</v>
      </c>
      <c r="V17" s="15"/>
      <c r="W17" s="15" t="s">
        <v>28</v>
      </c>
      <c r="X17" s="15"/>
      <c r="Y17" s="15" t="s">
        <v>28</v>
      </c>
      <c r="Z17" s="15"/>
      <c r="AA17" s="16" t="s">
        <v>28</v>
      </c>
      <c r="AB17" s="17" t="s">
        <v>28</v>
      </c>
      <c r="AC17" s="13"/>
      <c r="AD17" s="13"/>
    </row>
    <row r="18" spans="1:30" x14ac:dyDescent="0.2">
      <c r="A18" s="9" t="s">
        <v>47</v>
      </c>
      <c r="B18" s="10" t="s">
        <v>48</v>
      </c>
      <c r="C18" s="33">
        <v>72666.666666666672</v>
      </c>
      <c r="D18" s="11"/>
      <c r="E18" s="36">
        <v>83555.555555555562</v>
      </c>
      <c r="F18" s="11"/>
      <c r="G18" s="37">
        <v>90518.518518518526</v>
      </c>
      <c r="H18" s="12"/>
      <c r="I18" s="37">
        <v>124880</v>
      </c>
      <c r="J18" s="12"/>
      <c r="K18" s="34">
        <v>59666.666666666664</v>
      </c>
      <c r="L18" s="12"/>
      <c r="M18" s="35">
        <v>23000</v>
      </c>
      <c r="N18" s="13"/>
      <c r="O18" s="34">
        <v>39666.666666666664</v>
      </c>
      <c r="P18" s="12"/>
      <c r="Q18" s="35">
        <v>39000</v>
      </c>
      <c r="R18" s="13"/>
      <c r="S18" s="34">
        <v>66693.333333333328</v>
      </c>
      <c r="T18" s="12"/>
      <c r="U18" s="15" t="s">
        <v>28</v>
      </c>
      <c r="V18" s="15"/>
      <c r="W18" s="15" t="s">
        <v>28</v>
      </c>
      <c r="X18" s="15"/>
      <c r="Y18" s="15" t="s">
        <v>28</v>
      </c>
      <c r="Z18" s="15"/>
      <c r="AA18" s="16" t="s">
        <v>28</v>
      </c>
      <c r="AB18" s="17" t="s">
        <v>28</v>
      </c>
      <c r="AC18" s="13"/>
      <c r="AD18" s="13"/>
    </row>
    <row r="19" spans="1:30" x14ac:dyDescent="0.2">
      <c r="A19" s="9" t="s">
        <v>49</v>
      </c>
      <c r="B19" s="10" t="s">
        <v>50</v>
      </c>
      <c r="C19" s="33">
        <v>70000</v>
      </c>
      <c r="D19" s="11"/>
      <c r="E19" s="36">
        <v>80000</v>
      </c>
      <c r="F19" s="11"/>
      <c r="G19" s="37">
        <v>86666.666666666672</v>
      </c>
      <c r="H19" s="12"/>
      <c r="I19" s="37">
        <v>118973.33333333333</v>
      </c>
      <c r="J19" s="12"/>
      <c r="K19" s="34">
        <v>60333.333333333336</v>
      </c>
      <c r="L19" s="12"/>
      <c r="M19" s="35">
        <v>23333.333333333332</v>
      </c>
      <c r="N19" s="13"/>
      <c r="O19" s="34">
        <v>35000</v>
      </c>
      <c r="P19" s="12"/>
      <c r="Q19" s="35">
        <v>34666.666666666664</v>
      </c>
      <c r="R19" s="13"/>
      <c r="S19" s="34">
        <v>68333.333333333328</v>
      </c>
      <c r="T19" s="12"/>
      <c r="U19" s="15" t="s">
        <v>28</v>
      </c>
      <c r="V19" s="15"/>
      <c r="W19" s="15" t="s">
        <v>28</v>
      </c>
      <c r="X19" s="15"/>
      <c r="Y19" s="15" t="s">
        <v>28</v>
      </c>
      <c r="Z19" s="15"/>
      <c r="AA19" s="16" t="s">
        <v>28</v>
      </c>
      <c r="AB19" s="17" t="s">
        <v>28</v>
      </c>
      <c r="AC19" s="13"/>
      <c r="AD19" s="13"/>
    </row>
    <row r="20" spans="1:30" x14ac:dyDescent="0.2">
      <c r="A20" s="9" t="s">
        <v>51</v>
      </c>
      <c r="B20" s="10" t="s">
        <v>52</v>
      </c>
      <c r="C20" s="33">
        <v>76000</v>
      </c>
      <c r="D20" s="11"/>
      <c r="E20" s="36">
        <v>83000</v>
      </c>
      <c r="F20" s="11"/>
      <c r="G20" s="37">
        <v>88666.666666666672</v>
      </c>
      <c r="H20" s="12"/>
      <c r="I20" s="37">
        <v>137520</v>
      </c>
      <c r="J20" s="12"/>
      <c r="K20" s="34">
        <v>73000</v>
      </c>
      <c r="L20" s="12"/>
      <c r="M20" s="35">
        <v>23666.666666666668</v>
      </c>
      <c r="N20" s="13"/>
      <c r="O20" s="34">
        <v>44000</v>
      </c>
      <c r="P20" s="12"/>
      <c r="Q20" s="35">
        <v>36000</v>
      </c>
      <c r="R20" s="13"/>
      <c r="S20" s="34">
        <v>83666.666666666672</v>
      </c>
      <c r="T20" s="12"/>
      <c r="U20" s="15" t="s">
        <v>28</v>
      </c>
      <c r="V20" s="15"/>
      <c r="W20" s="15" t="s">
        <v>28</v>
      </c>
      <c r="X20" s="15"/>
      <c r="Y20" s="15" t="s">
        <v>28</v>
      </c>
      <c r="Z20" s="15"/>
      <c r="AA20" s="16" t="s">
        <v>28</v>
      </c>
      <c r="AB20" s="17" t="s">
        <v>28</v>
      </c>
      <c r="AC20" s="13"/>
      <c r="AD20" s="13"/>
    </row>
    <row r="21" spans="1:30" x14ac:dyDescent="0.2">
      <c r="A21" s="9" t="s">
        <v>53</v>
      </c>
      <c r="B21" s="10" t="s">
        <v>54</v>
      </c>
      <c r="C21" s="33">
        <v>80333.333333333328</v>
      </c>
      <c r="D21" s="11"/>
      <c r="E21" s="36">
        <v>93777.777777777766</v>
      </c>
      <c r="F21" s="11"/>
      <c r="G21" s="37">
        <v>101592.59259259258</v>
      </c>
      <c r="H21" s="12"/>
      <c r="I21" s="37">
        <v>111653.33333333333</v>
      </c>
      <c r="J21" s="12"/>
      <c r="K21" s="34">
        <v>61333.333333333336</v>
      </c>
      <c r="L21" s="12"/>
      <c r="M21" s="35">
        <v>23333.333333333332</v>
      </c>
      <c r="N21" s="13"/>
      <c r="O21" s="34">
        <v>34666.666666666664</v>
      </c>
      <c r="P21" s="12"/>
      <c r="Q21" s="35">
        <v>34666.666666666664</v>
      </c>
      <c r="R21" s="13"/>
      <c r="S21" s="34">
        <v>65000</v>
      </c>
      <c r="T21" s="12"/>
      <c r="U21" s="15" t="s">
        <v>28</v>
      </c>
      <c r="V21" s="15"/>
      <c r="W21" s="15" t="s">
        <v>28</v>
      </c>
      <c r="X21" s="15"/>
      <c r="Y21" s="15" t="s">
        <v>28</v>
      </c>
      <c r="Z21" s="15"/>
      <c r="AA21" s="16" t="s">
        <v>28</v>
      </c>
      <c r="AB21" s="17" t="s">
        <v>28</v>
      </c>
      <c r="AC21" s="13"/>
      <c r="AD21" s="13"/>
    </row>
    <row r="22" spans="1:30" x14ac:dyDescent="0.2">
      <c r="A22" s="9" t="s">
        <v>55</v>
      </c>
      <c r="B22" s="10" t="s">
        <v>56</v>
      </c>
      <c r="C22" s="33">
        <v>73666.666666666672</v>
      </c>
      <c r="D22" s="11"/>
      <c r="E22" s="36">
        <v>84888.888888888891</v>
      </c>
      <c r="F22" s="11"/>
      <c r="G22" s="37">
        <v>91962.962962962964</v>
      </c>
      <c r="H22" s="12"/>
      <c r="I22" s="37">
        <v>128720</v>
      </c>
      <c r="J22" s="12"/>
      <c r="K22" s="34">
        <v>60000</v>
      </c>
      <c r="L22" s="12"/>
      <c r="M22" s="35">
        <v>22666.666666666668</v>
      </c>
      <c r="N22" s="13"/>
      <c r="O22" s="34">
        <v>35000</v>
      </c>
      <c r="P22" s="12"/>
      <c r="Q22" s="35">
        <v>37000</v>
      </c>
      <c r="R22" s="13"/>
      <c r="S22" s="34">
        <v>59333.333333333336</v>
      </c>
      <c r="T22" s="12"/>
      <c r="U22" s="15" t="s">
        <v>28</v>
      </c>
      <c r="V22" s="15"/>
      <c r="W22" s="15" t="s">
        <v>28</v>
      </c>
      <c r="X22" s="15"/>
      <c r="Y22" s="15" t="s">
        <v>28</v>
      </c>
      <c r="Z22" s="15"/>
      <c r="AA22" s="16" t="s">
        <v>28</v>
      </c>
      <c r="AB22" s="17" t="s">
        <v>28</v>
      </c>
      <c r="AC22" s="13"/>
      <c r="AD22" s="13"/>
    </row>
    <row r="23" spans="1:30" x14ac:dyDescent="0.2">
      <c r="A23" s="9" t="s">
        <v>57</v>
      </c>
      <c r="B23" s="10" t="s">
        <v>30</v>
      </c>
      <c r="C23" s="33">
        <v>82000</v>
      </c>
      <c r="D23" s="11"/>
      <c r="E23" s="36">
        <v>96000</v>
      </c>
      <c r="F23" s="11"/>
      <c r="G23" s="37">
        <v>104000</v>
      </c>
      <c r="H23" s="12"/>
      <c r="I23" s="37">
        <v>179866.66666666666</v>
      </c>
      <c r="J23" s="12"/>
      <c r="K23" s="34">
        <v>66146.666666666672</v>
      </c>
      <c r="L23" s="12"/>
      <c r="M23" s="35">
        <v>24120</v>
      </c>
      <c r="N23" s="13"/>
      <c r="O23" s="34">
        <v>43946.666666666664</v>
      </c>
      <c r="P23" s="12"/>
      <c r="Q23" s="35">
        <v>47360</v>
      </c>
      <c r="R23" s="13"/>
      <c r="S23" s="34">
        <v>71573.333333333328</v>
      </c>
      <c r="T23" s="12"/>
      <c r="U23" s="15" t="s">
        <v>28</v>
      </c>
      <c r="V23" s="15"/>
      <c r="W23" s="15" t="s">
        <v>28</v>
      </c>
      <c r="X23" s="15"/>
      <c r="Y23" s="15" t="s">
        <v>28</v>
      </c>
      <c r="Z23" s="15"/>
      <c r="AA23" s="16" t="s">
        <v>28</v>
      </c>
      <c r="AB23" s="17" t="s">
        <v>28</v>
      </c>
      <c r="AC23" s="13"/>
      <c r="AD23" s="13"/>
    </row>
    <row r="24" spans="1:30" ht="12.75" thickBot="1" x14ac:dyDescent="0.25">
      <c r="A24" s="9" t="s">
        <v>58</v>
      </c>
      <c r="B24" s="10" t="s">
        <v>59</v>
      </c>
      <c r="C24" s="33">
        <v>93666.666666666672</v>
      </c>
      <c r="D24" s="11"/>
      <c r="E24" s="36">
        <v>99888.888888888891</v>
      </c>
      <c r="F24" s="11"/>
      <c r="G24" s="37">
        <v>105296.29629629629</v>
      </c>
      <c r="H24" s="12"/>
      <c r="I24" s="37">
        <v>156066.66666666666</v>
      </c>
      <c r="J24" s="12"/>
      <c r="K24" s="34">
        <v>87586.666666666672</v>
      </c>
      <c r="L24" s="12"/>
      <c r="M24" s="35">
        <v>27880</v>
      </c>
      <c r="N24" s="13"/>
      <c r="O24" s="34">
        <v>83200</v>
      </c>
      <c r="P24" s="12"/>
      <c r="Q24" s="35">
        <v>59253.333333333336</v>
      </c>
      <c r="R24" s="13"/>
      <c r="S24" s="34">
        <v>81600</v>
      </c>
      <c r="T24" s="12"/>
      <c r="U24" s="15" t="s">
        <v>28</v>
      </c>
      <c r="V24" s="15"/>
      <c r="W24" s="15" t="s">
        <v>28</v>
      </c>
      <c r="X24" s="15"/>
      <c r="Y24" s="15" t="s">
        <v>28</v>
      </c>
      <c r="Z24" s="15"/>
      <c r="AA24" s="18" t="s">
        <v>28</v>
      </c>
      <c r="AB24" s="19" t="s">
        <v>28</v>
      </c>
      <c r="AC24" s="13"/>
      <c r="AD24" s="13"/>
    </row>
    <row r="25" spans="1:30" x14ac:dyDescent="0.2">
      <c r="A25" s="56" t="s">
        <v>60</v>
      </c>
      <c r="B25" s="57"/>
      <c r="C25" s="20">
        <f>SUM(C7:C24)</f>
        <v>1327500.0000000002</v>
      </c>
      <c r="D25" s="11">
        <f t="shared" ref="D25:AA25" si="0">SUM(D7:D24)</f>
        <v>0</v>
      </c>
      <c r="E25" s="20">
        <f>SUM(E7:E24)</f>
        <v>1510000.0000000002</v>
      </c>
      <c r="F25" s="11">
        <f t="shared" si="0"/>
        <v>0</v>
      </c>
      <c r="G25" s="21">
        <f>SUM(G7:G24)</f>
        <v>1630833.3333333335</v>
      </c>
      <c r="H25" s="12">
        <f t="shared" si="0"/>
        <v>0</v>
      </c>
      <c r="I25" s="21">
        <f>SUM(I7:I24)</f>
        <v>2218626.6666666665</v>
      </c>
      <c r="J25" s="12">
        <f t="shared" si="0"/>
        <v>0</v>
      </c>
      <c r="K25" s="21">
        <f t="shared" si="0"/>
        <v>1137733.3333333335</v>
      </c>
      <c r="L25" s="12">
        <f t="shared" si="0"/>
        <v>0</v>
      </c>
      <c r="M25" s="21">
        <f t="shared" si="0"/>
        <v>438333.33333333331</v>
      </c>
      <c r="N25" s="12">
        <f t="shared" si="0"/>
        <v>0</v>
      </c>
      <c r="O25" s="21">
        <f t="shared" si="0"/>
        <v>722980</v>
      </c>
      <c r="P25" s="12">
        <f t="shared" si="0"/>
        <v>0</v>
      </c>
      <c r="Q25" s="21">
        <f t="shared" si="0"/>
        <v>694335.5555555555</v>
      </c>
      <c r="R25" s="12">
        <f t="shared" si="0"/>
        <v>0</v>
      </c>
      <c r="S25" s="21">
        <f t="shared" si="0"/>
        <v>1268926.6666666665</v>
      </c>
      <c r="T25" s="12">
        <f t="shared" si="0"/>
        <v>0</v>
      </c>
      <c r="U25" s="21">
        <f t="shared" si="0"/>
        <v>61400</v>
      </c>
      <c r="V25" s="12">
        <f t="shared" si="0"/>
        <v>0</v>
      </c>
      <c r="W25" s="21">
        <f t="shared" si="0"/>
        <v>184100</v>
      </c>
      <c r="X25" s="12">
        <f t="shared" si="0"/>
        <v>0</v>
      </c>
      <c r="Y25" s="21">
        <f t="shared" si="0"/>
        <v>157433.33333333334</v>
      </c>
      <c r="Z25" s="12">
        <f t="shared" si="0"/>
        <v>0</v>
      </c>
      <c r="AA25" s="21">
        <f t="shared" si="0"/>
        <v>180000</v>
      </c>
      <c r="AB25" s="22">
        <f>SUM(AB7:AB24)</f>
        <v>0</v>
      </c>
      <c r="AC25" s="23">
        <f>+C25+E25+G25+I25+K25+M25+O25+Q25+S25+U25+W25+Y25+AA25</f>
        <v>11532202.222222224</v>
      </c>
      <c r="AD25" s="12"/>
    </row>
    <row r="26" spans="1:30" ht="27" customHeight="1" x14ac:dyDescent="0.2">
      <c r="A26" s="58" t="s">
        <v>70</v>
      </c>
      <c r="B26" s="59"/>
      <c r="C26" s="20">
        <f>C25+E25+G25+I25+K25+M25+O25+Q25+S25+U25+W25+Y25+AD25+AA25</f>
        <v>11532202.222222224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5"/>
      <c r="T26" s="25"/>
    </row>
    <row r="27" spans="1:30" s="27" customFormat="1" ht="47.1" customHeight="1" x14ac:dyDescent="0.2">
      <c r="A27" s="39" t="s">
        <v>71</v>
      </c>
      <c r="B27" s="40"/>
      <c r="C27" s="26">
        <f>D25+F25+H25+J25+L25+N25+P25+R25+T25+V25+X25+Z25+AB25</f>
        <v>0</v>
      </c>
      <c r="M27" s="28"/>
      <c r="N27" s="28"/>
      <c r="O27" s="29"/>
      <c r="P27" s="29"/>
      <c r="Q27" s="28"/>
      <c r="R27" s="28"/>
      <c r="S27" s="29"/>
      <c r="T27" s="29"/>
      <c r="U27" s="29"/>
      <c r="V27" s="29"/>
      <c r="W27" s="29"/>
      <c r="X27" s="29"/>
      <c r="Y27" s="29"/>
    </row>
    <row r="28" spans="1:30" x14ac:dyDescent="0.2">
      <c r="A28" s="29"/>
      <c r="B28" s="30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31"/>
      <c r="N28" s="31"/>
      <c r="O28" s="24"/>
      <c r="P28" s="24"/>
      <c r="Q28" s="31"/>
      <c r="R28" s="31"/>
      <c r="S28" s="24"/>
      <c r="T28" s="24"/>
      <c r="AA28" s="27"/>
      <c r="AB28" s="27"/>
      <c r="AC28" s="31"/>
      <c r="AD28" s="31"/>
    </row>
    <row r="29" spans="1:30" ht="12.75" customHeight="1" x14ac:dyDescent="0.2">
      <c r="A29" s="29"/>
      <c r="B29" s="30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31"/>
      <c r="N29" s="31"/>
      <c r="O29" s="24"/>
      <c r="P29" s="24"/>
      <c r="Q29" s="31"/>
      <c r="R29" s="31"/>
      <c r="S29" s="24"/>
      <c r="T29" s="24"/>
      <c r="AC29" s="31"/>
      <c r="AD29" s="31"/>
    </row>
    <row r="30" spans="1:30" s="27" customFormat="1" x14ac:dyDescent="0.2">
      <c r="M30" s="28"/>
      <c r="N30" s="28"/>
      <c r="O30" s="29"/>
      <c r="P30" s="29"/>
      <c r="Q30" s="28"/>
      <c r="R30" s="28"/>
      <c r="S30" s="29"/>
      <c r="T30" s="29"/>
      <c r="U30" s="29"/>
      <c r="V30" s="29"/>
      <c r="W30" s="29"/>
      <c r="X30" s="29"/>
      <c r="Y30" s="29"/>
      <c r="Z30" s="29"/>
      <c r="AA30" s="1"/>
      <c r="AB30" s="1"/>
      <c r="AC30" s="28"/>
      <c r="AD30" s="28"/>
    </row>
    <row r="31" spans="1:30" x14ac:dyDescent="0.2">
      <c r="A31" s="30" t="s">
        <v>61</v>
      </c>
      <c r="AA31" s="27"/>
      <c r="AB31" s="27"/>
    </row>
    <row r="32" spans="1:30" ht="13.5" customHeight="1" x14ac:dyDescent="0.2">
      <c r="A32" s="30"/>
    </row>
    <row r="35" spans="1:1" x14ac:dyDescent="0.2">
      <c r="A35" s="32"/>
    </row>
  </sheetData>
  <mergeCells count="21">
    <mergeCell ref="A1:C3"/>
    <mergeCell ref="D1:AA3"/>
    <mergeCell ref="AB1:AD3"/>
    <mergeCell ref="A25:B25"/>
    <mergeCell ref="A26:B26"/>
    <mergeCell ref="AC5:AC6"/>
    <mergeCell ref="AD5:AD6"/>
    <mergeCell ref="K4:AD4"/>
    <mergeCell ref="A27:B27"/>
    <mergeCell ref="I5:I6"/>
    <mergeCell ref="J5:J6"/>
    <mergeCell ref="K5:Z5"/>
    <mergeCell ref="AA5:AB5"/>
    <mergeCell ref="A5:A6"/>
    <mergeCell ref="B5:B6"/>
    <mergeCell ref="C5:C6"/>
    <mergeCell ref="D5:D6"/>
    <mergeCell ref="E5:E6"/>
    <mergeCell ref="F5:F6"/>
    <mergeCell ref="G5:G6"/>
    <mergeCell ref="H5:H6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0e38da1-e39a-4f7a-bcc7-a419a9a0de8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588D74299AB9846B7975B8428CF673D" ma:contentTypeVersion="4" ma:contentTypeDescription="Crear nuevo documento." ma:contentTypeScope="" ma:versionID="833ad22cf0351854d6d14ea4afb0ab0e">
  <xsd:schema xmlns:xsd="http://www.w3.org/2001/XMLSchema" xmlns:xs="http://www.w3.org/2001/XMLSchema" xmlns:p="http://schemas.microsoft.com/office/2006/metadata/properties" xmlns:ns3="a0e38da1-e39a-4f7a-bcc7-a419a9a0de89" targetNamespace="http://schemas.microsoft.com/office/2006/metadata/properties" ma:root="true" ma:fieldsID="a4d8fed61857c088134920cbbf565a42" ns3:_="">
    <xsd:import namespace="a0e38da1-e39a-4f7a-bcc7-a419a9a0de8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e38da1-e39a-4f7a-bcc7-a419a9a0de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3BE9C6-AED4-468E-B0AD-2B613A702D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D77E17-799E-43DD-8611-8F695A9542CE}">
  <ds:schemaRefs>
    <ds:schemaRef ds:uri="http://schemas.microsoft.com/office/2006/metadata/properties"/>
    <ds:schemaRef ds:uri="http://schemas.microsoft.com/office/infopath/2007/PartnerControls"/>
    <ds:schemaRef ds:uri="a0e38da1-e39a-4f7a-bcc7-a419a9a0de89"/>
  </ds:schemaRefs>
</ds:datastoreItem>
</file>

<file path=customXml/itemProps3.xml><?xml version="1.0" encoding="utf-8"?>
<ds:datastoreItem xmlns:ds="http://schemas.openxmlformats.org/officeDocument/2006/customXml" ds:itemID="{173AE134-F143-4F32-9A96-01C5BC2EAA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e38da1-e39a-4f7a-bcc7-a419a9a0de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techo EMO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Ricardo Hernandez</dc:creator>
  <cp:lastModifiedBy>Alfredo Fonseca Salazar</cp:lastModifiedBy>
  <dcterms:created xsi:type="dcterms:W3CDTF">2021-04-30T20:54:07Z</dcterms:created>
  <dcterms:modified xsi:type="dcterms:W3CDTF">2026-06-18T22:40:41Z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0x010100D588D74299AB9846B7975B8428CF673D</vt:lpwstr>
  </property>
</Properties>
</file>