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docs.live.net/a7108f927a1c67e0/Desktop/ESPINAL 2026/LPO-02 VIAS URBANAS EMPRESTITO/"/>
    </mc:Choice>
  </mc:AlternateContent>
  <xr:revisionPtr revIDLastSave="17" documentId="11_73122AF6B73817E9002F55D5EDFCF325B588BD68" xr6:coauthVersionLast="47" xr6:coauthVersionMax="47" xr10:uidLastSave="{99510691-06BC-4633-917C-D3AD1C4B6B2C}"/>
  <bookViews>
    <workbookView minimized="1" xWindow="4248" yWindow="24" windowWidth="11436" windowHeight="12216" tabRatio="906" xr2:uid="{00000000-000D-0000-FFFF-FFFF00000000}"/>
  </bookViews>
  <sheets>
    <sheet name="AIU" sheetId="280" r:id="rId1"/>
    <sheet name="PRESUPUESTO OFICIAL " sheetId="281" r:id="rId2"/>
    <sheet name="OFERTA ECONOMICA" sheetId="265" r:id="rId3"/>
    <sheet name="1.1" sheetId="268" r:id="rId4"/>
    <sheet name="1.2" sheetId="270" r:id="rId5"/>
    <sheet name="1.3" sheetId="271" r:id="rId6"/>
    <sheet name="2.1" sheetId="272" r:id="rId7"/>
    <sheet name="2.2" sheetId="273" r:id="rId8"/>
    <sheet name="2.3" sheetId="274" r:id="rId9"/>
    <sheet name="2.4" sheetId="275" r:id="rId10"/>
    <sheet name="2.5" sheetId="276" r:id="rId11"/>
    <sheet name="3.1" sheetId="277" r:id="rId12"/>
    <sheet name="3.2" sheetId="278" r:id="rId13"/>
    <sheet name="3.3" sheetId="279"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s>
  <definedNames>
    <definedName name="\0">#REF!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3">'1.1'!ERR</definedName>
    <definedName name="\X">[0]!ERR</definedName>
    <definedName name="\Z" localSheetId="3">'1.1'!ERR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'1.1'!ERR</definedName>
    <definedName name="__F">[0]!ERR</definedName>
    <definedName name="__FS01" localSheetId="3">'1.1'!ERR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 hidden="1">{"TAB1",#N/A,TRUE,"GENERAL";"TAB2",#N/A,TRUE,"GENERAL";"TAB3",#N/A,TRUE,"GENERAL";"TAB4",#N/A,TRUE,"GENERAL";"TAB5",#N/A,TRUE,"GENERAL"}</definedName>
    <definedName name="_a1" hidden="1">{"TAB1",#N/A,TRUE,"GENERAL";"TAB2",#N/A,TRUE,"GENERAL";"TAB3",#N/A,TRUE,"GENERAL";"TAB4",#N/A,TRUE,"GENERAL";"TAB5",#N/A,TRUE,"GENERAL"}</definedName>
    <definedName name="_a3" localSheetId="3" hidden="1">{"TAB1",#N/A,TRUE,"GENERAL";"TAB2",#N/A,TRUE,"GENERAL";"TAB3",#N/A,TRUE,"GENERAL";"TAB4",#N/A,TRUE,"GENERAL";"TAB5",#N/A,TRUE,"GENERAL"}</definedName>
    <definedName name="_a3" hidden="1">{"TAB1",#N/A,TRUE,"GENERAL";"TAB2",#N/A,TRUE,"GENERAL";"TAB3",#N/A,TRUE,"GENERAL";"TAB4",#N/A,TRUE,"GENERAL";"TAB5",#N/A,TRUE,"GENERAL"}</definedName>
    <definedName name="_a4" localSheetId="3" hidden="1">{"via1",#N/A,TRUE,"general";"via2",#N/A,TRUE,"general";"via3",#N/A,TRUE,"general"}</definedName>
    <definedName name="_a4" hidden="1">{"via1",#N/A,TRUE,"general";"via2",#N/A,TRUE,"general";"via3",#N/A,TRUE,"general"}</definedName>
    <definedName name="_a5" localSheetId="3" hidden="1">{"TAB1",#N/A,TRUE,"GENERAL";"TAB2",#N/A,TRUE,"GENERAL";"TAB3",#N/A,TRUE,"GENERAL";"TAB4",#N/A,TRUE,"GENERAL";"TAB5",#N/A,TRUE,"GENERAL"}</definedName>
    <definedName name="_a5" hidden="1">{"TAB1",#N/A,TRUE,"GENERAL";"TAB2",#N/A,TRUE,"GENERAL";"TAB3",#N/A,TRUE,"GENERAL";"TAB4",#N/A,TRUE,"GENERAL";"TAB5",#N/A,TRUE,"GENERAL"}</definedName>
    <definedName name="_a6" localSheetId="3"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3">#REF!</definedName>
    <definedName name="_APU221">#REF!</definedName>
    <definedName name="_APU465" localSheetId="1">[21]!absc</definedName>
    <definedName name="_APU465">[21]!absc</definedName>
    <definedName name="_Atp2">[17]EMPRESA!$F$22</definedName>
    <definedName name="_b2" localSheetId="3" hidden="1">{"TAB1",#N/A,TRUE,"GENERAL";"TAB2",#N/A,TRUE,"GENERAL";"TAB3",#N/A,TRUE,"GENERAL";"TAB4",#N/A,TRUE,"GENERAL";"TAB5",#N/A,TRUE,"GENERAL"}</definedName>
    <definedName name="_b2" hidden="1">{"TAB1",#N/A,TRUE,"GENERAL";"TAB2",#N/A,TRUE,"GENERAL";"TAB3",#N/A,TRUE,"GENERAL";"TAB4",#N/A,TRUE,"GENERAL";"TAB5",#N/A,TRUE,"GENERAL"}</definedName>
    <definedName name="_b3" localSheetId="3" hidden="1">{"TAB1",#N/A,TRUE,"GENERAL";"TAB2",#N/A,TRUE,"GENERAL";"TAB3",#N/A,TRUE,"GENERAL";"TAB4",#N/A,TRUE,"GENERAL";"TAB5",#N/A,TRUE,"GENERAL"}</definedName>
    <definedName name="_b3" hidden="1">{"TAB1",#N/A,TRUE,"GENERAL";"TAB2",#N/A,TRUE,"GENERAL";"TAB3",#N/A,TRUE,"GENERAL";"TAB4",#N/A,TRUE,"GENERAL";"TAB5",#N/A,TRUE,"GENERAL"}</definedName>
    <definedName name="_b4" localSheetId="3" hidden="1">{"TAB1",#N/A,TRUE,"GENERAL";"TAB2",#N/A,TRUE,"GENERAL";"TAB3",#N/A,TRUE,"GENERAL";"TAB4",#N/A,TRUE,"GENERAL";"TAB5",#N/A,TRUE,"GENERAL"}</definedName>
    <definedName name="_b4" hidden="1">{"TAB1",#N/A,TRUE,"GENERAL";"TAB2",#N/A,TRUE,"GENERAL";"TAB3",#N/A,TRUE,"GENERAL";"TAB4",#N/A,TRUE,"GENERAL";"TAB5",#N/A,TRUE,"GENERAL"}</definedName>
    <definedName name="_b5" localSheetId="3" hidden="1">{"TAB1",#N/A,TRUE,"GENERAL";"TAB2",#N/A,TRUE,"GENERAL";"TAB3",#N/A,TRUE,"GENERAL";"TAB4",#N/A,TRUE,"GENERAL";"TAB5",#N/A,TRUE,"GENERAL"}</definedName>
    <definedName name="_b5" hidden="1">{"TAB1",#N/A,TRUE,"GENERAL";"TAB2",#N/A,TRUE,"GENERAL";"TAB3",#N/A,TRUE,"GENERAL";"TAB4",#N/A,TRUE,"GENERAL";"TAB5",#N/A,TRUE,"GENERAL"}</definedName>
    <definedName name="_b6" localSheetId="3" hidden="1">{"TAB1",#N/A,TRUE,"GENERAL";"TAB2",#N/A,TRUE,"GENERAL";"TAB3",#N/A,TRUE,"GENERAL";"TAB4",#N/A,TRUE,"GENERAL";"TAB5",#N/A,TRUE,"GENERAL"}</definedName>
    <definedName name="_b6" hidden="1">{"TAB1",#N/A,TRUE,"GENERAL";"TAB2",#N/A,TRUE,"GENERAL";"TAB3",#N/A,TRUE,"GENERAL";"TAB4",#N/A,TRUE,"GENERAL";"TAB5",#N/A,TRUE,"GENERAL"}</definedName>
    <definedName name="_b7" localSheetId="3" hidden="1">{"via1",#N/A,TRUE,"general";"via2",#N/A,TRUE,"general";"via3",#N/A,TRUE,"general"}</definedName>
    <definedName name="_b7" hidden="1">{"via1",#N/A,TRUE,"general";"via2",#N/A,TRUE,"general";"via3",#N/A,TRUE,"general"}</definedName>
    <definedName name="_b8" localSheetId="3" hidden="1">{"via1",#N/A,TRUE,"general";"via2",#N/A,TRUE,"general";"via3",#N/A,TRUE,"general"}</definedName>
    <definedName name="_b8" hidden="1">{"via1",#N/A,TRUE,"general";"via2",#N/A,TRUE,"general";"via3",#N/A,TRUE,"general"}</definedName>
    <definedName name="_bb9" localSheetId="3" hidden="1">{"TAB1",#N/A,TRUE,"GENERAL";"TAB2",#N/A,TRUE,"GENERAL";"TAB3",#N/A,TRUE,"GENERAL";"TAB4",#N/A,TRUE,"GENERAL";"TAB5",#N/A,TRUE,"GENERAL"}</definedName>
    <definedName name="_bb9" hidden="1">{"TAB1",#N/A,TRUE,"GENERAL";"TAB2",#N/A,TRUE,"GENERAL";"TAB3",#N/A,TRUE,"GENERAL";"TAB4",#N/A,TRUE,"GENERAL";"TAB5",#N/A,TRUE,"GENERAL"}</definedName>
    <definedName name="_bgb5" localSheetId="3"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3">'1.1'!ERR</definedName>
    <definedName name="_F">[0]!ERR</definedName>
    <definedName name="_F10">#REF!</definedName>
    <definedName name="_FC">#REF!</definedName>
    <definedName name="_Fill" localSheetId="3" hidden="1">#REF!</definedName>
    <definedName name="_Fill" hidden="1">#REF!</definedName>
    <definedName name="_xlnm._FilterDatabase" localSheetId="2" hidden="1">'OFERTA ECONOMICA'!$I$11:$I$30</definedName>
    <definedName name="_xlnm._FilterDatabase" localSheetId="1" hidden="1">'PRESUPUESTO OFICIAL '!$I$11:$I$30</definedName>
    <definedName name="_FS01" localSheetId="3">'1.1'!ERR</definedName>
    <definedName name="_FS01">[0]!ERR</definedName>
    <definedName name="_g2" localSheetId="3" hidden="1">{"TAB1",#N/A,TRUE,"GENERAL";"TAB2",#N/A,TRUE,"GENERAL";"TAB3",#N/A,TRUE,"GENERAL";"TAB4",#N/A,TRUE,"GENERAL";"TAB5",#N/A,TRUE,"GENERAL"}</definedName>
    <definedName name="_g2" hidden="1">{"TAB1",#N/A,TRUE,"GENERAL";"TAB2",#N/A,TRUE,"GENERAL";"TAB3",#N/A,TRUE,"GENERAL";"TAB4",#N/A,TRUE,"GENERAL";"TAB5",#N/A,TRUE,"GENERAL"}</definedName>
    <definedName name="_g3" localSheetId="3" hidden="1">{"via1",#N/A,TRUE,"general";"via2",#N/A,TRUE,"general";"via3",#N/A,TRUE,"general"}</definedName>
    <definedName name="_g3" hidden="1">{"via1",#N/A,TRUE,"general";"via2",#N/A,TRUE,"general";"via3",#N/A,TRUE,"general"}</definedName>
    <definedName name="_g4" localSheetId="3" hidden="1">{"via1",#N/A,TRUE,"general";"via2",#N/A,TRUE,"general";"via3",#N/A,TRUE,"general"}</definedName>
    <definedName name="_g4" hidden="1">{"via1",#N/A,TRUE,"general";"via2",#N/A,TRUE,"general";"via3",#N/A,TRUE,"general"}</definedName>
    <definedName name="_g5" localSheetId="3" hidden="1">{"via1",#N/A,TRUE,"general";"via2",#N/A,TRUE,"general";"via3",#N/A,TRUE,"general"}</definedName>
    <definedName name="_g5" hidden="1">{"via1",#N/A,TRUE,"general";"via2",#N/A,TRUE,"general";"via3",#N/A,TRUE,"general"}</definedName>
    <definedName name="_g6" localSheetId="3" hidden="1">{"via1",#N/A,TRUE,"general";"via2",#N/A,TRUE,"general";"via3",#N/A,TRUE,"general"}</definedName>
    <definedName name="_g6" hidden="1">{"via1",#N/A,TRUE,"general";"via2",#N/A,TRUE,"general";"via3",#N/A,TRUE,"general"}</definedName>
    <definedName name="_g7" localSheetId="3" hidden="1">{"TAB1",#N/A,TRUE,"GENERAL";"TAB2",#N/A,TRUE,"GENERAL";"TAB3",#N/A,TRUE,"GENERAL";"TAB4",#N/A,TRUE,"GENERAL";"TAB5",#N/A,TRUE,"GENERAL"}</definedName>
    <definedName name="_g7" hidden="1">{"TAB1",#N/A,TRUE,"GENERAL";"TAB2",#N/A,TRUE,"GENERAL";"TAB3",#N/A,TRUE,"GENERAL";"TAB4",#N/A,TRUE,"GENERAL";"TAB5",#N/A,TRUE,"GENERAL"}</definedName>
    <definedName name="_GoBack">'1.1'!$F$4</definedName>
    <definedName name="_GR1" localSheetId="3" hidden="1">{"TAB1",#N/A,TRUE,"GENERAL";"TAB2",#N/A,TRUE,"GENERAL";"TAB3",#N/A,TRUE,"GENERAL";"TAB4",#N/A,TRUE,"GENERAL";"TAB5",#N/A,TRUE,"GENERAL"}</definedName>
    <definedName name="_GR1" hidden="1">{"TAB1",#N/A,TRUE,"GENERAL";"TAB2",#N/A,TRUE,"GENERAL";"TAB3",#N/A,TRUE,"GENERAL";"TAB4",#N/A,TRUE,"GENERAL";"TAB5",#N/A,TRUE,"GENERAL"}</definedName>
    <definedName name="_gtr4" localSheetId="3" hidden="1">{"via1",#N/A,TRUE,"general";"via2",#N/A,TRUE,"general";"via3",#N/A,TRUE,"general"}</definedName>
    <definedName name="_gtr4" hidden="1">{"via1",#N/A,TRUE,"general";"via2",#N/A,TRUE,"general";"via3",#N/A,TRUE,"general"}</definedName>
    <definedName name="_h2" localSheetId="3" hidden="1">{"via1",#N/A,TRUE,"general";"via2",#N/A,TRUE,"general";"via3",#N/A,TRUE,"general"}</definedName>
    <definedName name="_h2" hidden="1">{"via1",#N/A,TRUE,"general";"via2",#N/A,TRUE,"general";"via3",#N/A,TRUE,"general"}</definedName>
    <definedName name="_h3" localSheetId="3" hidden="1">{"via1",#N/A,TRUE,"general";"via2",#N/A,TRUE,"general";"via3",#N/A,TRUE,"general"}</definedName>
    <definedName name="_h3" hidden="1">{"via1",#N/A,TRUE,"general";"via2",#N/A,TRUE,"general";"via3",#N/A,TRUE,"general"}</definedName>
    <definedName name="_h4" localSheetId="3" hidden="1">{"TAB1",#N/A,TRUE,"GENERAL";"TAB2",#N/A,TRUE,"GENERAL";"TAB3",#N/A,TRUE,"GENERAL";"TAB4",#N/A,TRUE,"GENERAL";"TAB5",#N/A,TRUE,"GENERAL"}</definedName>
    <definedName name="_h4" hidden="1">{"TAB1",#N/A,TRUE,"GENERAL";"TAB2",#N/A,TRUE,"GENERAL";"TAB3",#N/A,TRUE,"GENERAL";"TAB4",#N/A,TRUE,"GENERAL";"TAB5",#N/A,TRUE,"GENERAL"}</definedName>
    <definedName name="_h5" localSheetId="3" hidden="1">{"TAB1",#N/A,TRUE,"GENERAL";"TAB2",#N/A,TRUE,"GENERAL";"TAB3",#N/A,TRUE,"GENERAL";"TAB4",#N/A,TRUE,"GENERAL";"TAB5",#N/A,TRUE,"GENERAL"}</definedName>
    <definedName name="_h5" hidden="1">{"TAB1",#N/A,TRUE,"GENERAL";"TAB2",#N/A,TRUE,"GENERAL";"TAB3",#N/A,TRUE,"GENERAL";"TAB4",#N/A,TRUE,"GENERAL";"TAB5",#N/A,TRUE,"GENERAL"}</definedName>
    <definedName name="_h6" localSheetId="3" hidden="1">{"via1",#N/A,TRUE,"general";"via2",#N/A,TRUE,"general";"via3",#N/A,TRUE,"general"}</definedName>
    <definedName name="_h6" hidden="1">{"via1",#N/A,TRUE,"general";"via2",#N/A,TRUE,"general";"via3",#N/A,TRUE,"general"}</definedName>
    <definedName name="_h7" localSheetId="3" hidden="1">{"TAB1",#N/A,TRUE,"GENERAL";"TAB2",#N/A,TRUE,"GENERAL";"TAB3",#N/A,TRUE,"GENERAL";"TAB4",#N/A,TRUE,"GENERAL";"TAB5",#N/A,TRUE,"GENERAL"}</definedName>
    <definedName name="_h7" hidden="1">{"TAB1",#N/A,TRUE,"GENERAL";"TAB2",#N/A,TRUE,"GENERAL";"TAB3",#N/A,TRUE,"GENERAL";"TAB4",#N/A,TRUE,"GENERAL";"TAB5",#N/A,TRUE,"GENERAL"}</definedName>
    <definedName name="_h8" localSheetId="3" hidden="1">{"via1",#N/A,TRUE,"general";"via2",#N/A,TRUE,"general";"via3",#N/A,TRUE,"general"}</definedName>
    <definedName name="_h8" hidden="1">{"via1",#N/A,TRUE,"general";"via2",#N/A,TRUE,"general";"via3",#N/A,TRUE,"general"}</definedName>
    <definedName name="_hfh7" localSheetId="3" hidden="1">{"via1",#N/A,TRUE,"general";"via2",#N/A,TRUE,"general";"via3",#N/A,TRUE,"general"}</definedName>
    <definedName name="_hfh7" hidden="1">{"via1",#N/A,TRUE,"general";"via2",#N/A,TRUE,"general";"via3",#N/A,TRUE,"general"}</definedName>
    <definedName name="_hhg1" hidden="1">{#N/A,#N/A,TRUE,"1842CWN0"}</definedName>
    <definedName name="_i4" localSheetId="3" hidden="1">{"via1",#N/A,TRUE,"general";"via2",#N/A,TRUE,"general";"via3",#N/A,TRUE,"general"}</definedName>
    <definedName name="_i4" hidden="1">{"via1",#N/A,TRUE,"general";"via2",#N/A,TRUE,"general";"via3",#N/A,TRUE,"general"}</definedName>
    <definedName name="_i5" localSheetId="3" hidden="1">{"TAB1",#N/A,TRUE,"GENERAL";"TAB2",#N/A,TRUE,"GENERAL";"TAB3",#N/A,TRUE,"GENERAL";"TAB4",#N/A,TRUE,"GENERAL";"TAB5",#N/A,TRUE,"GENERAL"}</definedName>
    <definedName name="_i5" hidden="1">{"TAB1",#N/A,TRUE,"GENERAL";"TAB2",#N/A,TRUE,"GENERAL";"TAB3",#N/A,TRUE,"GENERAL";"TAB4",#N/A,TRUE,"GENERAL";"TAB5",#N/A,TRUE,"GENERAL"}</definedName>
    <definedName name="_i6" localSheetId="3" hidden="1">{"TAB1",#N/A,TRUE,"GENERAL";"TAB2",#N/A,TRUE,"GENERAL";"TAB3",#N/A,TRUE,"GENERAL";"TAB4",#N/A,TRUE,"GENERAL";"TAB5",#N/A,TRUE,"GENERAL"}</definedName>
    <definedName name="_i6" hidden="1">{"TAB1",#N/A,TRUE,"GENERAL";"TAB2",#N/A,TRUE,"GENERAL";"TAB3",#N/A,TRUE,"GENERAL";"TAB4",#N/A,TRUE,"GENERAL";"TAB5",#N/A,TRUE,"GENERAL"}</definedName>
    <definedName name="_i7" localSheetId="3" hidden="1">{"via1",#N/A,TRUE,"general";"via2",#N/A,TRUE,"general";"via3",#N/A,TRUE,"general"}</definedName>
    <definedName name="_i7" hidden="1">{"via1",#N/A,TRUE,"general";"via2",#N/A,TRUE,"general";"via3",#N/A,TRUE,"general"}</definedName>
    <definedName name="_i77" localSheetId="3" hidden="1">{"TAB1",#N/A,TRUE,"GENERAL";"TAB2",#N/A,TRUE,"GENERAL";"TAB3",#N/A,TRUE,"GENERAL";"TAB4",#N/A,TRUE,"GENERAL";"TAB5",#N/A,TRUE,"GENERAL"}</definedName>
    <definedName name="_i77" hidden="1">{"TAB1",#N/A,TRUE,"GENERAL";"TAB2",#N/A,TRUE,"GENERAL";"TAB3",#N/A,TRUE,"GENERAL";"TAB4",#N/A,TRUE,"GENERAL";"TAB5",#N/A,TRUE,"GENERAL"}</definedName>
    <definedName name="_i8" localSheetId="3" hidden="1">{"via1",#N/A,TRUE,"general";"via2",#N/A,TRUE,"general";"via3",#N/A,TRUE,"general"}</definedName>
    <definedName name="_i8" hidden="1">{"via1",#N/A,TRUE,"general";"via2",#N/A,TRUE,"general";"via3",#N/A,TRUE,"general"}</definedName>
    <definedName name="_i9" localSheetId="3"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3" hidden="1">{"TAB1",#N/A,TRUE,"GENERAL";"TAB2",#N/A,TRUE,"GENERAL";"TAB3",#N/A,TRUE,"GENERAL";"TAB4",#N/A,TRUE,"GENERAL";"TAB5",#N/A,TRUE,"GENERAL"}</definedName>
    <definedName name="_k3" hidden="1">{"TAB1",#N/A,TRUE,"GENERAL";"TAB2",#N/A,TRUE,"GENERAL";"TAB3",#N/A,TRUE,"GENERAL";"TAB4",#N/A,TRUE,"GENERAL";"TAB5",#N/A,TRUE,"GENERAL"}</definedName>
    <definedName name="_k4" localSheetId="3" hidden="1">{"via1",#N/A,TRUE,"general";"via2",#N/A,TRUE,"general";"via3",#N/A,TRUE,"general"}</definedName>
    <definedName name="_k4" hidden="1">{"via1",#N/A,TRUE,"general";"via2",#N/A,TRUE,"general";"via3",#N/A,TRUE,"general"}</definedName>
    <definedName name="_k5" localSheetId="3" hidden="1">{"via1",#N/A,TRUE,"general";"via2",#N/A,TRUE,"general";"via3",#N/A,TRUE,"general"}</definedName>
    <definedName name="_k5" hidden="1">{"via1",#N/A,TRUE,"general";"via2",#N/A,TRUE,"general";"via3",#N/A,TRUE,"general"}</definedName>
    <definedName name="_k6" localSheetId="3" hidden="1">{"TAB1",#N/A,TRUE,"GENERAL";"TAB2",#N/A,TRUE,"GENERAL";"TAB3",#N/A,TRUE,"GENERAL";"TAB4",#N/A,TRUE,"GENERAL";"TAB5",#N/A,TRUE,"GENERAL"}</definedName>
    <definedName name="_k6" hidden="1">{"TAB1",#N/A,TRUE,"GENERAL";"TAB2",#N/A,TRUE,"GENERAL";"TAB3",#N/A,TRUE,"GENERAL";"TAB4",#N/A,TRUE,"GENERAL";"TAB5",#N/A,TRUE,"GENERAL"}</definedName>
    <definedName name="_k7" localSheetId="3" hidden="1">{"via1",#N/A,TRUE,"general";"via2",#N/A,TRUE,"general";"via3",#N/A,TRUE,"general"}</definedName>
    <definedName name="_k7" hidden="1">{"via1",#N/A,TRUE,"general";"via2",#N/A,TRUE,"general";"via3",#N/A,TRUE,"general"}</definedName>
    <definedName name="_k8" localSheetId="3" hidden="1">{"via1",#N/A,TRUE,"general";"via2",#N/A,TRUE,"general";"via3",#N/A,TRUE,"general"}</definedName>
    <definedName name="_k8" hidden="1">{"via1",#N/A,TRUE,"general";"via2",#N/A,TRUE,"general";"via3",#N/A,TRUE,"general"}</definedName>
    <definedName name="_k9" localSheetId="3"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3" hidden="1">{"via1",#N/A,TRUE,"general";"via2",#N/A,TRUE,"general";"via3",#N/A,TRUE,"general"}</definedName>
    <definedName name="_m3" hidden="1">{"via1",#N/A,TRUE,"general";"via2",#N/A,TRUE,"general";"via3",#N/A,TRUE,"general"}</definedName>
    <definedName name="_m4" localSheetId="3" hidden="1">{"TAB1",#N/A,TRUE,"GENERAL";"TAB2",#N/A,TRUE,"GENERAL";"TAB3",#N/A,TRUE,"GENERAL";"TAB4",#N/A,TRUE,"GENERAL";"TAB5",#N/A,TRUE,"GENERAL"}</definedName>
    <definedName name="_m4" hidden="1">{"TAB1",#N/A,TRUE,"GENERAL";"TAB2",#N/A,TRUE,"GENERAL";"TAB3",#N/A,TRUE,"GENERAL";"TAB4",#N/A,TRUE,"GENERAL";"TAB5",#N/A,TRUE,"GENERAL"}</definedName>
    <definedName name="_m5" localSheetId="3" hidden="1">{"via1",#N/A,TRUE,"general";"via2",#N/A,TRUE,"general";"via3",#N/A,TRUE,"general"}</definedName>
    <definedName name="_m5" hidden="1">{"via1",#N/A,TRUE,"general";"via2",#N/A,TRUE,"general";"via3",#N/A,TRUE,"general"}</definedName>
    <definedName name="_m6" localSheetId="3" hidden="1">{"TAB1",#N/A,TRUE,"GENERAL";"TAB2",#N/A,TRUE,"GENERAL";"TAB3",#N/A,TRUE,"GENERAL";"TAB4",#N/A,TRUE,"GENERAL";"TAB5",#N/A,TRUE,"GENERAL"}</definedName>
    <definedName name="_m6" hidden="1">{"TAB1",#N/A,TRUE,"GENERAL";"TAB2",#N/A,TRUE,"GENERAL";"TAB3",#N/A,TRUE,"GENERAL";"TAB4",#N/A,TRUE,"GENERAL";"TAB5",#N/A,TRUE,"GENERAL"}</definedName>
    <definedName name="_m7" localSheetId="3" hidden="1">{"TAB1",#N/A,TRUE,"GENERAL";"TAB2",#N/A,TRUE,"GENERAL";"TAB3",#N/A,TRUE,"GENERAL";"TAB4",#N/A,TRUE,"GENERAL";"TAB5",#N/A,TRUE,"GENERAL"}</definedName>
    <definedName name="_m7" hidden="1">{"TAB1",#N/A,TRUE,"GENERAL";"TAB2",#N/A,TRUE,"GENERAL";"TAB3",#N/A,TRUE,"GENERAL";"TAB4",#N/A,TRUE,"GENERAL";"TAB5",#N/A,TRUE,"GENERAL"}</definedName>
    <definedName name="_m8" localSheetId="3" hidden="1">{"via1",#N/A,TRUE,"general";"via2",#N/A,TRUE,"general";"via3",#N/A,TRUE,"general"}</definedName>
    <definedName name="_m8" hidden="1">{"via1",#N/A,TRUE,"general";"via2",#N/A,TRUE,"general";"via3",#N/A,TRUE,"general"}</definedName>
    <definedName name="_m9" localSheetId="3"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3" hidden="1">{"TAB1",#N/A,TRUE,"GENERAL";"TAB2",#N/A,TRUE,"GENERAL";"TAB3",#N/A,TRUE,"GENERAL";"TAB4",#N/A,TRUE,"GENERAL";"TAB5",#N/A,TRUE,"GENERAL"}</definedName>
    <definedName name="_n3" hidden="1">{"TAB1",#N/A,TRUE,"GENERAL";"TAB2",#N/A,TRUE,"GENERAL";"TAB3",#N/A,TRUE,"GENERAL";"TAB4",#N/A,TRUE,"GENERAL";"TAB5",#N/A,TRUE,"GENERAL"}</definedName>
    <definedName name="_n4" localSheetId="3" hidden="1">{"via1",#N/A,TRUE,"general";"via2",#N/A,TRUE,"general";"via3",#N/A,TRUE,"general"}</definedName>
    <definedName name="_n4" hidden="1">{"via1",#N/A,TRUE,"general";"via2",#N/A,TRUE,"general";"via3",#N/A,TRUE,"general"}</definedName>
    <definedName name="_n5" localSheetId="3"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3" hidden="1">{"via1",#N/A,TRUE,"general";"via2",#N/A,TRUE,"general";"via3",#N/A,TRUE,"general"}</definedName>
    <definedName name="_nyn7" hidden="1">{"via1",#N/A,TRUE,"general";"via2",#N/A,TRUE,"general";"via3",#N/A,TRUE,"general"}</definedName>
    <definedName name="_o4" localSheetId="3" hidden="1">{"via1",#N/A,TRUE,"general";"via2",#N/A,TRUE,"general";"via3",#N/A,TRUE,"general"}</definedName>
    <definedName name="_o4" hidden="1">{"via1",#N/A,TRUE,"general";"via2",#N/A,TRUE,"general";"via3",#N/A,TRUE,"general"}</definedName>
    <definedName name="_o5" localSheetId="3" hidden="1">{"TAB1",#N/A,TRUE,"GENERAL";"TAB2",#N/A,TRUE,"GENERAL";"TAB3",#N/A,TRUE,"GENERAL";"TAB4",#N/A,TRUE,"GENERAL";"TAB5",#N/A,TRUE,"GENERAL"}</definedName>
    <definedName name="_o5" hidden="1">{"TAB1",#N/A,TRUE,"GENERAL";"TAB2",#N/A,TRUE,"GENERAL";"TAB3",#N/A,TRUE,"GENERAL";"TAB4",#N/A,TRUE,"GENERAL";"TAB5",#N/A,TRUE,"GENERAL"}</definedName>
    <definedName name="_o6" localSheetId="3" hidden="1">{"TAB1",#N/A,TRUE,"GENERAL";"TAB2",#N/A,TRUE,"GENERAL";"TAB3",#N/A,TRUE,"GENERAL";"TAB4",#N/A,TRUE,"GENERAL";"TAB5",#N/A,TRUE,"GENERAL"}</definedName>
    <definedName name="_o6" hidden="1">{"TAB1",#N/A,TRUE,"GENERAL";"TAB2",#N/A,TRUE,"GENERAL";"TAB3",#N/A,TRUE,"GENERAL";"TAB4",#N/A,TRUE,"GENERAL";"TAB5",#N/A,TRUE,"GENERAL"}</definedName>
    <definedName name="_o7" localSheetId="3" hidden="1">{"TAB1",#N/A,TRUE,"GENERAL";"TAB2",#N/A,TRUE,"GENERAL";"TAB3",#N/A,TRUE,"GENERAL";"TAB4",#N/A,TRUE,"GENERAL";"TAB5",#N/A,TRUE,"GENERAL"}</definedName>
    <definedName name="_o7" hidden="1">{"TAB1",#N/A,TRUE,"GENERAL";"TAB2",#N/A,TRUE,"GENERAL";"TAB3",#N/A,TRUE,"GENERAL";"TAB4",#N/A,TRUE,"GENERAL";"TAB5",#N/A,TRUE,"GENERAL"}</definedName>
    <definedName name="_o8" localSheetId="3" hidden="1">{"via1",#N/A,TRUE,"general";"via2",#N/A,TRUE,"general";"via3",#N/A,TRUE,"general"}</definedName>
    <definedName name="_o8" hidden="1">{"via1",#N/A,TRUE,"general";"via2",#N/A,TRUE,"general";"via3",#N/A,TRUE,"general"}</definedName>
    <definedName name="_o9" localSheetId="3"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 hidden="1">{"via1",#N/A,TRUE,"general";"via2",#N/A,TRUE,"general";"via3",#N/A,TRUE,"general"}</definedName>
    <definedName name="_p6" hidden="1">{"via1",#N/A,TRUE,"general";"via2",#N/A,TRUE,"general";"via3",#N/A,TRUE,"general"}</definedName>
    <definedName name="_p7" localSheetId="3" hidden="1">{"via1",#N/A,TRUE,"general";"via2",#N/A,TRUE,"general";"via3",#N/A,TRUE,"general"}</definedName>
    <definedName name="_p7" hidden="1">{"via1",#N/A,TRUE,"general";"via2",#N/A,TRUE,"general";"via3",#N/A,TRUE,"general"}</definedName>
    <definedName name="_p8" localSheetId="3"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3" hidden="1">{"TAB1",#N/A,TRUE,"GENERAL";"TAB2",#N/A,TRUE,"GENERAL";"TAB3",#N/A,TRUE,"GENERAL";"TAB4",#N/A,TRUE,"GENERAL";"TAB5",#N/A,TRUE,"GENERAL"}</definedName>
    <definedName name="_r" hidden="1">{"TAB1",#N/A,TRUE,"GENERAL";"TAB2",#N/A,TRUE,"GENERAL";"TAB3",#N/A,TRUE,"GENERAL";"TAB4",#N/A,TRUE,"GENERAL";"TAB5",#N/A,TRUE,"GENERAL"}</definedName>
    <definedName name="_r4r" localSheetId="3"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 hidden="1">{"via1",#N/A,TRUE,"general";"via2",#N/A,TRUE,"general";"via3",#N/A,TRUE,"general"}</definedName>
    <definedName name="_rtu6" hidden="1">{"via1",#N/A,TRUE,"general";"via2",#N/A,TRUE,"general";"via3",#N/A,TRUE,"general"}</definedName>
    <definedName name="_s1" localSheetId="3" hidden="1">{"via1",#N/A,TRUE,"general";"via2",#N/A,TRUE,"general";"via3",#N/A,TRUE,"general"}</definedName>
    <definedName name="_s1" hidden="1">{"via1",#N/A,TRUE,"general";"via2",#N/A,TRUE,"general";"via3",#N/A,TRUE,"general"}</definedName>
    <definedName name="_s2" localSheetId="3" hidden="1">{"TAB1",#N/A,TRUE,"GENERAL";"TAB2",#N/A,TRUE,"GENERAL";"TAB3",#N/A,TRUE,"GENERAL";"TAB4",#N/A,TRUE,"GENERAL";"TAB5",#N/A,TRUE,"GENERAL"}</definedName>
    <definedName name="_s2" hidden="1">{"TAB1",#N/A,TRUE,"GENERAL";"TAB2",#N/A,TRUE,"GENERAL";"TAB3",#N/A,TRUE,"GENERAL";"TAB4",#N/A,TRUE,"GENERAL";"TAB5",#N/A,TRUE,"GENERAL"}</definedName>
    <definedName name="_s3" localSheetId="3" hidden="1">{"TAB1",#N/A,TRUE,"GENERAL";"TAB2",#N/A,TRUE,"GENERAL";"TAB3",#N/A,TRUE,"GENERAL";"TAB4",#N/A,TRUE,"GENERAL";"TAB5",#N/A,TRUE,"GENERAL"}</definedName>
    <definedName name="_s3" hidden="1">{"TAB1",#N/A,TRUE,"GENERAL";"TAB2",#N/A,TRUE,"GENERAL";"TAB3",#N/A,TRUE,"GENERAL";"TAB4",#N/A,TRUE,"GENERAL";"TAB5",#N/A,TRUE,"GENERAL"}</definedName>
    <definedName name="_s4" localSheetId="3" hidden="1">{"via1",#N/A,TRUE,"general";"via2",#N/A,TRUE,"general";"via3",#N/A,TRUE,"general"}</definedName>
    <definedName name="_s4" hidden="1">{"via1",#N/A,TRUE,"general";"via2",#N/A,TRUE,"general";"via3",#N/A,TRUE,"general"}</definedName>
    <definedName name="_s5" localSheetId="3" hidden="1">{"via1",#N/A,TRUE,"general";"via2",#N/A,TRUE,"general";"via3",#N/A,TRUE,"general"}</definedName>
    <definedName name="_s5" hidden="1">{"via1",#N/A,TRUE,"general";"via2",#N/A,TRUE,"general";"via3",#N/A,TRUE,"general"}</definedName>
    <definedName name="_s6" localSheetId="3" hidden="1">{"TAB1",#N/A,TRUE,"GENERAL";"TAB2",#N/A,TRUE,"GENERAL";"TAB3",#N/A,TRUE,"GENERAL";"TAB4",#N/A,TRUE,"GENERAL";"TAB5",#N/A,TRUE,"GENERAL"}</definedName>
    <definedName name="_s6" hidden="1">{"TAB1",#N/A,TRUE,"GENERAL";"TAB2",#N/A,TRUE,"GENERAL";"TAB3",#N/A,TRUE,"GENERAL";"TAB4",#N/A,TRUE,"GENERAL";"TAB5",#N/A,TRUE,"GENERAL"}</definedName>
    <definedName name="_s7" localSheetId="3"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3" hidden="1">{"TAB1",#N/A,TRUE,"GENERAL";"TAB2",#N/A,TRUE,"GENERAL";"TAB3",#N/A,TRUE,"GENERAL";"TAB4",#N/A,TRUE,"GENERAL";"TAB5",#N/A,TRUE,"GENERAL"}</definedName>
    <definedName name="_t3" hidden="1">{"TAB1",#N/A,TRUE,"GENERAL";"TAB2",#N/A,TRUE,"GENERAL";"TAB3",#N/A,TRUE,"GENERAL";"TAB4",#N/A,TRUE,"GENERAL";"TAB5",#N/A,TRUE,"GENERAL"}</definedName>
    <definedName name="_t4" localSheetId="3" hidden="1">{"via1",#N/A,TRUE,"general";"via2",#N/A,TRUE,"general";"via3",#N/A,TRUE,"general"}</definedName>
    <definedName name="_t4" hidden="1">{"via1",#N/A,TRUE,"general";"via2",#N/A,TRUE,"general";"via3",#N/A,TRUE,"general"}</definedName>
    <definedName name="_t5" localSheetId="3" hidden="1">{"TAB1",#N/A,TRUE,"GENERAL";"TAB2",#N/A,TRUE,"GENERAL";"TAB3",#N/A,TRUE,"GENERAL";"TAB4",#N/A,TRUE,"GENERAL";"TAB5",#N/A,TRUE,"GENERAL"}</definedName>
    <definedName name="_t5" hidden="1">{"TAB1",#N/A,TRUE,"GENERAL";"TAB2",#N/A,TRUE,"GENERAL";"TAB3",#N/A,TRUE,"GENERAL";"TAB4",#N/A,TRUE,"GENERAL";"TAB5",#N/A,TRUE,"GENERAL"}</definedName>
    <definedName name="_t6" localSheetId="3" hidden="1">{"via1",#N/A,TRUE,"general";"via2",#N/A,TRUE,"general";"via3",#N/A,TRUE,"general"}</definedName>
    <definedName name="_t6" hidden="1">{"via1",#N/A,TRUE,"general";"via2",#N/A,TRUE,"general";"via3",#N/A,TRUE,"general"}</definedName>
    <definedName name="_t66" localSheetId="3" hidden="1">{"TAB1",#N/A,TRUE,"GENERAL";"TAB2",#N/A,TRUE,"GENERAL";"TAB3",#N/A,TRUE,"GENERAL";"TAB4",#N/A,TRUE,"GENERAL";"TAB5",#N/A,TRUE,"GENERAL"}</definedName>
    <definedName name="_t66" hidden="1">{"TAB1",#N/A,TRUE,"GENERAL";"TAB2",#N/A,TRUE,"GENERAL";"TAB3",#N/A,TRUE,"GENERAL";"TAB4",#N/A,TRUE,"GENERAL";"TAB5",#N/A,TRUE,"GENERAL"}</definedName>
    <definedName name="_t7" localSheetId="3" hidden="1">{"via1",#N/A,TRUE,"general";"via2",#N/A,TRUE,"general";"via3",#N/A,TRUE,"general"}</definedName>
    <definedName name="_t7" hidden="1">{"via1",#N/A,TRUE,"general";"via2",#N/A,TRUE,"general";"via3",#N/A,TRUE,"general"}</definedName>
    <definedName name="_t77" localSheetId="3" hidden="1">{"TAB1",#N/A,TRUE,"GENERAL";"TAB2",#N/A,TRUE,"GENERAL";"TAB3",#N/A,TRUE,"GENERAL";"TAB4",#N/A,TRUE,"GENERAL";"TAB5",#N/A,TRUE,"GENERAL"}</definedName>
    <definedName name="_t77" hidden="1">{"TAB1",#N/A,TRUE,"GENERAL";"TAB2",#N/A,TRUE,"GENERAL";"TAB3",#N/A,TRUE,"GENERAL";"TAB4",#N/A,TRUE,"GENERAL";"TAB5",#N/A,TRUE,"GENERAL"}</definedName>
    <definedName name="_t8" localSheetId="3" hidden="1">{"TAB1",#N/A,TRUE,"GENERAL";"TAB2",#N/A,TRUE,"GENERAL";"TAB3",#N/A,TRUE,"GENERAL";"TAB4",#N/A,TRUE,"GENERAL";"TAB5",#N/A,TRUE,"GENERAL"}</definedName>
    <definedName name="_t8" hidden="1">{"TAB1",#N/A,TRUE,"GENERAL";"TAB2",#N/A,TRUE,"GENERAL";"TAB3",#N/A,TRUE,"GENERAL";"TAB4",#N/A,TRUE,"GENERAL";"TAB5",#N/A,TRUE,"GENERAL"}</definedName>
    <definedName name="_t88" localSheetId="3" hidden="1">{"via1",#N/A,TRUE,"general";"via2",#N/A,TRUE,"general";"via3",#N/A,TRUE,"general"}</definedName>
    <definedName name="_t88" hidden="1">{"via1",#N/A,TRUE,"general";"via2",#N/A,TRUE,"general";"via3",#N/A,TRUE,"general"}</definedName>
    <definedName name="_t9" localSheetId="3" hidden="1">{"TAB1",#N/A,TRUE,"GENERAL";"TAB2",#N/A,TRUE,"GENERAL";"TAB3",#N/A,TRUE,"GENERAL";"TAB4",#N/A,TRUE,"GENERAL";"TAB5",#N/A,TRUE,"GENERAL"}</definedName>
    <definedName name="_t9" hidden="1">{"TAB1",#N/A,TRUE,"GENERAL";"TAB2",#N/A,TRUE,"GENERAL";"TAB3",#N/A,TRUE,"GENERAL";"TAB4",#N/A,TRUE,"GENERAL";"TAB5",#N/A,TRUE,"GENERAL"}</definedName>
    <definedName name="_t99" localSheetId="3"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 hidden="1">{"TAB1",#N/A,TRUE,"GENERAL";"TAB2",#N/A,TRUE,"GENERAL";"TAB3",#N/A,TRUE,"GENERAL";"TAB4",#N/A,TRUE,"GENERAL";"TAB5",#N/A,TRUE,"GENERAL"}</definedName>
    <definedName name="_u4" hidden="1">{"TAB1",#N/A,TRUE,"GENERAL";"TAB2",#N/A,TRUE,"GENERAL";"TAB3",#N/A,TRUE,"GENERAL";"TAB4",#N/A,TRUE,"GENERAL";"TAB5",#N/A,TRUE,"GENERAL"}</definedName>
    <definedName name="_u5" localSheetId="3" hidden="1">{"TAB1",#N/A,TRUE,"GENERAL";"TAB2",#N/A,TRUE,"GENERAL";"TAB3",#N/A,TRUE,"GENERAL";"TAB4",#N/A,TRUE,"GENERAL";"TAB5",#N/A,TRUE,"GENERAL"}</definedName>
    <definedName name="_u5" hidden="1">{"TAB1",#N/A,TRUE,"GENERAL";"TAB2",#N/A,TRUE,"GENERAL";"TAB3",#N/A,TRUE,"GENERAL";"TAB4",#N/A,TRUE,"GENERAL";"TAB5",#N/A,TRUE,"GENERAL"}</definedName>
    <definedName name="_u6" localSheetId="3" hidden="1">{"TAB1",#N/A,TRUE,"GENERAL";"TAB2",#N/A,TRUE,"GENERAL";"TAB3",#N/A,TRUE,"GENERAL";"TAB4",#N/A,TRUE,"GENERAL";"TAB5",#N/A,TRUE,"GENERAL"}</definedName>
    <definedName name="_u6" hidden="1">{"TAB1",#N/A,TRUE,"GENERAL";"TAB2",#N/A,TRUE,"GENERAL";"TAB3",#N/A,TRUE,"GENERAL";"TAB4",#N/A,TRUE,"GENERAL";"TAB5",#N/A,TRUE,"GENERAL"}</definedName>
    <definedName name="_u7" localSheetId="3" hidden="1">{"via1",#N/A,TRUE,"general";"via2",#N/A,TRUE,"general";"via3",#N/A,TRUE,"general"}</definedName>
    <definedName name="_u7" hidden="1">{"via1",#N/A,TRUE,"general";"via2",#N/A,TRUE,"general";"via3",#N/A,TRUE,"general"}</definedName>
    <definedName name="_u8" localSheetId="3" hidden="1">{"TAB1",#N/A,TRUE,"GENERAL";"TAB2",#N/A,TRUE,"GENERAL";"TAB3",#N/A,TRUE,"GENERAL";"TAB4",#N/A,TRUE,"GENERAL";"TAB5",#N/A,TRUE,"GENERAL"}</definedName>
    <definedName name="_u8" hidden="1">{"TAB1",#N/A,TRUE,"GENERAL";"TAB2",#N/A,TRUE,"GENERAL";"TAB3",#N/A,TRUE,"GENERAL";"TAB4",#N/A,TRUE,"GENERAL";"TAB5",#N/A,TRUE,"GENERAL"}</definedName>
    <definedName name="_u9" localSheetId="3"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 hidden="1">{"TAB1",#N/A,TRUE,"GENERAL";"TAB2",#N/A,TRUE,"GENERAL";"TAB3",#N/A,TRUE,"GENERAL";"TAB4",#N/A,TRUE,"GENERAL";"TAB5",#N/A,TRUE,"GENERAL"}</definedName>
    <definedName name="_ur7" hidden="1">{"TAB1",#N/A,TRUE,"GENERAL";"TAB2",#N/A,TRUE,"GENERAL";"TAB3",#N/A,TRUE,"GENERAL";"TAB4",#N/A,TRUE,"GENERAL";"TAB5",#N/A,TRUE,"GENERAL"}</definedName>
    <definedName name="_v2" localSheetId="3" hidden="1">{"via1",#N/A,TRUE,"general";"via2",#N/A,TRUE,"general";"via3",#N/A,TRUE,"general"}</definedName>
    <definedName name="_v2" hidden="1">{"via1",#N/A,TRUE,"general";"via2",#N/A,TRUE,"general";"via3",#N/A,TRUE,"general"}</definedName>
    <definedName name="_v3" localSheetId="3" hidden="1">{"TAB1",#N/A,TRUE,"GENERAL";"TAB2",#N/A,TRUE,"GENERAL";"TAB3",#N/A,TRUE,"GENERAL";"TAB4",#N/A,TRUE,"GENERAL";"TAB5",#N/A,TRUE,"GENERAL"}</definedName>
    <definedName name="_v3" hidden="1">{"TAB1",#N/A,TRUE,"GENERAL";"TAB2",#N/A,TRUE,"GENERAL";"TAB3",#N/A,TRUE,"GENERAL";"TAB4",#N/A,TRUE,"GENERAL";"TAB5",#N/A,TRUE,"GENERAL"}</definedName>
    <definedName name="_v4" localSheetId="3" hidden="1">{"TAB1",#N/A,TRUE,"GENERAL";"TAB2",#N/A,TRUE,"GENERAL";"TAB3",#N/A,TRUE,"GENERAL";"TAB4",#N/A,TRUE,"GENERAL";"TAB5",#N/A,TRUE,"GENERAL"}</definedName>
    <definedName name="_v4" hidden="1">{"TAB1",#N/A,TRUE,"GENERAL";"TAB2",#N/A,TRUE,"GENERAL";"TAB3",#N/A,TRUE,"GENERAL";"TAB4",#N/A,TRUE,"GENERAL";"TAB5",#N/A,TRUE,"GENERAL"}</definedName>
    <definedName name="_v5" localSheetId="3" hidden="1">{"TAB1",#N/A,TRUE,"GENERAL";"TAB2",#N/A,TRUE,"GENERAL";"TAB3",#N/A,TRUE,"GENERAL";"TAB4",#N/A,TRUE,"GENERAL";"TAB5",#N/A,TRUE,"GENERAL"}</definedName>
    <definedName name="_v5" hidden="1">{"TAB1",#N/A,TRUE,"GENERAL";"TAB2",#N/A,TRUE,"GENERAL";"TAB3",#N/A,TRUE,"GENERAL";"TAB4",#N/A,TRUE,"GENERAL";"TAB5",#N/A,TRUE,"GENERAL"}</definedName>
    <definedName name="_v6" localSheetId="3" hidden="1">{"TAB1",#N/A,TRUE,"GENERAL";"TAB2",#N/A,TRUE,"GENERAL";"TAB3",#N/A,TRUE,"GENERAL";"TAB4",#N/A,TRUE,"GENERAL";"TAB5",#N/A,TRUE,"GENERAL"}</definedName>
    <definedName name="_v6" hidden="1">{"TAB1",#N/A,TRUE,"GENERAL";"TAB2",#N/A,TRUE,"GENERAL";"TAB3",#N/A,TRUE,"GENERAL";"TAB4",#N/A,TRUE,"GENERAL";"TAB5",#N/A,TRUE,"GENERAL"}</definedName>
    <definedName name="_v7" localSheetId="3" hidden="1">{"via1",#N/A,TRUE,"general";"via2",#N/A,TRUE,"general";"via3",#N/A,TRUE,"general"}</definedName>
    <definedName name="_v7" hidden="1">{"via1",#N/A,TRUE,"general";"via2",#N/A,TRUE,"general";"via3",#N/A,TRUE,"general"}</definedName>
    <definedName name="_v8" localSheetId="3" hidden="1">{"TAB1",#N/A,TRUE,"GENERAL";"TAB2",#N/A,TRUE,"GENERAL";"TAB3",#N/A,TRUE,"GENERAL";"TAB4",#N/A,TRUE,"GENERAL";"TAB5",#N/A,TRUE,"GENERAL"}</definedName>
    <definedName name="_v8" hidden="1">{"TAB1",#N/A,TRUE,"GENERAL";"TAB2",#N/A,TRUE,"GENERAL";"TAB3",#N/A,TRUE,"GENERAL";"TAB4",#N/A,TRUE,"GENERAL";"TAB5",#N/A,TRUE,"GENERAL"}</definedName>
    <definedName name="_v9" localSheetId="3"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 hidden="1">{"TAB1",#N/A,TRUE,"GENERAL";"TAB2",#N/A,TRUE,"GENERAL";"TAB3",#N/A,TRUE,"GENERAL";"TAB4",#N/A,TRUE,"GENERAL";"TAB5",#N/A,TRUE,"GENERAL"}</definedName>
    <definedName name="_x1" hidden="1">{"TAB1",#N/A,TRUE,"GENERAL";"TAB2",#N/A,TRUE,"GENERAL";"TAB3",#N/A,TRUE,"GENERAL";"TAB4",#N/A,TRUE,"GENERAL";"TAB5",#N/A,TRUE,"GENERAL"}</definedName>
    <definedName name="_x2" localSheetId="3" hidden="1">{"via1",#N/A,TRUE,"general";"via2",#N/A,TRUE,"general";"via3",#N/A,TRUE,"general"}</definedName>
    <definedName name="_x2" hidden="1">{"via1",#N/A,TRUE,"general";"via2",#N/A,TRUE,"general";"via3",#N/A,TRUE,"general"}</definedName>
    <definedName name="_x3" localSheetId="3" hidden="1">{"via1",#N/A,TRUE,"general";"via2",#N/A,TRUE,"general";"via3",#N/A,TRUE,"general"}</definedName>
    <definedName name="_x3" hidden="1">{"via1",#N/A,TRUE,"general";"via2",#N/A,TRUE,"general";"via3",#N/A,TRUE,"general"}</definedName>
    <definedName name="_x4" localSheetId="3" hidden="1">{"via1",#N/A,TRUE,"general";"via2",#N/A,TRUE,"general";"via3",#N/A,TRUE,"general"}</definedName>
    <definedName name="_x4" hidden="1">{"via1",#N/A,TRUE,"general";"via2",#N/A,TRUE,"general";"via3",#N/A,TRUE,"general"}</definedName>
    <definedName name="_x5" localSheetId="3" hidden="1">{"TAB1",#N/A,TRUE,"GENERAL";"TAB2",#N/A,TRUE,"GENERAL";"TAB3",#N/A,TRUE,"GENERAL";"TAB4",#N/A,TRUE,"GENERAL";"TAB5",#N/A,TRUE,"GENERAL"}</definedName>
    <definedName name="_x5" hidden="1">{"TAB1",#N/A,TRUE,"GENERAL";"TAB2",#N/A,TRUE,"GENERAL";"TAB3",#N/A,TRUE,"GENERAL";"TAB4",#N/A,TRUE,"GENERAL";"TAB5",#N/A,TRUE,"GENERAL"}</definedName>
    <definedName name="_x6" localSheetId="3" hidden="1">{"TAB1",#N/A,TRUE,"GENERAL";"TAB2",#N/A,TRUE,"GENERAL";"TAB3",#N/A,TRUE,"GENERAL";"TAB4",#N/A,TRUE,"GENERAL";"TAB5",#N/A,TRUE,"GENERAL"}</definedName>
    <definedName name="_x6" hidden="1">{"TAB1",#N/A,TRUE,"GENERAL";"TAB2",#N/A,TRUE,"GENERAL";"TAB3",#N/A,TRUE,"GENERAL";"TAB4",#N/A,TRUE,"GENERAL";"TAB5",#N/A,TRUE,"GENERAL"}</definedName>
    <definedName name="_x7" localSheetId="3" hidden="1">{"TAB1",#N/A,TRUE,"GENERAL";"TAB2",#N/A,TRUE,"GENERAL";"TAB3",#N/A,TRUE,"GENERAL";"TAB4",#N/A,TRUE,"GENERAL";"TAB5",#N/A,TRUE,"GENERAL"}</definedName>
    <definedName name="_x7" hidden="1">{"TAB1",#N/A,TRUE,"GENERAL";"TAB2",#N/A,TRUE,"GENERAL";"TAB3",#N/A,TRUE,"GENERAL";"TAB4",#N/A,TRUE,"GENERAL";"TAB5",#N/A,TRUE,"GENERAL"}</definedName>
    <definedName name="_x8" localSheetId="3" hidden="1">{"via1",#N/A,TRUE,"general";"via2",#N/A,TRUE,"general";"via3",#N/A,TRUE,"general"}</definedName>
    <definedName name="_x8" hidden="1">{"via1",#N/A,TRUE,"general";"via2",#N/A,TRUE,"general";"via3",#N/A,TRUE,"general"}</definedName>
    <definedName name="_x9" localSheetId="3" hidden="1">{"TAB1",#N/A,TRUE,"GENERAL";"TAB2",#N/A,TRUE,"GENERAL";"TAB3",#N/A,TRUE,"GENERAL";"TAB4",#N/A,TRUE,"GENERAL";"TAB5",#N/A,TRUE,"GENERAL"}</definedName>
    <definedName name="_x9" hidden="1">{"TAB1",#N/A,TRUE,"GENERAL";"TAB2",#N/A,TRUE,"GENERAL";"TAB3",#N/A,TRUE,"GENERAL";"TAB4",#N/A,TRUE,"GENERAL";"TAB5",#N/A,TRUE,"GENERAL"}</definedName>
    <definedName name="_y2" localSheetId="3" hidden="1">{"TAB1",#N/A,TRUE,"GENERAL";"TAB2",#N/A,TRUE,"GENERAL";"TAB3",#N/A,TRUE,"GENERAL";"TAB4",#N/A,TRUE,"GENERAL";"TAB5",#N/A,TRUE,"GENERAL"}</definedName>
    <definedName name="_y2" hidden="1">{"TAB1",#N/A,TRUE,"GENERAL";"TAB2",#N/A,TRUE,"GENERAL";"TAB3",#N/A,TRUE,"GENERAL";"TAB4",#N/A,TRUE,"GENERAL";"TAB5",#N/A,TRUE,"GENERAL"}</definedName>
    <definedName name="_y3" localSheetId="3" hidden="1">{"via1",#N/A,TRUE,"general";"via2",#N/A,TRUE,"general";"via3",#N/A,TRUE,"general"}</definedName>
    <definedName name="_y3" hidden="1">{"via1",#N/A,TRUE,"general";"via2",#N/A,TRUE,"general";"via3",#N/A,TRUE,"general"}</definedName>
    <definedName name="_y4" localSheetId="3" hidden="1">{"via1",#N/A,TRUE,"general";"via2",#N/A,TRUE,"general";"via3",#N/A,TRUE,"general"}</definedName>
    <definedName name="_y4" hidden="1">{"via1",#N/A,TRUE,"general";"via2",#N/A,TRUE,"general";"via3",#N/A,TRUE,"general"}</definedName>
    <definedName name="_y5" localSheetId="3" hidden="1">{"TAB1",#N/A,TRUE,"GENERAL";"TAB2",#N/A,TRUE,"GENERAL";"TAB3",#N/A,TRUE,"GENERAL";"TAB4",#N/A,TRUE,"GENERAL";"TAB5",#N/A,TRUE,"GENERAL"}</definedName>
    <definedName name="_y5" hidden="1">{"TAB1",#N/A,TRUE,"GENERAL";"TAB2",#N/A,TRUE,"GENERAL";"TAB3",#N/A,TRUE,"GENERAL";"TAB4",#N/A,TRUE,"GENERAL";"TAB5",#N/A,TRUE,"GENERAL"}</definedName>
    <definedName name="_y6" localSheetId="3" hidden="1">{"via1",#N/A,TRUE,"general";"via2",#N/A,TRUE,"general";"via3",#N/A,TRUE,"general"}</definedName>
    <definedName name="_y6" hidden="1">{"via1",#N/A,TRUE,"general";"via2",#N/A,TRUE,"general";"via3",#N/A,TRUE,"general"}</definedName>
    <definedName name="_y7" localSheetId="3" hidden="1">{"via1",#N/A,TRUE,"general";"via2",#N/A,TRUE,"general";"via3",#N/A,TRUE,"general"}</definedName>
    <definedName name="_y7" hidden="1">{"via1",#N/A,TRUE,"general";"via2",#N/A,TRUE,"general";"via3",#N/A,TRUE,"general"}</definedName>
    <definedName name="_y8" localSheetId="3" hidden="1">{"via1",#N/A,TRUE,"general";"via2",#N/A,TRUE,"general";"via3",#N/A,TRUE,"general"}</definedName>
    <definedName name="_y8" hidden="1">{"via1",#N/A,TRUE,"general";"via2",#N/A,TRUE,"general";"via3",#N/A,TRUE,"general"}</definedName>
    <definedName name="_y9" localSheetId="3" hidden="1">{"TAB1",#N/A,TRUE,"GENERAL";"TAB2",#N/A,TRUE,"GENERAL";"TAB3",#N/A,TRUE,"GENERAL";"TAB4",#N/A,TRUE,"GENERAL";"TAB5",#N/A,TRUE,"GENERAL"}</definedName>
    <definedName name="_y9" hidden="1">{"TAB1",#N/A,TRUE,"GENERAL";"TAB2",#N/A,TRUE,"GENERAL";"TAB3",#N/A,TRUE,"GENERAL";"TAB4",#N/A,TRUE,"GENERAL";"TAB5",#N/A,TRUE,"GENERAL"}</definedName>
    <definedName name="_z1" localSheetId="3" hidden="1">{"TAB1",#N/A,TRUE,"GENERAL";"TAB2",#N/A,TRUE,"GENERAL";"TAB3",#N/A,TRUE,"GENERAL";"TAB4",#N/A,TRUE,"GENERAL";"TAB5",#N/A,TRUE,"GENERAL"}</definedName>
    <definedName name="_z1" hidden="1">{"TAB1",#N/A,TRUE,"GENERAL";"TAB2",#N/A,TRUE,"GENERAL";"TAB3",#N/A,TRUE,"GENERAL";"TAB4",#N/A,TRUE,"GENERAL";"TAB5",#N/A,TRUE,"GENERAL"}</definedName>
    <definedName name="_z2" localSheetId="3" hidden="1">{"via1",#N/A,TRUE,"general";"via2",#N/A,TRUE,"general";"via3",#N/A,TRUE,"general"}</definedName>
    <definedName name="_z2" hidden="1">{"via1",#N/A,TRUE,"general";"via2",#N/A,TRUE,"general";"via3",#N/A,TRUE,"general"}</definedName>
    <definedName name="_z3" localSheetId="3" hidden="1">{"via1",#N/A,TRUE,"general";"via2",#N/A,TRUE,"general";"via3",#N/A,TRUE,"general"}</definedName>
    <definedName name="_z3" hidden="1">{"via1",#N/A,TRUE,"general";"via2",#N/A,TRUE,"general";"via3",#N/A,TRUE,"general"}</definedName>
    <definedName name="_z4" localSheetId="3" hidden="1">{"TAB1",#N/A,TRUE,"GENERAL";"TAB2",#N/A,TRUE,"GENERAL";"TAB3",#N/A,TRUE,"GENERAL";"TAB4",#N/A,TRUE,"GENERAL";"TAB5",#N/A,TRUE,"GENERAL"}</definedName>
    <definedName name="_z4" hidden="1">{"TAB1",#N/A,TRUE,"GENERAL";"TAB2",#N/A,TRUE,"GENERAL";"TAB3",#N/A,TRUE,"GENERAL";"TAB4",#N/A,TRUE,"GENERAL";"TAB5",#N/A,TRUE,"GENERAL"}</definedName>
    <definedName name="_z5" localSheetId="3" hidden="1">{"via1",#N/A,TRUE,"general";"via2",#N/A,TRUE,"general";"via3",#N/A,TRUE,"general"}</definedName>
    <definedName name="_z5" hidden="1">{"via1",#N/A,TRUE,"general";"via2",#N/A,TRUE,"general";"via3",#N/A,TRUE,"general"}</definedName>
    <definedName name="_z6" localSheetId="3"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#REF!</definedName>
    <definedName name="A_impresión_IM" localSheetId="3">#REF!</definedName>
    <definedName name="A_impresión_IM">#REF!</definedName>
    <definedName name="A18A200">[24]ESPEC!#REF!</definedName>
    <definedName name="a2a" localSheetId="3" hidden="1">{"TAB1",#N/A,TRUE,"GENERAL";"TAB2",#N/A,TRUE,"GENERAL";"TAB3",#N/A,TRUE,"GENERAL";"TAB4",#N/A,TRUE,"GENERAL";"TAB5",#N/A,TRUE,"GENERAL"}</definedName>
    <definedName name="a2a" hidden="1">{"TAB1",#N/A,TRUE,"GENERAL";"TAB2",#N/A,TRUE,"GENERAL";"TAB3",#N/A,TRUE,"GENERAL";"TAB4",#N/A,TRUE,"GENERAL";"TAB5",#N/A,TRUE,"GENERAL"}</definedName>
    <definedName name="aa" localSheetId="3">'1.1'!ERR</definedName>
    <definedName name="aa">[0]!ERR</definedName>
    <definedName name="AAA" localSheetId="3">'1.1'!ERR</definedName>
    <definedName name="AAA">[0]!ERR</definedName>
    <definedName name="aaaaaa">[25]otros!$C$5</definedName>
    <definedName name="aaaaas" localSheetId="3"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#REF!</definedName>
    <definedName name="ad">#REF!</definedName>
    <definedName name="adasd">#REF!</definedName>
    <definedName name="ADFGSDB" localSheetId="3"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3" hidden="1">{"TAB1",#N/A,TRUE,"GENERAL";"TAB2",#N/A,TRUE,"GENERAL";"TAB3",#N/A,TRUE,"GENERAL";"TAB4",#N/A,TRUE,"GENERAL";"TAB5",#N/A,TRUE,"GENERAL"}</definedName>
    <definedName name="ADSAD" hidden="1">{"TAB1",#N/A,TRUE,"GENERAL";"TAB2",#N/A,TRUE,"GENERAL";"TAB3",#N/A,TRUE,"GENERAL";"TAB4",#N/A,TRUE,"GENERAL";"TAB5",#N/A,TRUE,"GENERAL"}</definedName>
    <definedName name="aefa" localSheetId="3" hidden="1">{"via1",#N/A,TRUE,"general";"via2",#N/A,TRUE,"general";"via3",#N/A,TRUE,"general"}</definedName>
    <definedName name="aefa" hidden="1">{"via1",#N/A,TRUE,"general";"via2",#N/A,TRUE,"general";"via3",#N/A,TRUE,"general"}</definedName>
    <definedName name="afdsw" localSheetId="3" hidden="1">{"TAB1",#N/A,TRUE,"GENERAL";"TAB2",#N/A,TRUE,"GENERAL";"TAB3",#N/A,TRUE,"GENERAL";"TAB4",#N/A,TRUE,"GENERAL";"TAB5",#N/A,TRUE,"GENERAL"}</definedName>
    <definedName name="afdsw" hidden="1">{"TAB1",#N/A,TRUE,"GENERAL";"TAB2",#N/A,TRUE,"GENERAL";"TAB3",#N/A,TRUE,"GENERAL";"TAB4",#N/A,TRUE,"GENERAL";"TAB5",#N/A,TRUE,"GENERAL"}</definedName>
    <definedName name="agdsgg" localSheetId="3"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3">'[33]MC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3">#REF!</definedName>
    <definedName name="APU_directos">#REF!</definedName>
    <definedName name="APU221.1" localSheetId="3">#REF!</definedName>
    <definedName name="APU221.1">#REF!</definedName>
    <definedName name="APU221.2" localSheetId="3">#REF!</definedName>
    <definedName name="APU221.2">#REF!</definedName>
    <definedName name="aq" localSheetId="3">'1.1'!ERR</definedName>
    <definedName name="aq">[0]!ERR</definedName>
    <definedName name="aqaq" localSheetId="3"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'1.1'!$A$1:$Q$95</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'1.1'!ERR</definedName>
    <definedName name="armuve">[0]!ERR</definedName>
    <definedName name="ARP">#REF!</definedName>
    <definedName name="ARS">#REF!</definedName>
    <definedName name="as" localSheetId="3">'1.1'!ERR</definedName>
    <definedName name="as">[0]!ERR</definedName>
    <definedName name="ASB">[6]AASHTO!$A$8:$F$11</definedName>
    <definedName name="ASD" localSheetId="3" hidden="1">{"via1",#N/A,TRUE,"general";"via2",#N/A,TRUE,"general";"via3",#N/A,TRUE,"general"}</definedName>
    <definedName name="ASD" hidden="1">{"via1",#N/A,TRUE,"general";"via2",#N/A,TRUE,"general";"via3",#N/A,TRUE,"general"}</definedName>
    <definedName name="ASDA" localSheetId="3" hidden="1">{"via1",#N/A,TRUE,"general";"via2",#N/A,TRUE,"general";"via3",#N/A,TRUE,"general"}</definedName>
    <definedName name="ASDA" hidden="1">{"via1",#N/A,TRUE,"general";"via2",#N/A,TRUE,"general";"via3",#N/A,TRUE,"general"}</definedName>
    <definedName name="asdasd" localSheetId="3" hidden="1">{"TAB1",#N/A,TRUE,"GENERAL";"TAB2",#N/A,TRUE,"GENERAL";"TAB3",#N/A,TRUE,"GENERAL";"TAB4",#N/A,TRUE,"GENERAL";"TAB5",#N/A,TRUE,"GENERAL"}</definedName>
    <definedName name="asdasd" hidden="1">{"TAB1",#N/A,TRUE,"GENERAL";"TAB2",#N/A,TRUE,"GENERAL";"TAB3",#N/A,TRUE,"GENERAL";"TAB4",#N/A,TRUE,"GENERAL";"TAB5",#N/A,TRUE,"GENERAL"}</definedName>
    <definedName name="asdf" localSheetId="3" hidden="1">{"via1",#N/A,TRUE,"general";"via2",#N/A,TRUE,"general";"via3",#N/A,TRUE,"general"}</definedName>
    <definedName name="asdf" hidden="1">{"via1",#N/A,TRUE,"general";"via2",#N/A,TRUE,"general";"via3",#N/A,TRUE,"general"}</definedName>
    <definedName name="asdfa" localSheetId="3" hidden="1">{"via1",#N/A,TRUE,"general";"via2",#N/A,TRUE,"general";"via3",#N/A,TRUE,"general"}</definedName>
    <definedName name="asdfa" hidden="1">{"via1",#N/A,TRUE,"general";"via2",#N/A,TRUE,"general";"via3",#N/A,TRUE,"general"}</definedName>
    <definedName name="ASDFGHJKLÑ" localSheetId="3">'1.1'!ERR</definedName>
    <definedName name="ASDFGHJKLÑ">[0]!ERR</definedName>
    <definedName name="asfasd" localSheetId="3" hidden="1">{"via1",#N/A,TRUE,"general";"via2",#N/A,TRUE,"general";"via3",#N/A,TRUE,"general"}</definedName>
    <definedName name="asfasd" hidden="1">{"via1",#N/A,TRUE,"general";"via2",#N/A,TRUE,"general";"via3",#N/A,TRUE,"general"}</definedName>
    <definedName name="asfasdl" localSheetId="3"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 hidden="1">{"TAB1",#N/A,TRUE,"GENERAL";"TAB2",#N/A,TRUE,"GENERAL";"TAB3",#N/A,TRUE,"GENERAL";"TAB4",#N/A,TRUE,"GENERAL";"TAB5",#N/A,TRUE,"GENERAL"}</definedName>
    <definedName name="asff" hidden="1">{"TAB1",#N/A,TRUE,"GENERAL";"TAB2",#N/A,TRUE,"GENERAL";"TAB3",#N/A,TRUE,"GENERAL";"TAB4",#N/A,TRUE,"GENERAL";"TAB5",#N/A,TRUE,"GENERAL"}</definedName>
    <definedName name="asfghjoi" localSheetId="3" hidden="1">{"via1",#N/A,TRUE,"general";"via2",#N/A,TRUE,"general";"via3",#N/A,TRUE,"general"}</definedName>
    <definedName name="asfghjoi" hidden="1">{"via1",#N/A,TRUE,"general";"via2",#N/A,TRUE,"general";"via3",#N/A,TRUE,"general"}</definedName>
    <definedName name="asojkdr" localSheetId="3"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3">#REF!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#REF!</definedName>
    <definedName name="AW">#REF!</definedName>
    <definedName name="azaz" localSheetId="3" hidden="1">{"TAB1",#N/A,TRUE,"GENERAL";"TAB2",#N/A,TRUE,"GENERAL";"TAB3",#N/A,TRUE,"GENERAL";"TAB4",#N/A,TRUE,"GENERAL";"TAB5",#N/A,TRUE,"GENERAL"}</definedName>
    <definedName name="azaz" hidden="1">{"TAB1",#N/A,TRUE,"GENERAL";"TAB2",#N/A,TRUE,"GENERAL";"TAB3",#N/A,TRUE,"GENERAL";"TAB4",#N/A,TRUE,"GENERAL";"TAB5",#N/A,TRUE,"GENERAL"}</definedName>
    <definedName name="B" localSheetId="3" hidden="1">{"via1",#N/A,TRUE,"general";"via2",#N/A,TRUE,"general";"via3",#N/A,TRUE,"general"}</definedName>
    <definedName name="B" hidden="1">{"via1",#N/A,TRUE,"general";"via2",#N/A,TRUE,"general";"via3",#N/A,TRUE,"general"}</definedName>
    <definedName name="Bajo_L">[32]Tabla!$A$1:$A$5</definedName>
    <definedName name="bASE" localSheetId="3">#REF!</definedName>
    <definedName name="Base">#REF!</definedName>
    <definedName name="Base_datos_IM">#REF!</definedName>
    <definedName name="base1">#REF!</definedName>
    <definedName name="base2">#REF!</definedName>
    <definedName name="basedatos">[42]Hoja1!$A$4:$BZ$55</definedName>
    <definedName name="_xlnm.Database" localSheetId="3">#REF!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'1.1'!ERR</definedName>
    <definedName name="BB">[0]!ERR</definedName>
    <definedName name="bbbbbb" localSheetId="3" hidden="1">{"via1",#N/A,TRUE,"general";"via2",#N/A,TRUE,"general";"via3",#N/A,TRUE,"general"}</definedName>
    <definedName name="bbbbbb" hidden="1">{"via1",#N/A,TRUE,"general";"via2",#N/A,TRUE,"general";"via3",#N/A,TRUE,"general"}</definedName>
    <definedName name="bbbbbh" localSheetId="3" hidden="1">{"TAB1",#N/A,TRUE,"GENERAL";"TAB2",#N/A,TRUE,"GENERAL";"TAB3",#N/A,TRUE,"GENERAL";"TAB4",#N/A,TRUE,"GENERAL";"TAB5",#N/A,TRUE,"GENERAL"}</definedName>
    <definedName name="bbbbbh" hidden="1">{"TAB1",#N/A,TRUE,"GENERAL";"TAB2",#N/A,TRUE,"GENERAL";"TAB3",#N/A,TRUE,"GENERAL";"TAB4",#N/A,TRUE,"GENERAL";"TAB5",#N/A,TRUE,"GENERAL"}</definedName>
    <definedName name="bbd" localSheetId="3"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 hidden="1">{"via1",#N/A,TRUE,"general";"via2",#N/A,TRUE,"general";"via3",#N/A,TRUE,"general"}</definedName>
    <definedName name="BDFB" hidden="1">{"via1",#N/A,TRUE,"general";"via2",#N/A,TRUE,"general";"via3",#N/A,TRUE,"general"}</definedName>
    <definedName name="BDFGDG" localSheetId="3" hidden="1">{"TAB1",#N/A,TRUE,"GENERAL";"TAB2",#N/A,TRUE,"GENERAL";"TAB3",#N/A,TRUE,"GENERAL";"TAB4",#N/A,TRUE,"GENERAL";"TAB5",#N/A,TRUE,"GENERAL"}</definedName>
    <definedName name="BDFGDG" hidden="1">{"TAB1",#N/A,TRUE,"GENERAL";"TAB2",#N/A,TRUE,"GENERAL";"TAB3",#N/A,TRUE,"GENERAL";"TAB4",#N/A,TRUE,"GENERAL";"TAB5",#N/A,TRUE,"GENERAL"}</definedName>
    <definedName name="be" localSheetId="3"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 hidden="1">{"TAB1",#N/A,TRUE,"GENERAL";"TAB2",#N/A,TRUE,"GENERAL";"TAB3",#N/A,TRUE,"GENERAL";"TAB4",#N/A,TRUE,"GENERAL";"TAB5",#N/A,TRUE,"GENERAL"}</definedName>
    <definedName name="bfnfv" hidden="1">{"TAB1",#N/A,TRUE,"GENERAL";"TAB2",#N/A,TRUE,"GENERAL";"TAB3",#N/A,TRUE,"GENERAL";"TAB4",#N/A,TRUE,"GENERAL";"TAB5",#N/A,TRUE,"GENERAL"}</definedName>
    <definedName name="bgb" localSheetId="3" hidden="1">{"TAB1",#N/A,TRUE,"GENERAL";"TAB2",#N/A,TRUE,"GENERAL";"TAB3",#N/A,TRUE,"GENERAL";"TAB4",#N/A,TRUE,"GENERAL";"TAB5",#N/A,TRUE,"GENERAL"}</definedName>
    <definedName name="bgb" hidden="1">{"TAB1",#N/A,TRUE,"GENERAL";"TAB2",#N/A,TRUE,"GENERAL";"TAB3",#N/A,TRUE,"GENERAL";"TAB4",#N/A,TRUE,"GENERAL";"TAB5",#N/A,TRUE,"GENERAL"}</definedName>
    <definedName name="BGDGFRT" localSheetId="3" hidden="1">{"via1",#N/A,TRUE,"general";"via2",#N/A,TRUE,"general";"via3",#N/A,TRUE,"general"}</definedName>
    <definedName name="BGDGFRT" hidden="1">{"via1",#N/A,TRUE,"general";"via2",#N/A,TRUE,"general";"via3",#N/A,TRUE,"general"}</definedName>
    <definedName name="BGFBFH" localSheetId="3" hidden="1">{"via1",#N/A,TRUE,"general";"via2",#N/A,TRUE,"general";"via3",#N/A,TRUE,"general"}</definedName>
    <definedName name="BGFBFH" hidden="1">{"via1",#N/A,TRUE,"general";"via2",#N/A,TRUE,"general";"via3",#N/A,TRUE,"general"}</definedName>
    <definedName name="BGT">#REF!</definedName>
    <definedName name="bgvfcdx" localSheetId="3"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 hidden="1">{"via1",#N/A,TRUE,"general";"via2",#N/A,TRUE,"general";"via3",#N/A,TRUE,"general"}</definedName>
    <definedName name="bsb" hidden="1">{"via1",#N/A,TRUE,"general";"via2",#N/A,TRUE,"general";"via3",#N/A,TRUE,"general"}</definedName>
    <definedName name="bspoi" localSheetId="3"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 hidden="1">{"via1",#N/A,TRUE,"general";"via2",#N/A,TRUE,"general";"via3",#N/A,TRUE,"general"}</definedName>
    <definedName name="bt" hidden="1">{"via1",#N/A,TRUE,"general";"via2",#N/A,TRUE,"general";"via3",#N/A,TRUE,"general"}</definedName>
    <definedName name="BTYJHTR" localSheetId="3"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 hidden="1">{"TAB1",#N/A,TRUE,"GENERAL";"TAB2",#N/A,TRUE,"GENERAL";"TAB3",#N/A,TRUE,"GENERAL";"TAB4",#N/A,TRUE,"GENERAL";"TAB5",#N/A,TRUE,"GENERAL"}</definedName>
    <definedName name="bvbc" hidden="1">{"TAB1",#N/A,TRUE,"GENERAL";"TAB2",#N/A,TRUE,"GENERAL";"TAB3",#N/A,TRUE,"GENERAL";"TAB4",#N/A,TRUE,"GENERAL";"TAB5",#N/A,TRUE,"GENERAL"}</definedName>
    <definedName name="bvcb" localSheetId="3" hidden="1">{"via1",#N/A,TRUE,"general";"via2",#N/A,TRUE,"general";"via3",#N/A,TRUE,"general"}</definedName>
    <definedName name="bvcb" hidden="1">{"via1",#N/A,TRUE,"general";"via2",#N/A,TRUE,"general";"via3",#N/A,TRUE,"general"}</definedName>
    <definedName name="bvn" localSheetId="3" hidden="1">{"via1",#N/A,TRUE,"general";"via2",#N/A,TRUE,"general";"via3",#N/A,TRUE,"general"}</definedName>
    <definedName name="bvn" hidden="1">{"via1",#N/A,TRUE,"general";"via2",#N/A,TRUE,"general";"via3",#N/A,TRUE,"general"}</definedName>
    <definedName name="by" localSheetId="3"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#REF!</definedName>
    <definedName name="ccto210" localSheetId="3">#REF!</definedName>
    <definedName name="ccto210">#REF!</definedName>
    <definedName name="cd">[52]Hoja1!$C$81</definedName>
    <definedName name="cdcdc" localSheetId="3"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'1.1'!ERR</definedName>
    <definedName name="COPIA">[0]!ERR</definedName>
    <definedName name="COPIA1">#REF!</definedName>
    <definedName name="COPIA2">#REF!</definedName>
    <definedName name="copiao4" localSheetId="3">'1.1'!ERR</definedName>
    <definedName name="copiao4">[0]!ERR</definedName>
    <definedName name="corri" localSheetId="3">'1.1'!ERR</definedName>
    <definedName name="corri">[0]!ERR</definedName>
    <definedName name="COSTO_FRENTE">[57]BITACORA!$E$1:$E$65536</definedName>
    <definedName name="costo2" hidden="1">#REF!</definedName>
    <definedName name="COSTODIRECTO" localSheetId="3">#REF!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3">'1.1'!ERR</definedName>
    <definedName name="CUAL">[0]!ERR</definedName>
    <definedName name="CUBS" localSheetId="3">#REF!</definedName>
    <definedName name="CUBS">#REF!</definedName>
    <definedName name="CUNET" localSheetId="3"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3">#REF!</definedName>
    <definedName name="cv">#REF!</definedName>
    <definedName name="CVa">'[20]Cambio de Valv.'!$E$1:$E$65536</definedName>
    <definedName name="cvbcvbf" hidden="1">{#N/A,#N/A,TRUE,"INGENIERIA";#N/A,#N/A,TRUE,"COMPRAS";#N/A,#N/A,TRUE,"DIRECCION";#N/A,#N/A,TRUE,"RESUMEN"}</definedName>
    <definedName name="cvfvd" localSheetId="3" hidden="1">{"via1",#N/A,TRUE,"general";"via2",#N/A,TRUE,"general";"via3",#N/A,TRUE,"general"}</definedName>
    <definedName name="cvfvd" hidden="1">{"via1",#N/A,TRUE,"general";"via2",#N/A,TRUE,"general";"via3",#N/A,TRUE,"general"}</definedName>
    <definedName name="cvn" localSheetId="3" hidden="1">{"TAB1",#N/A,TRUE,"GENERAL";"TAB2",#N/A,TRUE,"GENERAL";"TAB3",#N/A,TRUE,"GENERAL";"TAB4",#N/A,TRUE,"GENERAL";"TAB5",#N/A,TRUE,"GENERAL"}</definedName>
    <definedName name="cvn" hidden="1">{"TAB1",#N/A,TRUE,"GENERAL";"TAB2",#N/A,TRUE,"GENERAL";"TAB3",#N/A,TRUE,"GENERAL";"TAB4",#N/A,TRUE,"GENERAL";"TAB5",#N/A,TRUE,"GENERAL"}</definedName>
    <definedName name="CVXC" localSheetId="3" hidden="1">{"via1",#N/A,TRUE,"general";"via2",#N/A,TRUE,"general";"via3",#N/A,TRUE,"general"}</definedName>
    <definedName name="CVXC" hidden="1">{"via1",#N/A,TRUE,"general";"via2",#N/A,TRUE,"general";"via3",#N/A,TRUE,"general"}</definedName>
    <definedName name="d" localSheetId="3"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3"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3">#REF!</definedName>
    <definedName name="datos">#REF!</definedName>
    <definedName name="DBASE1">#REF!</definedName>
    <definedName name="DBASE2">#REF!</definedName>
    <definedName name="DBASE3">#REF!</definedName>
    <definedName name="dbfdfbi" localSheetId="3"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 hidden="1">{"via1",#N/A,TRUE,"general";"via2",#N/A,TRUE,"general";"via3",#N/A,TRUE,"general"}</definedName>
    <definedName name="DCSDCTV" hidden="1">{"via1",#N/A,TRUE,"general";"via2",#N/A,TRUE,"general";"via3",#N/A,TRUE,"general"}</definedName>
    <definedName name="dd" localSheetId="3">#REF!</definedName>
    <definedName name="dd">#REF!</definedName>
    <definedName name="ddd" localSheetId="3"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 hidden="1">{"via1",#N/A,TRUE,"general";"via2",#N/A,TRUE,"general";"via3",#N/A,TRUE,"general"}</definedName>
    <definedName name="ddddt" hidden="1">{"via1",#N/A,TRUE,"general";"via2",#N/A,TRUE,"general";"via3",#N/A,TRUE,"general"}</definedName>
    <definedName name="ddewdw" localSheetId="3" hidden="1">{"TAB1",#N/A,TRUE,"GENERAL";"TAB2",#N/A,TRUE,"GENERAL";"TAB3",#N/A,TRUE,"GENERAL";"TAB4",#N/A,TRUE,"GENERAL";"TAB5",#N/A,TRUE,"GENERAL"}</definedName>
    <definedName name="ddewdw" hidden="1">{"TAB1",#N/A,TRUE,"GENERAL";"TAB2",#N/A,TRUE,"GENERAL";"TAB3",#N/A,TRUE,"GENERAL";"TAB4",#N/A,TRUE,"GENERAL";"TAB5",#N/A,TRUE,"GENERAL"}</definedName>
    <definedName name="ddfdh" localSheetId="3" hidden="1">{"TAB1",#N/A,TRUE,"GENERAL";"TAB2",#N/A,TRUE,"GENERAL";"TAB3",#N/A,TRUE,"GENERAL";"TAB4",#N/A,TRUE,"GENERAL";"TAB5",#N/A,TRUE,"GENERAL"}</definedName>
    <definedName name="ddfdh" hidden="1">{"TAB1",#N/A,TRUE,"GENERAL";"TAB2",#N/A,TRUE,"GENERAL";"TAB3",#N/A,TRUE,"GENERAL";"TAB4",#N/A,TRUE,"GENERAL";"TAB5",#N/A,TRUE,"GENERAL"}</definedName>
    <definedName name="DDGSDP" localSheetId="3"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 hidden="1">{"TAB1",#N/A,TRUE,"GENERAL";"TAB2",#N/A,TRUE,"GENERAL";"TAB3",#N/A,TRUE,"GENERAL";"TAB4",#N/A,TRUE,"GENERAL";"TAB5",#N/A,TRUE,"GENERAL"}</definedName>
    <definedName name="deded" hidden="1">{"TAB1",#N/A,TRUE,"GENERAL";"TAB2",#N/A,TRUE,"GENERAL";"TAB3",#N/A,TRUE,"GENERAL";"TAB4",#N/A,TRUE,"GENERAL";"TAB5",#N/A,TRUE,"GENERAL"}</definedName>
    <definedName name="defd" localSheetId="3"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3" hidden="1">{"TAB1",#N/A,TRUE,"GENERAL";"TAB2",#N/A,TRUE,"GENERAL";"TAB3",#N/A,TRUE,"GENERAL";"TAB4",#N/A,TRUE,"GENERAL";"TAB5",#N/A,TRUE,"GENERAL"}</definedName>
    <definedName name="dfa" hidden="1">{"TAB1",#N/A,TRUE,"GENERAL";"TAB2",#N/A,TRUE,"GENERAL";"TAB3",#N/A,TRUE,"GENERAL";"TAB4",#N/A,TRUE,"GENERAL";"TAB5",#N/A,TRUE,"GENERAL"}</definedName>
    <definedName name="dfasd" localSheetId="3" hidden="1">{"TAB1",#N/A,TRUE,"GENERAL";"TAB2",#N/A,TRUE,"GENERAL";"TAB3",#N/A,TRUE,"GENERAL";"TAB4",#N/A,TRUE,"GENERAL";"TAB5",#N/A,TRUE,"GENERAL"}</definedName>
    <definedName name="dfasd" hidden="1">{"TAB1",#N/A,TRUE,"GENERAL";"TAB2",#N/A,TRUE,"GENERAL";"TAB3",#N/A,TRUE,"GENERAL";"TAB4",#N/A,TRUE,"GENERAL";"TAB5",#N/A,TRUE,"GENERAL"}</definedName>
    <definedName name="DFBNJ" localSheetId="3" hidden="1">{"via1",#N/A,TRUE,"general";"via2",#N/A,TRUE,"general";"via3",#N/A,TRUE,"general"}</definedName>
    <definedName name="DFBNJ" hidden="1">{"via1",#N/A,TRUE,"general";"via2",#N/A,TRUE,"general";"via3",#N/A,TRUE,"general"}</definedName>
    <definedName name="dfds" localSheetId="3" hidden="1">{"TAB1",#N/A,TRUE,"GENERAL";"TAB2",#N/A,TRUE,"GENERAL";"TAB3",#N/A,TRUE,"GENERAL";"TAB4",#N/A,TRUE,"GENERAL";"TAB5",#N/A,TRUE,"GENERAL"}</definedName>
    <definedName name="dfds" hidden="1">{"TAB1",#N/A,TRUE,"GENERAL";"TAB2",#N/A,TRUE,"GENERAL";"TAB3",#N/A,TRUE,"GENERAL";"TAB4",#N/A,TRUE,"GENERAL";"TAB5",#N/A,TRUE,"GENERAL"}</definedName>
    <definedName name="dfdsfi" localSheetId="3" hidden="1">{"via1",#N/A,TRUE,"general";"via2",#N/A,TRUE,"general";"via3",#N/A,TRUE,"general"}</definedName>
    <definedName name="dfdsfi" hidden="1">{"via1",#N/A,TRUE,"general";"via2",#N/A,TRUE,"general";"via3",#N/A,TRUE,"general"}</definedName>
    <definedName name="dffffe" localSheetId="3" hidden="1">{"TAB1",#N/A,TRUE,"GENERAL";"TAB2",#N/A,TRUE,"GENERAL";"TAB3",#N/A,TRUE,"GENERAL";"TAB4",#N/A,TRUE,"GENERAL";"TAB5",#N/A,TRUE,"GENERAL"}</definedName>
    <definedName name="dffffe" hidden="1">{"TAB1",#N/A,TRUE,"GENERAL";"TAB2",#N/A,TRUE,"GENERAL";"TAB3",#N/A,TRUE,"GENERAL";"TAB4",#N/A,TRUE,"GENERAL";"TAB5",#N/A,TRUE,"GENERAL"}</definedName>
    <definedName name="DFG" localSheetId="3" hidden="1">{"via1",#N/A,TRUE,"general";"via2",#N/A,TRUE,"general";"via3",#N/A,TRUE,"general"}</definedName>
    <definedName name="DFG" hidden="1">{"via1",#N/A,TRUE,"general";"via2",#N/A,TRUE,"general";"via3",#N/A,TRUE,"general"}</definedName>
    <definedName name="DFGBHJ" localSheetId="3" hidden="1">{"via1",#N/A,TRUE,"general";"via2",#N/A,TRUE,"general";"via3",#N/A,TRUE,"general"}</definedName>
    <definedName name="DFGBHJ" hidden="1">{"via1",#N/A,TRUE,"general";"via2",#N/A,TRUE,"general";"via3",#N/A,TRUE,"general"}</definedName>
    <definedName name="DFGDFG" localSheetId="3" hidden="1">{"via1",#N/A,TRUE,"general";"via2",#N/A,TRUE,"general";"via3",#N/A,TRUE,"general"}</definedName>
    <definedName name="DFGDFG" hidden="1">{"via1",#N/A,TRUE,"general";"via2",#N/A,TRUE,"general";"via3",#N/A,TRUE,"general"}</definedName>
    <definedName name="DFGDYYB" localSheetId="3" hidden="1">{"TAB1",#N/A,TRUE,"GENERAL";"TAB2",#N/A,TRUE,"GENERAL";"TAB3",#N/A,TRUE,"GENERAL";"TAB4",#N/A,TRUE,"GENERAL";"TAB5",#N/A,TRUE,"GENERAL"}</definedName>
    <definedName name="DFGDYYB" hidden="1">{"TAB1",#N/A,TRUE,"GENERAL";"TAB2",#N/A,TRUE,"GENERAL";"TAB3",#N/A,TRUE,"GENERAL";"TAB4",#N/A,TRUE,"GENERAL";"TAB5",#N/A,TRUE,"GENERAL"}</definedName>
    <definedName name="dfgf" localSheetId="3" hidden="1">{"via1",#N/A,TRUE,"general";"via2",#N/A,TRUE,"general";"via3",#N/A,TRUE,"general"}</definedName>
    <definedName name="dfgf" hidden="1">{"via1",#N/A,TRUE,"general";"via2",#N/A,TRUE,"general";"via3",#N/A,TRUE,"general"}</definedName>
    <definedName name="DFGFBOP" localSheetId="3" hidden="1">{"TAB1",#N/A,TRUE,"GENERAL";"TAB2",#N/A,TRUE,"GENERAL";"TAB3",#N/A,TRUE,"GENERAL";"TAB4",#N/A,TRUE,"GENERAL";"TAB5",#N/A,TRUE,"GENERAL"}</definedName>
    <definedName name="DFGFBOP" hidden="1">{"TAB1",#N/A,TRUE,"GENERAL";"TAB2",#N/A,TRUE,"GENERAL";"TAB3",#N/A,TRUE,"GENERAL";"TAB4",#N/A,TRUE,"GENERAL";"TAB5",#N/A,TRUE,"GENERAL"}</definedName>
    <definedName name="DFGFDG" localSheetId="3" hidden="1">{"TAB1",#N/A,TRUE,"GENERAL";"TAB2",#N/A,TRUE,"GENERAL";"TAB3",#N/A,TRUE,"GENERAL";"TAB4",#N/A,TRUE,"GENERAL";"TAB5",#N/A,TRUE,"GENERAL"}</definedName>
    <definedName name="DFGFDG" hidden="1">{"TAB1",#N/A,TRUE,"GENERAL";"TAB2",#N/A,TRUE,"GENERAL";"TAB3",#N/A,TRUE,"GENERAL";"TAB4",#N/A,TRUE,"GENERAL";"TAB5",#N/A,TRUE,"GENERAL"}</definedName>
    <definedName name="DFGV" localSheetId="3" hidden="1">{"TAB1",#N/A,TRUE,"GENERAL";"TAB2",#N/A,TRUE,"GENERAL";"TAB3",#N/A,TRUE,"GENERAL";"TAB4",#N/A,TRUE,"GENERAL";"TAB5",#N/A,TRUE,"GENERAL"}</definedName>
    <definedName name="DFGV" hidden="1">{"TAB1",#N/A,TRUE,"GENERAL";"TAB2",#N/A,TRUE,"GENERAL";"TAB3",#N/A,TRUE,"GENERAL";"TAB4",#N/A,TRUE,"GENERAL";"TAB5",#N/A,TRUE,"GENERAL"}</definedName>
    <definedName name="dfgypuj" localSheetId="3" hidden="1">{"TAB1",#N/A,TRUE,"GENERAL";"TAB2",#N/A,TRUE,"GENERAL";"TAB3",#N/A,TRUE,"GENERAL";"TAB4",#N/A,TRUE,"GENERAL";"TAB5",#N/A,TRUE,"GENERAL"}</definedName>
    <definedName name="dfgypuj" hidden="1">{"TAB1",#N/A,TRUE,"GENERAL";"TAB2",#N/A,TRUE,"GENERAL";"TAB3",#N/A,TRUE,"GENERAL";"TAB4",#N/A,TRUE,"GENERAL";"TAB5",#N/A,TRUE,"GENERAL"}</definedName>
    <definedName name="dfh" localSheetId="3" hidden="1">{"TAB1",#N/A,TRUE,"GENERAL";"TAB2",#N/A,TRUE,"GENERAL";"TAB3",#N/A,TRUE,"GENERAL";"TAB4",#N/A,TRUE,"GENERAL";"TAB5",#N/A,TRUE,"GENERAL"}</definedName>
    <definedName name="dfh" hidden="1">{"TAB1",#N/A,TRUE,"GENERAL";"TAB2",#N/A,TRUE,"GENERAL";"TAB3",#N/A,TRUE,"GENERAL";"TAB4",#N/A,TRUE,"GENERAL";"TAB5",#N/A,TRUE,"GENERAL"}</definedName>
    <definedName name="dfhdr" localSheetId="3" hidden="1">{"via1",#N/A,TRUE,"general";"via2",#N/A,TRUE,"general";"via3",#N/A,TRUE,"general"}</definedName>
    <definedName name="dfhdr" hidden="1">{"via1",#N/A,TRUE,"general";"via2",#N/A,TRUE,"general";"via3",#N/A,TRUE,"general"}</definedName>
    <definedName name="dfhgh" localSheetId="3" hidden="1">{"via1",#N/A,TRUE,"general";"via2",#N/A,TRUE,"general";"via3",#N/A,TRUE,"general"}</definedName>
    <definedName name="dfhgh" hidden="1">{"via1",#N/A,TRUE,"general";"via2",#N/A,TRUE,"general";"via3",#N/A,TRUE,"general"}</definedName>
    <definedName name="dfj" localSheetId="3"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 hidden="1">{"via1",#N/A,TRUE,"general";"via2",#N/A,TRUE,"general";"via3",#N/A,TRUE,"general"}</definedName>
    <definedName name="DFRFRF" hidden="1">{"via1",#N/A,TRUE,"general";"via2",#N/A,TRUE,"general";"via3",#N/A,TRUE,"general"}</definedName>
    <definedName name="DFVUI" localSheetId="3" hidden="1">{"via1",#N/A,TRUE,"general";"via2",#N/A,TRUE,"general";"via3",#N/A,TRUE,"general"}</definedName>
    <definedName name="DFVUI" hidden="1">{"via1",#N/A,TRUE,"general";"via2",#N/A,TRUE,"general";"via3",#N/A,TRUE,"general"}</definedName>
    <definedName name="dg" localSheetId="3" hidden="1">{"via1",#N/A,TRUE,"general";"via2",#N/A,TRUE,"general";"via3",#N/A,TRUE,"general"}</definedName>
    <definedName name="dg" hidden="1">{"via1",#N/A,TRUE,"general";"via2",#N/A,TRUE,"general";"via3",#N/A,TRUE,"general"}</definedName>
    <definedName name="dgdgr" localSheetId="3" hidden="1">{"via1",#N/A,TRUE,"general";"via2",#N/A,TRUE,"general";"via3",#N/A,TRUE,"general"}</definedName>
    <definedName name="dgdgr" hidden="1">{"via1",#N/A,TRUE,"general";"via2",#N/A,TRUE,"general";"via3",#N/A,TRUE,"general"}</definedName>
    <definedName name="dgfd" localSheetId="3" hidden="1">{"TAB1",#N/A,TRUE,"GENERAL";"TAB2",#N/A,TRUE,"GENERAL";"TAB3",#N/A,TRUE,"GENERAL";"TAB4",#N/A,TRUE,"GENERAL";"TAB5",#N/A,TRUE,"GENERAL"}</definedName>
    <definedName name="dgfd" hidden="1">{"TAB1",#N/A,TRUE,"GENERAL";"TAB2",#N/A,TRUE,"GENERAL";"TAB3",#N/A,TRUE,"GENERAL";"TAB4",#N/A,TRUE,"GENERAL";"TAB5",#N/A,TRUE,"GENERAL"}</definedName>
    <definedName name="DGFDFVSDF" localSheetId="3" hidden="1">{"via1",#N/A,TRUE,"general";"via2",#N/A,TRUE,"general";"via3",#N/A,TRUE,"general"}</definedName>
    <definedName name="DGFDFVSDF" hidden="1">{"via1",#N/A,TRUE,"general";"via2",#N/A,TRUE,"general";"via3",#N/A,TRUE,"general"}</definedName>
    <definedName name="dgfdg" localSheetId="3" hidden="1">{"via1",#N/A,TRUE,"general";"via2",#N/A,TRUE,"general";"via3",#N/A,TRUE,"general"}</definedName>
    <definedName name="dgfdg" hidden="1">{"via1",#N/A,TRUE,"general";"via2",#N/A,TRUE,"general";"via3",#N/A,TRUE,"general"}</definedName>
    <definedName name="DGFG" localSheetId="3" hidden="1">{"via1",#N/A,TRUE,"general";"via2",#N/A,TRUE,"general";"via3",#N/A,TRUE,"general"}</definedName>
    <definedName name="DGFG" hidden="1">{"via1",#N/A,TRUE,"general";"via2",#N/A,TRUE,"general";"via3",#N/A,TRUE,"general"}</definedName>
    <definedName name="dgfsado" localSheetId="3"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 hidden="1">{"TAB1",#N/A,TRUE,"GENERAL";"TAB2",#N/A,TRUE,"GENERAL";"TAB3",#N/A,TRUE,"GENERAL";"TAB4",#N/A,TRUE,"GENERAL";"TAB5",#N/A,TRUE,"GENERAL"}</definedName>
    <definedName name="dgrdeb" hidden="1">{"TAB1",#N/A,TRUE,"GENERAL";"TAB2",#N/A,TRUE,"GENERAL";"TAB3",#N/A,TRUE,"GENERAL";"TAB4",#N/A,TRUE,"GENERAL";"TAB5",#N/A,TRUE,"GENERAL"}</definedName>
    <definedName name="dgreg" localSheetId="3" hidden="1">{"via1",#N/A,TRUE,"general";"via2",#N/A,TRUE,"general";"via3",#N/A,TRUE,"general"}</definedName>
    <definedName name="dgreg" hidden="1">{"via1",#N/A,TRUE,"general";"via2",#N/A,TRUE,"general";"via3",#N/A,TRUE,"general"}</definedName>
    <definedName name="DH" localSheetId="3" hidden="1">{"via1",#N/A,TRUE,"general";"via2",#N/A,TRUE,"general";"via3",#N/A,TRUE,"general"}</definedName>
    <definedName name="DH" hidden="1">{"via1",#N/A,TRUE,"general";"via2",#N/A,TRUE,"general";"via3",#N/A,TRUE,"general"}</definedName>
    <definedName name="dhdth" localSheetId="3" hidden="1">{"TAB1",#N/A,TRUE,"GENERAL";"TAB2",#N/A,TRUE,"GENERAL";"TAB3",#N/A,TRUE,"GENERAL";"TAB4",#N/A,TRUE,"GENERAL";"TAB5",#N/A,TRUE,"GENERAL"}</definedName>
    <definedName name="dhdth" hidden="1">{"TAB1",#N/A,TRUE,"GENERAL";"TAB2",#N/A,TRUE,"GENERAL";"TAB3",#N/A,TRUE,"GENERAL";"TAB4",#N/A,TRUE,"GENERAL";"TAB5",#N/A,TRUE,"GENERAL"}</definedName>
    <definedName name="dhgh" localSheetId="3"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 hidden="1">{"via1",#N/A,TRUE,"general";"via2",#N/A,TRUE,"general";"via3",#N/A,TRUE,"general"}</definedName>
    <definedName name="dry" hidden="1">{"via1",#N/A,TRUE,"general";"via2",#N/A,TRUE,"general";"via3",#N/A,TRUE,"general"}</definedName>
    <definedName name="DS">[64]Cronograma!#REF!</definedName>
    <definedName name="DSAD" localSheetId="3" hidden="1">{"via1",#N/A,TRUE,"general";"via2",#N/A,TRUE,"general";"via3",#N/A,TRUE,"general"}</definedName>
    <definedName name="DSAD" hidden="1">{"via1",#N/A,TRUE,"general";"via2",#N/A,TRUE,"general";"via3",#N/A,TRUE,"general"}</definedName>
    <definedName name="dsadfp" localSheetId="3"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3" hidden="1">{"via1",#N/A,TRUE,"general";"via2",#N/A,TRUE,"general";"via3",#N/A,TRUE,"general"}</definedName>
    <definedName name="DSD" hidden="1">{"via1",#N/A,TRUE,"general";"via2",#N/A,TRUE,"general";"via3",#N/A,TRUE,"general"}</definedName>
    <definedName name="dsdads4" localSheetId="3" hidden="1">{"TAB1",#N/A,TRUE,"GENERAL";"TAB2",#N/A,TRUE,"GENERAL";"TAB3",#N/A,TRUE,"GENERAL";"TAB4",#N/A,TRUE,"GENERAL";"TAB5",#N/A,TRUE,"GENERAL"}</definedName>
    <definedName name="dsdads4" hidden="1">{"TAB1",#N/A,TRUE,"GENERAL";"TAB2",#N/A,TRUE,"GENERAL";"TAB3",#N/A,TRUE,"GENERAL";"TAB4",#N/A,TRUE,"GENERAL";"TAB5",#N/A,TRUE,"GENERAL"}</definedName>
    <definedName name="DSF" localSheetId="3" hidden="1">{"via1",#N/A,TRUE,"general";"via2",#N/A,TRUE,"general";"via3",#N/A,TRUE,"general"}</definedName>
    <definedName name="DSF" hidden="1">{"via1",#N/A,TRUE,"general";"via2",#N/A,TRUE,"general";"via3",#N/A,TRUE,"general"}</definedName>
    <definedName name="DSFCVTY" localSheetId="3" hidden="1">{"TAB1",#N/A,TRUE,"GENERAL";"TAB2",#N/A,TRUE,"GENERAL";"TAB3",#N/A,TRUE,"GENERAL";"TAB4",#N/A,TRUE,"GENERAL";"TAB5",#N/A,TRUE,"GENERAL"}</definedName>
    <definedName name="DSFCVTY" hidden="1">{"TAB1",#N/A,TRUE,"GENERAL";"TAB2",#N/A,TRUE,"GENERAL";"TAB3",#N/A,TRUE,"GENERAL";"TAB4",#N/A,TRUE,"GENERAL";"TAB5",#N/A,TRUE,"GENERAL"}</definedName>
    <definedName name="dsfg" localSheetId="3" hidden="1">{"via1",#N/A,TRUE,"general";"via2",#N/A,TRUE,"general";"via3",#N/A,TRUE,"general"}</definedName>
    <definedName name="dsfg" hidden="1">{"via1",#N/A,TRUE,"general";"via2",#N/A,TRUE,"general";"via3",#N/A,TRUE,"general"}</definedName>
    <definedName name="dsfhgfdh" localSheetId="3" hidden="1">{"TAB1",#N/A,TRUE,"GENERAL";"TAB2",#N/A,TRUE,"GENERAL";"TAB3",#N/A,TRUE,"GENERAL";"TAB4",#N/A,TRUE,"GENERAL";"TAB5",#N/A,TRUE,"GENERAL"}</definedName>
    <definedName name="dsfhgfdh" hidden="1">{"TAB1",#N/A,TRUE,"GENERAL";"TAB2",#N/A,TRUE,"GENERAL";"TAB3",#N/A,TRUE,"GENERAL";"TAB4",#N/A,TRUE,"GENERAL";"TAB5",#N/A,TRUE,"GENERAL"}</definedName>
    <definedName name="dsfsdf" localSheetId="3" hidden="1">{"via1",#N/A,TRUE,"general";"via2",#N/A,TRUE,"general";"via3",#N/A,TRUE,"general"}</definedName>
    <definedName name="dsfsdf" hidden="1">{"via1",#N/A,TRUE,"general";"via2",#N/A,TRUE,"general";"via3",#N/A,TRUE,"general"}</definedName>
    <definedName name="DSFSDFCXV" localSheetId="3" hidden="1">{"TAB1",#N/A,TRUE,"GENERAL";"TAB2",#N/A,TRUE,"GENERAL";"TAB3",#N/A,TRUE,"GENERAL";"TAB4",#N/A,TRUE,"GENERAL";"TAB5",#N/A,TRUE,"GENERAL"}</definedName>
    <definedName name="DSFSDFCXV" hidden="1">{"TAB1",#N/A,TRUE,"GENERAL";"TAB2",#N/A,TRUE,"GENERAL";"TAB3",#N/A,TRUE,"GENERAL";"TAB4",#N/A,TRUE,"GENERAL";"TAB5",#N/A,TRUE,"GENERAL"}</definedName>
    <definedName name="dsfsvm" localSheetId="3" hidden="1">{"TAB1",#N/A,TRUE,"GENERAL";"TAB2",#N/A,TRUE,"GENERAL";"TAB3",#N/A,TRUE,"GENERAL";"TAB4",#N/A,TRUE,"GENERAL";"TAB5",#N/A,TRUE,"GENERAL"}</definedName>
    <definedName name="dsfsvm" hidden="1">{"TAB1",#N/A,TRUE,"GENERAL";"TAB2",#N/A,TRUE,"GENERAL";"TAB3",#N/A,TRUE,"GENERAL";"TAB4",#N/A,TRUE,"GENERAL";"TAB5",#N/A,TRUE,"GENERAL"}</definedName>
    <definedName name="dsftbv" localSheetId="3"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 hidden="1">{"via1",#N/A,TRUE,"general";"via2",#N/A,TRUE,"general";"via3",#N/A,TRUE,"general"}</definedName>
    <definedName name="dtrhj" hidden="1">{"via1",#N/A,TRUE,"general";"via2",#N/A,TRUE,"general";"via3",#N/A,TRUE,"general"}</definedName>
    <definedName name="dxfgg" localSheetId="3" hidden="1">{"via1",#N/A,TRUE,"general";"via2",#N/A,TRUE,"general";"via3",#N/A,TRUE,"general"}</definedName>
    <definedName name="dxfgg" hidden="1">{"via1",#N/A,TRUE,"general";"via2",#N/A,TRUE,"general";"via3",#N/A,TRUE,"general"}</definedName>
    <definedName name="E">#REF!</definedName>
    <definedName name="e3e33" localSheetId="3"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 hidden="1">{"TAB1",#N/A,TRUE,"GENERAL";"TAB2",#N/A,TRUE,"GENERAL";"TAB3",#N/A,TRUE,"GENERAL";"TAB4",#N/A,TRUE,"GENERAL";"TAB5",#N/A,TRUE,"GENERAL"}</definedName>
    <definedName name="EDEDWSWQA" hidden="1">{"TAB1",#N/A,TRUE,"GENERAL";"TAB2",#N/A,TRUE,"GENERAL";"TAB3",#N/A,TRUE,"GENERAL";"TAB4",#N/A,TRUE,"GENERAL";"TAB5",#N/A,TRUE,"GENERAL"}</definedName>
    <definedName name="edgfhmn" localSheetId="3" hidden="1">{"via1",#N/A,TRUE,"general";"via2",#N/A,TRUE,"general";"via3",#N/A,TRUE,"general"}</definedName>
    <definedName name="edgfhmn" hidden="1">{"via1",#N/A,TRUE,"general";"via2",#N/A,TRUE,"general";"via3",#N/A,TRUE,"general"}</definedName>
    <definedName name="EE" localSheetId="3">'1.1'!ERR</definedName>
    <definedName name="EE">[0]!ERR</definedName>
    <definedName name="eeedfr" localSheetId="3" hidden="1">{"TAB1",#N/A,TRUE,"GENERAL";"TAB2",#N/A,TRUE,"GENERAL";"TAB3",#N/A,TRUE,"GENERAL";"TAB4",#N/A,TRUE,"GENERAL";"TAB5",#N/A,TRUE,"GENERAL"}</definedName>
    <definedName name="eeedfr" hidden="1">{"TAB1",#N/A,TRUE,"GENERAL";"TAB2",#N/A,TRUE,"GENERAL";"TAB3",#N/A,TRUE,"GENERAL";"TAB4",#N/A,TRUE,"GENERAL";"TAB5",#N/A,TRUE,"GENERAL"}</definedName>
    <definedName name="eeeeer" localSheetId="3" hidden="1">{"TAB1",#N/A,TRUE,"GENERAL";"TAB2",#N/A,TRUE,"GENERAL";"TAB3",#N/A,TRUE,"GENERAL";"TAB4",#N/A,TRUE,"GENERAL";"TAB5",#N/A,TRUE,"GENERAL"}</definedName>
    <definedName name="eeeeer" hidden="1">{"TAB1",#N/A,TRUE,"GENERAL";"TAB2",#N/A,TRUE,"GENERAL";"TAB3",#N/A,TRUE,"GENERAL";"TAB4",#N/A,TRUE,"GENERAL";"TAB5",#N/A,TRUE,"GENERAL"}</definedName>
    <definedName name="eeerfd" localSheetId="3" hidden="1">{"via1",#N/A,TRUE,"general";"via2",#N/A,TRUE,"general";"via3",#N/A,TRUE,"general"}</definedName>
    <definedName name="eeerfd" hidden="1">{"via1",#N/A,TRUE,"general";"via2",#N/A,TRUE,"general";"via3",#N/A,TRUE,"general"}</definedName>
    <definedName name="EF">#REF!</definedName>
    <definedName name="EFA">#REF!</definedName>
    <definedName name="efef" localSheetId="3" hidden="1">{"TAB1",#N/A,TRUE,"GENERAL";"TAB2",#N/A,TRUE,"GENERAL";"TAB3",#N/A,TRUE,"GENERAL";"TAB4",#N/A,TRUE,"GENERAL";"TAB5",#N/A,TRUE,"GENERAL"}</definedName>
    <definedName name="efef" hidden="1">{"TAB1",#N/A,TRUE,"GENERAL";"TAB2",#N/A,TRUE,"GENERAL";"TAB3",#N/A,TRUE,"GENERAL";"TAB4",#N/A,TRUE,"GENERAL";"TAB5",#N/A,TRUE,"GENERAL"}</definedName>
    <definedName name="efer" localSheetId="3" hidden="1">{"via1",#N/A,TRUE,"general";"via2",#N/A,TRUE,"general";"via3",#N/A,TRUE,"general"}</definedName>
    <definedName name="efer" hidden="1">{"via1",#N/A,TRUE,"general";"via2",#N/A,TRUE,"general";"via3",#N/A,TRUE,"general"}</definedName>
    <definedName name="egeg" localSheetId="3" hidden="1">{"TAB1",#N/A,TRUE,"GENERAL";"TAB2",#N/A,TRUE,"GENERAL";"TAB3",#N/A,TRUE,"GENERAL";"TAB4",#N/A,TRUE,"GENERAL";"TAB5",#N/A,TRUE,"GENERAL"}</definedName>
    <definedName name="egeg" hidden="1">{"TAB1",#N/A,TRUE,"GENERAL";"TAB2",#N/A,TRUE,"GENERAL";"TAB3",#N/A,TRUE,"GENERAL";"TAB4",#N/A,TRUE,"GENERAL";"TAB5",#N/A,TRUE,"GENERAL"}</definedName>
    <definedName name="egtrgthrt" localSheetId="3"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#REF!</definedName>
    <definedName name="emanto">#REF!</definedName>
    <definedName name="eme" localSheetId="3">'1.1'!ERR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#REF!</definedName>
    <definedName name="EQUIPOS" localSheetId="3">'[70]TABLA EQUIPOS'!$A$3:$D$70</definedName>
    <definedName name="Equipos">#REF!</definedName>
    <definedName name="EQUIPOS1">#REF!</definedName>
    <definedName name="eqw" localSheetId="3"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 hidden="1">{"TAB1",#N/A,TRUE,"GENERAL";"TAB2",#N/A,TRUE,"GENERAL";"TAB3",#N/A,TRUE,"GENERAL";"TAB4",#N/A,TRUE,"GENERAL";"TAB5",#N/A,TRUE,"GENERAL"}</definedName>
    <definedName name="erg" hidden="1">{"TAB1",#N/A,TRUE,"GENERAL";"TAB2",#N/A,TRUE,"GENERAL";"TAB3",#N/A,TRUE,"GENERAL";"TAB4",#N/A,TRUE,"GENERAL";"TAB5",#N/A,TRUE,"GENERAL"}</definedName>
    <definedName name="erger" localSheetId="3" hidden="1">{"via1",#N/A,TRUE,"general";"via2",#N/A,TRUE,"general";"via3",#N/A,TRUE,"general"}</definedName>
    <definedName name="erger" hidden="1">{"via1",#N/A,TRUE,"general";"via2",#N/A,TRUE,"general";"via3",#N/A,TRUE,"general"}</definedName>
    <definedName name="ergerg" localSheetId="3" hidden="1">{"via1",#N/A,TRUE,"general";"via2",#N/A,TRUE,"general";"via3",#N/A,TRUE,"general"}</definedName>
    <definedName name="ergerg" hidden="1">{"via1",#N/A,TRUE,"general";"via2",#N/A,TRUE,"general";"via3",#N/A,TRUE,"general"}</definedName>
    <definedName name="ergfegr" localSheetId="3" hidden="1">{"via1",#N/A,TRUE,"general";"via2",#N/A,TRUE,"general";"via3",#N/A,TRUE,"general"}</definedName>
    <definedName name="ergfegr" hidden="1">{"via1",#N/A,TRUE,"general";"via2",#N/A,TRUE,"general";"via3",#N/A,TRUE,"general"}</definedName>
    <definedName name="ergge" localSheetId="3" hidden="1">{"TAB1",#N/A,TRUE,"GENERAL";"TAB2",#N/A,TRUE,"GENERAL";"TAB3",#N/A,TRUE,"GENERAL";"TAB4",#N/A,TRUE,"GENERAL";"TAB5",#N/A,TRUE,"GENERAL"}</definedName>
    <definedName name="ergge" hidden="1">{"TAB1",#N/A,TRUE,"GENERAL";"TAB2",#N/A,TRUE,"GENERAL";"TAB3",#N/A,TRUE,"GENERAL";"TAB4",#N/A,TRUE,"GENERAL";"TAB5",#N/A,TRUE,"GENERAL"}</definedName>
    <definedName name="erggewg" localSheetId="3" hidden="1">{"via1",#N/A,TRUE,"general";"via2",#N/A,TRUE,"general";"via3",#N/A,TRUE,"general"}</definedName>
    <definedName name="erggewg" hidden="1">{"via1",#N/A,TRUE,"general";"via2",#N/A,TRUE,"general";"via3",#N/A,TRUE,"general"}</definedName>
    <definedName name="ergreg" localSheetId="3" hidden="1">{"TAB1",#N/A,TRUE,"GENERAL";"TAB2",#N/A,TRUE,"GENERAL";"TAB3",#N/A,TRUE,"GENERAL";"TAB4",#N/A,TRUE,"GENERAL";"TAB5",#N/A,TRUE,"GENERAL"}</definedName>
    <definedName name="ergreg" hidden="1">{"TAB1",#N/A,TRUE,"GENERAL";"TAB2",#N/A,TRUE,"GENERAL";"TAB3",#N/A,TRUE,"GENERAL";"TAB4",#N/A,TRUE,"GENERAL";"TAB5",#N/A,TRUE,"GENERAL"}</definedName>
    <definedName name="ergregerg" localSheetId="3" hidden="1">{"via1",#N/A,TRUE,"general";"via2",#N/A,TRUE,"general";"via3",#N/A,TRUE,"general"}</definedName>
    <definedName name="ergregerg" hidden="1">{"via1",#N/A,TRUE,"general";"via2",#N/A,TRUE,"general";"via3",#N/A,TRUE,"general"}</definedName>
    <definedName name="ergrg" localSheetId="3" hidden="1">{"TAB1",#N/A,TRUE,"GENERAL";"TAB2",#N/A,TRUE,"GENERAL";"TAB3",#N/A,TRUE,"GENERAL";"TAB4",#N/A,TRUE,"GENERAL";"TAB5",#N/A,TRUE,"GENERAL"}</definedName>
    <definedName name="ergrg" hidden="1">{"TAB1",#N/A,TRUE,"GENERAL";"TAB2",#N/A,TRUE,"GENERAL";"TAB3",#N/A,TRUE,"GENERAL";"TAB4",#N/A,TRUE,"GENERAL";"TAB5",#N/A,TRUE,"GENERAL"}</definedName>
    <definedName name="ergweg" localSheetId="3" hidden="1">{"TAB1",#N/A,TRUE,"GENERAL";"TAB2",#N/A,TRUE,"GENERAL";"TAB3",#N/A,TRUE,"GENERAL";"TAB4",#N/A,TRUE,"GENERAL";"TAB5",#N/A,TRUE,"GENERAL"}</definedName>
    <definedName name="ergweg" hidden="1">{"TAB1",#N/A,TRUE,"GENERAL";"TAB2",#N/A,TRUE,"GENERAL";"TAB3",#N/A,TRUE,"GENERAL";"TAB4",#N/A,TRUE,"GENERAL";"TAB5",#N/A,TRUE,"GENERAL"}</definedName>
    <definedName name="ergwreg" localSheetId="3" hidden="1">{"via1",#N/A,TRUE,"general";"via2",#N/A,TRUE,"general";"via3",#N/A,TRUE,"general"}</definedName>
    <definedName name="ergwreg" hidden="1">{"via1",#N/A,TRUE,"general";"via2",#N/A,TRUE,"general";"via3",#N/A,TRUE,"general"}</definedName>
    <definedName name="erheyh" localSheetId="3"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 hidden="1">{"via1",#N/A,TRUE,"general";"via2",#N/A,TRUE,"general";"via3",#N/A,TRUE,"general"}</definedName>
    <definedName name="ert" hidden="1">{"via1",#N/A,TRUE,"general";"via2",#N/A,TRUE,"general";"via3",#N/A,TRUE,"general"}</definedName>
    <definedName name="erte" localSheetId="3" hidden="1">{"via1",#N/A,TRUE,"general";"via2",#N/A,TRUE,"general";"via3",#N/A,TRUE,"general"}</definedName>
    <definedName name="erte" hidden="1">{"via1",#N/A,TRUE,"general";"via2",#N/A,TRUE,"general";"via3",#N/A,TRUE,"general"}</definedName>
    <definedName name="erter" localSheetId="3" hidden="1">{"TAB1",#N/A,TRUE,"GENERAL";"TAB2",#N/A,TRUE,"GENERAL";"TAB3",#N/A,TRUE,"GENERAL";"TAB4",#N/A,TRUE,"GENERAL";"TAB5",#N/A,TRUE,"GENERAL"}</definedName>
    <definedName name="erter" hidden="1">{"TAB1",#N/A,TRUE,"GENERAL";"TAB2",#N/A,TRUE,"GENERAL";"TAB3",#N/A,TRUE,"GENERAL";"TAB4",#N/A,TRUE,"GENERAL";"TAB5",#N/A,TRUE,"GENERAL"}</definedName>
    <definedName name="ertert" localSheetId="3" hidden="1">{"via1",#N/A,TRUE,"general";"via2",#N/A,TRUE,"general";"via3",#N/A,TRUE,"general"}</definedName>
    <definedName name="ertert" hidden="1">{"via1",#N/A,TRUE,"general";"via2",#N/A,TRUE,"general";"via3",#N/A,TRUE,"general"}</definedName>
    <definedName name="ertgyhik" localSheetId="3" hidden="1">{"TAB1",#N/A,TRUE,"GENERAL";"TAB2",#N/A,TRUE,"GENERAL";"TAB3",#N/A,TRUE,"GENERAL";"TAB4",#N/A,TRUE,"GENERAL";"TAB5",#N/A,TRUE,"GENERAL"}</definedName>
    <definedName name="ertgyhik" hidden="1">{"TAB1",#N/A,TRUE,"GENERAL";"TAB2",#N/A,TRUE,"GENERAL";"TAB3",#N/A,TRUE,"GENERAL";"TAB4",#N/A,TRUE,"GENERAL";"TAB5",#N/A,TRUE,"GENERAL"}</definedName>
    <definedName name="ertreb" localSheetId="3" hidden="1">{"via1",#N/A,TRUE,"general";"via2",#N/A,TRUE,"general";"via3",#N/A,TRUE,"general"}</definedName>
    <definedName name="ertreb" hidden="1">{"via1",#N/A,TRUE,"general";"via2",#N/A,TRUE,"general";"via3",#N/A,TRUE,"general"}</definedName>
    <definedName name="ertret" localSheetId="3" hidden="1">{"TAB1",#N/A,TRUE,"GENERAL";"TAB2",#N/A,TRUE,"GENERAL";"TAB3",#N/A,TRUE,"GENERAL";"TAB4",#N/A,TRUE,"GENERAL";"TAB5",#N/A,TRUE,"GENERAL"}</definedName>
    <definedName name="ertret" hidden="1">{"TAB1",#N/A,TRUE,"GENERAL";"TAB2",#N/A,TRUE,"GENERAL";"TAB3",#N/A,TRUE,"GENERAL";"TAB4",#N/A,TRUE,"GENERAL";"TAB5",#N/A,TRUE,"GENERAL"}</definedName>
    <definedName name="erttret" localSheetId="3" hidden="1">{"via1",#N/A,TRUE,"general";"via2",#N/A,TRUE,"general";"via3",#N/A,TRUE,"general"}</definedName>
    <definedName name="erttret" hidden="1">{"via1",#N/A,TRUE,"general";"via2",#N/A,TRUE,"general";"via3",#N/A,TRUE,"general"}</definedName>
    <definedName name="ertuiy" localSheetId="3" hidden="1">{"via1",#N/A,TRUE,"general";"via2",#N/A,TRUE,"general";"via3",#N/A,TRUE,"general"}</definedName>
    <definedName name="ertuiy" hidden="1">{"via1",#N/A,TRUE,"general";"via2",#N/A,TRUE,"general";"via3",#N/A,TRUE,"general"}</definedName>
    <definedName name="ertwert" localSheetId="3" hidden="1">{"TAB1",#N/A,TRUE,"GENERAL";"TAB2",#N/A,TRUE,"GENERAL";"TAB3",#N/A,TRUE,"GENERAL";"TAB4",#N/A,TRUE,"GENERAL";"TAB5",#N/A,TRUE,"GENERAL"}</definedName>
    <definedName name="ertwert" hidden="1">{"TAB1",#N/A,TRUE,"GENERAL";"TAB2",#N/A,TRUE,"GENERAL";"TAB3",#N/A,TRUE,"GENERAL";"TAB4",#N/A,TRUE,"GENERAL";"TAB5",#N/A,TRUE,"GENERAL"}</definedName>
    <definedName name="eru" localSheetId="3" hidden="1">{"TAB1",#N/A,TRUE,"GENERAL";"TAB2",#N/A,TRUE,"GENERAL";"TAB3",#N/A,TRUE,"GENERAL";"TAB4",#N/A,TRUE,"GENERAL";"TAB5",#N/A,TRUE,"GENERAL"}</definedName>
    <definedName name="eru" hidden="1">{"TAB1",#N/A,TRUE,"GENERAL";"TAB2",#N/A,TRUE,"GENERAL";"TAB3",#N/A,TRUE,"GENERAL";"TAB4",#N/A,TRUE,"GENERAL";"TAB5",#N/A,TRUE,"GENERAL"}</definedName>
    <definedName name="ERV" localSheetId="3" hidden="1">{"via1",#N/A,TRUE,"general";"via2",#N/A,TRUE,"general";"via3",#N/A,TRUE,"general"}</definedName>
    <definedName name="ERV" hidden="1">{"via1",#N/A,TRUE,"general";"via2",#N/A,TRUE,"general";"via3",#N/A,TRUE,"general"}</definedName>
    <definedName name="erware" localSheetId="3" hidden="1">{"via1",#N/A,TRUE,"general";"via2",#N/A,TRUE,"general";"via3",#N/A,TRUE,"general"}</definedName>
    <definedName name="erware" hidden="1">{"via1",#N/A,TRUE,"general";"via2",#N/A,TRUE,"general";"via3",#N/A,TRUE,"general"}</definedName>
    <definedName name="ERWER" localSheetId="3" hidden="1">{"via1",#N/A,TRUE,"general";"via2",#N/A,TRUE,"general";"via3",#N/A,TRUE,"general"}</definedName>
    <definedName name="ERWER" hidden="1">{"via1",#N/A,TRUE,"general";"via2",#N/A,TRUE,"general";"via3",#N/A,TRUE,"general"}</definedName>
    <definedName name="erwertd" localSheetId="3" hidden="1">{"TAB1",#N/A,TRUE,"GENERAL";"TAB2",#N/A,TRUE,"GENERAL";"TAB3",#N/A,TRUE,"GENERAL";"TAB4",#N/A,TRUE,"GENERAL";"TAB5",#N/A,TRUE,"GENERAL"}</definedName>
    <definedName name="erwertd" hidden="1">{"TAB1",#N/A,TRUE,"GENERAL";"TAB2",#N/A,TRUE,"GENERAL";"TAB3",#N/A,TRUE,"GENERAL";"TAB4",#N/A,TRUE,"GENERAL";"TAB5",#N/A,TRUE,"GENERAL"}</definedName>
    <definedName name="erwr" localSheetId="3" hidden="1">{"TAB1",#N/A,TRUE,"GENERAL";"TAB2",#N/A,TRUE,"GENERAL";"TAB3",#N/A,TRUE,"GENERAL";"TAB4",#N/A,TRUE,"GENERAL";"TAB5",#N/A,TRUE,"GENERAL"}</definedName>
    <definedName name="erwr" hidden="1">{"TAB1",#N/A,TRUE,"GENERAL";"TAB2",#N/A,TRUE,"GENERAL";"TAB3",#N/A,TRUE,"GENERAL";"TAB4",#N/A,TRUE,"GENERAL";"TAB5",#N/A,TRUE,"GENERAL"}</definedName>
    <definedName name="ERWRL" localSheetId="3" hidden="1">{"via1",#N/A,TRUE,"general";"via2",#N/A,TRUE,"general";"via3",#N/A,TRUE,"general"}</definedName>
    <definedName name="ERWRL" hidden="1">{"via1",#N/A,TRUE,"general";"via2",#N/A,TRUE,"general";"via3",#N/A,TRUE,"general"}</definedName>
    <definedName name="ery" localSheetId="3" hidden="1">{"via1",#N/A,TRUE,"general";"via2",#N/A,TRUE,"general";"via3",#N/A,TRUE,"general"}</definedName>
    <definedName name="ery" hidden="1">{"via1",#N/A,TRUE,"general";"via2",#N/A,TRUE,"general";"via3",#N/A,TRUE,"general"}</definedName>
    <definedName name="eryhd" localSheetId="3" hidden="1">{"via1",#N/A,TRUE,"general";"via2",#N/A,TRUE,"general";"via3",#N/A,TRUE,"general"}</definedName>
    <definedName name="eryhd" hidden="1">{"via1",#N/A,TRUE,"general";"via2",#N/A,TRUE,"general";"via3",#N/A,TRUE,"general"}</definedName>
    <definedName name="eryhdf" localSheetId="3" hidden="1">{"TAB1",#N/A,TRUE,"GENERAL";"TAB2",#N/A,TRUE,"GENERAL";"TAB3",#N/A,TRUE,"GENERAL";"TAB4",#N/A,TRUE,"GENERAL";"TAB5",#N/A,TRUE,"GENERAL"}</definedName>
    <definedName name="eryhdf" hidden="1">{"TAB1",#N/A,TRUE,"GENERAL";"TAB2",#N/A,TRUE,"GENERAL";"TAB3",#N/A,TRUE,"GENERAL";"TAB4",#N/A,TRUE,"GENERAL";"TAB5",#N/A,TRUE,"GENERAL"}</definedName>
    <definedName name="eryhk" localSheetId="3" hidden="1">{"TAB1",#N/A,TRUE,"GENERAL";"TAB2",#N/A,TRUE,"GENERAL";"TAB3",#N/A,TRUE,"GENERAL";"TAB4",#N/A,TRUE,"GENERAL";"TAB5",#N/A,TRUE,"GENERAL"}</definedName>
    <definedName name="eryhk" hidden="1">{"TAB1",#N/A,TRUE,"GENERAL";"TAB2",#N/A,TRUE,"GENERAL";"TAB3",#N/A,TRUE,"GENERAL";"TAB4",#N/A,TRUE,"GENERAL";"TAB5",#N/A,TRUE,"GENERAL"}</definedName>
    <definedName name="eryhrf" localSheetId="3" hidden="1">{"TAB1",#N/A,TRUE,"GENERAL";"TAB2",#N/A,TRUE,"GENERAL";"TAB3",#N/A,TRUE,"GENERAL";"TAB4",#N/A,TRUE,"GENERAL";"TAB5",#N/A,TRUE,"GENERAL"}</definedName>
    <definedName name="eryhrf" hidden="1">{"TAB1",#N/A,TRUE,"GENERAL";"TAB2",#N/A,TRUE,"GENERAL";"TAB3",#N/A,TRUE,"GENERAL";"TAB4",#N/A,TRUE,"GENERAL";"TAB5",#N/A,TRUE,"GENERAL"}</definedName>
    <definedName name="eryre" localSheetId="3" hidden="1">{"TAB1",#N/A,TRUE,"GENERAL";"TAB2",#N/A,TRUE,"GENERAL";"TAB3",#N/A,TRUE,"GENERAL";"TAB4",#N/A,TRUE,"GENERAL";"TAB5",#N/A,TRUE,"GENERAL"}</definedName>
    <definedName name="eryre" hidden="1">{"TAB1",#N/A,TRUE,"GENERAL";"TAB2",#N/A,TRUE,"GENERAL";"TAB3",#N/A,TRUE,"GENERAL";"TAB4",#N/A,TRUE,"GENERAL";"TAB5",#N/A,TRUE,"GENERAL"}</definedName>
    <definedName name="erytd" localSheetId="3" hidden="1">{"via1",#N/A,TRUE,"general";"via2",#N/A,TRUE,"general";"via3",#N/A,TRUE,"general"}</definedName>
    <definedName name="erytd" hidden="1">{"via1",#N/A,TRUE,"general";"via2",#N/A,TRUE,"general";"via3",#N/A,TRUE,"general"}</definedName>
    <definedName name="eryty" localSheetId="3" hidden="1">{"via1",#N/A,TRUE,"general";"via2",#N/A,TRUE,"general";"via3",#N/A,TRUE,"general"}</definedName>
    <definedName name="eryty" hidden="1">{"via1",#N/A,TRUE,"general";"via2",#N/A,TRUE,"general";"via3",#N/A,TRUE,"general"}</definedName>
    <definedName name="eryy" localSheetId="3" hidden="1">{"via1",#N/A,TRUE,"general";"via2",#N/A,TRUE,"general";"via3",#N/A,TRUE,"general"}</definedName>
    <definedName name="eryy" hidden="1">{"via1",#N/A,TRUE,"general";"via2",#N/A,TRUE,"general";"via3",#N/A,TRUE,"general"}</definedName>
    <definedName name="ES" localSheetId="3">'1.1'!ERR</definedName>
    <definedName name="ES">[0]!ERR</definedName>
    <definedName name="ESA">#REF!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 hidden="1">{"via1",#N/A,TRUE,"general";"via2",#N/A,TRUE,"general";"via3",#N/A,TRUE,"general"}</definedName>
    <definedName name="etertgg" hidden="1">{"via1",#N/A,TRUE,"general";"via2",#N/A,TRUE,"general";"via3",#N/A,TRUE,"general"}</definedName>
    <definedName name="etertt" hidden="1">{#N/A,#N/A,TRUE,"1842CWN0"}</definedName>
    <definedName name="etewt" localSheetId="3" hidden="1">{"TAB1",#N/A,TRUE,"GENERAL";"TAB2",#N/A,TRUE,"GENERAL";"TAB3",#N/A,TRUE,"GENERAL";"TAB4",#N/A,TRUE,"GENERAL";"TAB5",#N/A,TRUE,"GENERAL"}</definedName>
    <definedName name="etewt" hidden="1">{"TAB1",#N/A,TRUE,"GENERAL";"TAB2",#N/A,TRUE,"GENERAL";"TAB3",#N/A,TRUE,"GENERAL";"TAB4",#N/A,TRUE,"GENERAL";"TAB5",#N/A,TRUE,"GENERAL"}</definedName>
    <definedName name="etu" localSheetId="3" hidden="1">{"via1",#N/A,TRUE,"general";"via2",#N/A,TRUE,"general";"via3",#N/A,TRUE,"general"}</definedName>
    <definedName name="etu" hidden="1">{"via1",#N/A,TRUE,"general";"via2",#N/A,TRUE,"general";"via3",#N/A,TRUE,"general"}</definedName>
    <definedName name="etueh" localSheetId="3" hidden="1">{"via1",#N/A,TRUE,"general";"via2",#N/A,TRUE,"general";"via3",#N/A,TRUE,"general"}</definedName>
    <definedName name="etueh" hidden="1">{"via1",#N/A,TRUE,"general";"via2",#N/A,TRUE,"general";"via3",#N/A,TRUE,"general"}</definedName>
    <definedName name="etyty" localSheetId="3" hidden="1">{"via1",#N/A,TRUE,"general";"via2",#N/A,TRUE,"general";"via3",#N/A,TRUE,"general"}</definedName>
    <definedName name="etyty" hidden="1">{"via1",#N/A,TRUE,"general";"via2",#N/A,TRUE,"general";"via3",#N/A,TRUE,"general"}</definedName>
    <definedName name="etyu" localSheetId="3" hidden="1">{"TAB1",#N/A,TRUE,"GENERAL";"TAB2",#N/A,TRUE,"GENERAL";"TAB3",#N/A,TRUE,"GENERAL";"TAB4",#N/A,TRUE,"GENERAL";"TAB5",#N/A,TRUE,"GENERAL"}</definedName>
    <definedName name="etyu" hidden="1">{"TAB1",#N/A,TRUE,"GENERAL";"TAB2",#N/A,TRUE,"GENERAL";"TAB3",#N/A,TRUE,"GENERAL";"TAB4",#N/A,TRUE,"GENERAL";"TAB5",#N/A,TRUE,"GENERAL"}</definedName>
    <definedName name="eu" localSheetId="3" hidden="1">{"via1",#N/A,TRUE,"general";"via2",#N/A,TRUE,"general";"via3",#N/A,TRUE,"general"}</definedName>
    <definedName name="eu" hidden="1">{"via1",#N/A,TRUE,"general";"via2",#N/A,TRUE,"general";"via3",#N/A,TRUE,"general"}</definedName>
    <definedName name="eut" localSheetId="3" hidden="1">{"via1",#N/A,TRUE,"general";"via2",#N/A,TRUE,"general";"via3",#N/A,TRUE,"general"}</definedName>
    <definedName name="eut" hidden="1">{"via1",#N/A,TRUE,"general";"via2",#N/A,TRUE,"general";"via3",#N/A,TRUE,"general"}</definedName>
    <definedName name="euyt" localSheetId="3"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 hidden="1">{"TAB1",#N/A,TRUE,"GENERAL";"TAB2",#N/A,TRUE,"GENERAL";"TAB3",#N/A,TRUE,"GENERAL";"TAB4",#N/A,TRUE,"GENERAL";"TAB5",#N/A,TRUE,"GENERAL"}</definedName>
    <definedName name="ewegt" hidden="1">{"TAB1",#N/A,TRUE,"GENERAL";"TAB2",#N/A,TRUE,"GENERAL";"TAB3",#N/A,TRUE,"GENERAL";"TAB4",#N/A,TRUE,"GENERAL";"TAB5",#N/A,TRUE,"GENERAL"}</definedName>
    <definedName name="ewfewfg" localSheetId="3" hidden="1">{"TAB1",#N/A,TRUE,"GENERAL";"TAB2",#N/A,TRUE,"GENERAL";"TAB3",#N/A,TRUE,"GENERAL";"TAB4",#N/A,TRUE,"GENERAL";"TAB5",#N/A,TRUE,"GENERAL"}</definedName>
    <definedName name="ewfewfg" hidden="1">{"TAB1",#N/A,TRUE,"GENERAL";"TAB2",#N/A,TRUE,"GENERAL";"TAB3",#N/A,TRUE,"GENERAL";"TAB4",#N/A,TRUE,"GENERAL";"TAB5",#N/A,TRUE,"GENERAL"}</definedName>
    <definedName name="ewre" localSheetId="3" hidden="1">{"TAB1",#N/A,TRUE,"GENERAL";"TAB2",#N/A,TRUE,"GENERAL";"TAB3",#N/A,TRUE,"GENERAL";"TAB4",#N/A,TRUE,"GENERAL";"TAB5",#N/A,TRUE,"GENERAL"}</definedName>
    <definedName name="ewre" hidden="1">{"TAB1",#N/A,TRUE,"GENERAL";"TAB2",#N/A,TRUE,"GENERAL";"TAB3",#N/A,TRUE,"GENERAL";"TAB4",#N/A,TRUE,"GENERAL";"TAB5",#N/A,TRUE,"GENERAL"}</definedName>
    <definedName name="ewrewf" localSheetId="3" hidden="1">{"TAB1",#N/A,TRUE,"GENERAL";"TAB2",#N/A,TRUE,"GENERAL";"TAB3",#N/A,TRUE,"GENERAL";"TAB4",#N/A,TRUE,"GENERAL";"TAB5",#N/A,TRUE,"GENERAL"}</definedName>
    <definedName name="ewrewf" hidden="1">{"TAB1",#N/A,TRUE,"GENERAL";"TAB2",#N/A,TRUE,"GENERAL";"TAB3",#N/A,TRUE,"GENERAL";"TAB4",#N/A,TRUE,"GENERAL";"TAB5",#N/A,TRUE,"GENERAL"}</definedName>
    <definedName name="ewrr" localSheetId="3" hidden="1">{"TAB1",#N/A,TRUE,"GENERAL";"TAB2",#N/A,TRUE,"GENERAL";"TAB3",#N/A,TRUE,"GENERAL";"TAB4",#N/A,TRUE,"GENERAL";"TAB5",#N/A,TRUE,"GENERAL"}</definedName>
    <definedName name="ewrr" hidden="1">{"TAB1",#N/A,TRUE,"GENERAL";"TAB2",#N/A,TRUE,"GENERAL";"TAB3",#N/A,TRUE,"GENERAL";"TAB4",#N/A,TRUE,"GENERAL";"TAB5",#N/A,TRUE,"GENERAL"}</definedName>
    <definedName name="ewrt" localSheetId="3" hidden="1">{"TAB1",#N/A,TRUE,"GENERAL";"TAB2",#N/A,TRUE,"GENERAL";"TAB3",#N/A,TRUE,"GENERAL";"TAB4",#N/A,TRUE,"GENERAL";"TAB5",#N/A,TRUE,"GENERAL"}</definedName>
    <definedName name="ewrt" hidden="1">{"TAB1",#N/A,TRUE,"GENERAL";"TAB2",#N/A,TRUE,"GENERAL";"TAB3",#N/A,TRUE,"GENERAL";"TAB4",#N/A,TRUE,"GENERAL";"TAB5",#N/A,TRUE,"GENERAL"}</definedName>
    <definedName name="ewrwer" localSheetId="3"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3">#REF!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3">#REF!</definedName>
    <definedName name="Excel_BuiltIn_Print_Titles_20">#REF!</definedName>
    <definedName name="Excel_BuiltIn_Print_Titles_21" localSheetId="3">[23]SNG_855!#REF!</definedName>
    <definedName name="Excel_BuiltIn_Print_Titles_21">[23]SNG_855!#REF!</definedName>
    <definedName name="Excel_BuiltIn_Print_Titles_23" localSheetId="3">#REF!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3">#REF!</definedName>
    <definedName name="Excel_BuiltIn_Print_Titles_6">#REF!</definedName>
    <definedName name="Excel_BuiltIn_Print_Titles_7" localSheetId="3">[23]HFB024!#REF!</definedName>
    <definedName name="Excel_BuiltIn_Print_Titles_7">[23]HFB024!#REF!</definedName>
    <definedName name="Excel_BuiltIn_Print_Titles_8" localSheetId="3">#REF!</definedName>
    <definedName name="Excel_BuiltIn_Print_Titles_8">#REF!</definedName>
    <definedName name="Excel_BuiltIn_Print_Titles_9" localSheetId="3">[23]PAJ825!#REF!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3">'1.1'!ERR</definedName>
    <definedName name="FD">[0]!ERR</definedName>
    <definedName name="fda" localSheetId="3" hidden="1">{"TAB1",#N/A,TRUE,"GENERAL";"TAB2",#N/A,TRUE,"GENERAL";"TAB3",#N/A,TRUE,"GENERAL";"TAB4",#N/A,TRUE,"GENERAL";"TAB5",#N/A,TRUE,"GENERAL"}</definedName>
    <definedName name="fda" hidden="1">{"TAB1",#N/A,TRUE,"GENERAL";"TAB2",#N/A,TRUE,"GENERAL";"TAB3",#N/A,TRUE,"GENERAL";"TAB4",#N/A,TRUE,"GENERAL";"TAB5",#N/A,TRUE,"GENERAL"}</definedName>
    <definedName name="fdbjp" localSheetId="3" hidden="1">{"TAB1",#N/A,TRUE,"GENERAL";"TAB2",#N/A,TRUE,"GENERAL";"TAB3",#N/A,TRUE,"GENERAL";"TAB4",#N/A,TRUE,"GENERAL";"TAB5",#N/A,TRUE,"GENERAL"}</definedName>
    <definedName name="fdbjp" hidden="1">{"TAB1",#N/A,TRUE,"GENERAL";"TAB2",#N/A,TRUE,"GENERAL";"TAB3",#N/A,TRUE,"GENERAL";"TAB4",#N/A,TRUE,"GENERAL";"TAB5",#N/A,TRUE,"GENERAL"}</definedName>
    <definedName name="fdf" localSheetId="3" hidden="1">{"TAB1",#N/A,TRUE,"GENERAL";"TAB2",#N/A,TRUE,"GENERAL";"TAB3",#N/A,TRUE,"GENERAL";"TAB4",#N/A,TRUE,"GENERAL";"TAB5",#N/A,TRUE,"GENERAL"}</definedName>
    <definedName name="fdf" hidden="1">{"TAB1",#N/A,TRUE,"GENERAL";"TAB2",#N/A,TRUE,"GENERAL";"TAB3",#N/A,TRUE,"GENERAL";"TAB4",#N/A,TRUE,"GENERAL";"TAB5",#N/A,TRUE,"GENERAL"}</definedName>
    <definedName name="fdg" localSheetId="3" hidden="1">{"via1",#N/A,TRUE,"general";"via2",#N/A,TRUE,"general";"via3",#N/A,TRUE,"general"}</definedName>
    <definedName name="fdg" hidden="1">{"via1",#N/A,TRUE,"general";"via2",#N/A,TRUE,"general";"via3",#N/A,TRUE,"general"}</definedName>
    <definedName name="FDGD" localSheetId="3" hidden="1">{"TAB1",#N/A,TRUE,"GENERAL";"TAB2",#N/A,TRUE,"GENERAL";"TAB3",#N/A,TRUE,"GENERAL";"TAB4",#N/A,TRUE,"GENERAL";"TAB5",#N/A,TRUE,"GENERAL"}</definedName>
    <definedName name="FDGD" hidden="1">{"TAB1",#N/A,TRUE,"GENERAL";"TAB2",#N/A,TRUE,"GENERAL";"TAB3",#N/A,TRUE,"GENERAL";"TAB4",#N/A,TRUE,"GENERAL";"TAB5",#N/A,TRUE,"GENERAL"}</definedName>
    <definedName name="FDGFDBBP" localSheetId="3" hidden="1">{"TAB1",#N/A,TRUE,"GENERAL";"TAB2",#N/A,TRUE,"GENERAL";"TAB3",#N/A,TRUE,"GENERAL";"TAB4",#N/A,TRUE,"GENERAL";"TAB5",#N/A,TRUE,"GENERAL"}</definedName>
    <definedName name="FDGFDBBP" hidden="1">{"TAB1",#N/A,TRUE,"GENERAL";"TAB2",#N/A,TRUE,"GENERAL";"TAB3",#N/A,TRUE,"GENERAL";"TAB4",#N/A,TRUE,"GENERAL";"TAB5",#N/A,TRUE,"GENERAL"}</definedName>
    <definedName name="fdh" localSheetId="3" hidden="1">{"TAB1",#N/A,TRUE,"GENERAL";"TAB2",#N/A,TRUE,"GENERAL";"TAB3",#N/A,TRUE,"GENERAL";"TAB4",#N/A,TRUE,"GENERAL";"TAB5",#N/A,TRUE,"GENERAL"}</definedName>
    <definedName name="fdh" hidden="1">{"TAB1",#N/A,TRUE,"GENERAL";"TAB2",#N/A,TRUE,"GENERAL";"TAB3",#N/A,TRUE,"GENERAL";"TAB4",#N/A,TRUE,"GENERAL";"TAB5",#N/A,TRUE,"GENERAL"}</definedName>
    <definedName name="fdsf" localSheetId="3" hidden="1">{"TAB1",#N/A,TRUE,"GENERAL";"TAB2",#N/A,TRUE,"GENERAL";"TAB3",#N/A,TRUE,"GENERAL";"TAB4",#N/A,TRUE,"GENERAL";"TAB5",#N/A,TRUE,"GENERAL"}</definedName>
    <definedName name="fdsf" hidden="1">{"TAB1",#N/A,TRUE,"GENERAL";"TAB2",#N/A,TRUE,"GENERAL";"TAB3",#N/A,TRUE,"GENERAL";"TAB4",#N/A,TRUE,"GENERAL";"TAB5",#N/A,TRUE,"GENERAL"}</definedName>
    <definedName name="fdsfds" localSheetId="3" hidden="1">{"TAB1",#N/A,TRUE,"GENERAL";"TAB2",#N/A,TRUE,"GENERAL";"TAB3",#N/A,TRUE,"GENERAL";"TAB4",#N/A,TRUE,"GENERAL";"TAB5",#N/A,TRUE,"GENERAL"}</definedName>
    <definedName name="fdsfds" hidden="1">{"TAB1",#N/A,TRUE,"GENERAL";"TAB2",#N/A,TRUE,"GENERAL";"TAB3",#N/A,TRUE,"GENERAL";"TAB4",#N/A,TRUE,"GENERAL";"TAB5",#N/A,TRUE,"GENERAL"}</definedName>
    <definedName name="fdsfdsf" localSheetId="3" hidden="1">{"via1",#N/A,TRUE,"general";"via2",#N/A,TRUE,"general";"via3",#N/A,TRUE,"general"}</definedName>
    <definedName name="fdsfdsf" hidden="1">{"via1",#N/A,TRUE,"general";"via2",#N/A,TRUE,"general";"via3",#N/A,TRUE,"general"}</definedName>
    <definedName name="fdsgfds" localSheetId="3" hidden="1">{"via1",#N/A,TRUE,"general";"via2",#N/A,TRUE,"general";"via3",#N/A,TRUE,"general"}</definedName>
    <definedName name="fdsgfds" hidden="1">{"via1",#N/A,TRUE,"general";"via2",#N/A,TRUE,"general";"via3",#N/A,TRUE,"general"}</definedName>
    <definedName name="fdsgsdfu" localSheetId="3" hidden="1">{"TAB1",#N/A,TRUE,"GENERAL";"TAB2",#N/A,TRUE,"GENERAL";"TAB3",#N/A,TRUE,"GENERAL";"TAB4",#N/A,TRUE,"GENERAL";"TAB5",#N/A,TRUE,"GENERAL"}</definedName>
    <definedName name="fdsgsdfu" hidden="1">{"TAB1",#N/A,TRUE,"GENERAL";"TAB2",#N/A,TRUE,"GENERAL";"TAB3",#N/A,TRUE,"GENERAL";"TAB4",#N/A,TRUE,"GENERAL";"TAB5",#N/A,TRUE,"GENERAL"}</definedName>
    <definedName name="FDSIO" localSheetId="3"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'[37]Res-Accide-10'!#REF!</definedName>
    <definedName name="fer">'[37]Res-Accide-10'!#REF!</definedName>
    <definedName name="ferfer" localSheetId="3" hidden="1">{"via1",#N/A,TRUE,"general";"via2",#N/A,TRUE,"general";"via3",#N/A,TRUE,"general"}</definedName>
    <definedName name="ferfer" hidden="1">{"via1",#N/A,TRUE,"general";"via2",#N/A,TRUE,"general";"via3",#N/A,TRUE,"general"}</definedName>
    <definedName name="ff" localSheetId="3">'1.1'!ERR</definedName>
    <definedName name="ff">[0]!ERR</definedName>
    <definedName name="fff" localSheetId="3" hidden="1">{"via1",#N/A,TRUE,"general";"via2",#N/A,TRUE,"general";"via3",#N/A,TRUE,"general"}</definedName>
    <definedName name="fff" hidden="1">{"via1",#N/A,TRUE,"general";"via2",#N/A,TRUE,"general";"via3",#N/A,TRUE,"general"}</definedName>
    <definedName name="ffffd" localSheetId="3" hidden="1">{"via1",#N/A,TRUE,"general";"via2",#N/A,TRUE,"general";"via3",#N/A,TRUE,"general"}</definedName>
    <definedName name="ffffd" hidden="1">{"via1",#N/A,TRUE,"general";"via2",#N/A,TRUE,"general";"via3",#N/A,TRUE,"general"}</definedName>
    <definedName name="fffffft" localSheetId="3" hidden="1">{"TAB1",#N/A,TRUE,"GENERAL";"TAB2",#N/A,TRUE,"GENERAL";"TAB3",#N/A,TRUE,"GENERAL";"TAB4",#N/A,TRUE,"GENERAL";"TAB5",#N/A,TRUE,"GENERAL"}</definedName>
    <definedName name="fffffft" hidden="1">{"TAB1",#N/A,TRUE,"GENERAL";"TAB2",#N/A,TRUE,"GENERAL";"TAB3",#N/A,TRUE,"GENERAL";"TAB4",#N/A,TRUE,"GENERAL";"TAB5",#N/A,TRUE,"GENERAL"}</definedName>
    <definedName name="fffffik" localSheetId="3" hidden="1">{"TAB1",#N/A,TRUE,"GENERAL";"TAB2",#N/A,TRUE,"GENERAL";"TAB3",#N/A,TRUE,"GENERAL";"TAB4",#N/A,TRUE,"GENERAL";"TAB5",#N/A,TRUE,"GENERAL"}</definedName>
    <definedName name="fffffik" hidden="1">{"TAB1",#N/A,TRUE,"GENERAL";"TAB2",#N/A,TRUE,"GENERAL";"TAB3",#N/A,TRUE,"GENERAL";"TAB4",#N/A,TRUE,"GENERAL";"TAB5",#N/A,TRUE,"GENERAL"}</definedName>
    <definedName name="fffffj" localSheetId="3" hidden="1">{"TAB1",#N/A,TRUE,"GENERAL";"TAB2",#N/A,TRUE,"GENERAL";"TAB3",#N/A,TRUE,"GENERAL";"TAB4",#N/A,TRUE,"GENERAL";"TAB5",#N/A,TRUE,"GENERAL"}</definedName>
    <definedName name="fffffj" hidden="1">{"TAB1",#N/A,TRUE,"GENERAL";"TAB2",#N/A,TRUE,"GENERAL";"TAB3",#N/A,TRUE,"GENERAL";"TAB4",#N/A,TRUE,"GENERAL";"TAB5",#N/A,TRUE,"GENERAL"}</definedName>
    <definedName name="ffffrd" localSheetId="3" hidden="1">{"via1",#N/A,TRUE,"general";"via2",#N/A,TRUE,"general";"via3",#N/A,TRUE,"general"}</definedName>
    <definedName name="ffffrd" hidden="1">{"via1",#N/A,TRUE,"general";"via2",#N/A,TRUE,"general";"via3",#N/A,TRUE,"general"}</definedName>
    <definedName name="ffffy" localSheetId="3" hidden="1">{"TAB1",#N/A,TRUE,"GENERAL";"TAB2",#N/A,TRUE,"GENERAL";"TAB3",#N/A,TRUE,"GENERAL";"TAB4",#N/A,TRUE,"GENERAL";"TAB5",#N/A,TRUE,"GENERAL"}</definedName>
    <definedName name="ffffy" hidden="1">{"TAB1",#N/A,TRUE,"GENERAL";"TAB2",#N/A,TRUE,"GENERAL";"TAB3",#N/A,TRUE,"GENERAL";"TAB4",#N/A,TRUE,"GENERAL";"TAB5",#N/A,TRUE,"GENERAL"}</definedName>
    <definedName name="fffrfr" localSheetId="3" hidden="1">{"TAB1",#N/A,TRUE,"GENERAL";"TAB2",#N/A,TRUE,"GENERAL";"TAB3",#N/A,TRUE,"GENERAL";"TAB4",#N/A,TRUE,"GENERAL";"TAB5",#N/A,TRUE,"GENERAL"}</definedName>
    <definedName name="fffrfr" hidden="1">{"TAB1",#N/A,TRUE,"GENERAL";"TAB2",#N/A,TRUE,"GENERAL";"TAB3",#N/A,TRUE,"GENERAL";"TAB4",#N/A,TRUE,"GENERAL";"TAB5",#N/A,TRUE,"GENERAL"}</definedName>
    <definedName name="fffs" localSheetId="3" hidden="1">{"TAB1",#N/A,TRUE,"GENERAL";"TAB2",#N/A,TRUE,"GENERAL";"TAB3",#N/A,TRUE,"GENERAL";"TAB4",#N/A,TRUE,"GENERAL";"TAB5",#N/A,TRUE,"GENERAL"}</definedName>
    <definedName name="fffs" hidden="1">{"TAB1",#N/A,TRUE,"GENERAL";"TAB2",#N/A,TRUE,"GENERAL";"TAB3",#N/A,TRUE,"GENERAL";"TAB4",#N/A,TRUE,"GENERAL";"TAB5",#N/A,TRUE,"GENERAL"}</definedName>
    <definedName name="fg" localSheetId="3">'1.1'!ERR</definedName>
    <definedName name="fg">[0]!ERR</definedName>
    <definedName name="fgdfg" localSheetId="3" hidden="1">{"TAB1",#N/A,TRUE,"GENERAL";"TAB2",#N/A,TRUE,"GENERAL";"TAB3",#N/A,TRUE,"GENERAL";"TAB4",#N/A,TRUE,"GENERAL";"TAB5",#N/A,TRUE,"GENERAL"}</definedName>
    <definedName name="fgdfg" hidden="1">{"TAB1",#N/A,TRUE,"GENERAL";"TAB2",#N/A,TRUE,"GENERAL";"TAB3",#N/A,TRUE,"GENERAL";"TAB4",#N/A,TRUE,"GENERAL";"TAB5",#N/A,TRUE,"GENERAL"}</definedName>
    <definedName name="fgdfsgr" localSheetId="3" hidden="1">{"via1",#N/A,TRUE,"general";"via2",#N/A,TRUE,"general";"via3",#N/A,TRUE,"general"}</definedName>
    <definedName name="fgdfsgr" hidden="1">{"via1",#N/A,TRUE,"general";"via2",#N/A,TRUE,"general";"via3",#N/A,TRUE,"general"}</definedName>
    <definedName name="fgdsfg" localSheetId="3" hidden="1">{"TAB1",#N/A,TRUE,"GENERAL";"TAB2",#N/A,TRUE,"GENERAL";"TAB3",#N/A,TRUE,"GENERAL";"TAB4",#N/A,TRUE,"GENERAL";"TAB5",#N/A,TRUE,"GENERAL"}</definedName>
    <definedName name="fgdsfg" hidden="1">{"TAB1",#N/A,TRUE,"GENERAL";"TAB2",#N/A,TRUE,"GENERAL";"TAB3",#N/A,TRUE,"GENERAL";"TAB4",#N/A,TRUE,"GENERAL";"TAB5",#N/A,TRUE,"GENERAL"}</definedName>
    <definedName name="FGFDH" localSheetId="3" hidden="1">{"via1",#N/A,TRUE,"general";"via2",#N/A,TRUE,"general";"via3",#N/A,TRUE,"general"}</definedName>
    <definedName name="FGFDH" hidden="1">{"via1",#N/A,TRUE,"general";"via2",#N/A,TRUE,"general";"via3",#N/A,TRUE,"general"}</definedName>
    <definedName name="fgghhj" localSheetId="3" hidden="1">{"via1",#N/A,TRUE,"general";"via2",#N/A,TRUE,"general";"via3",#N/A,TRUE,"general"}</definedName>
    <definedName name="fgghhj" hidden="1">{"via1",#N/A,TRUE,"general";"via2",#N/A,TRUE,"general";"via3",#N/A,TRUE,"general"}</definedName>
    <definedName name="fgh">'[76]7422CW00'!#REF!</definedName>
    <definedName name="FGHFBC" localSheetId="3" hidden="1">{"via1",#N/A,TRUE,"general";"via2",#N/A,TRUE,"general";"via3",#N/A,TRUE,"general"}</definedName>
    <definedName name="FGHFBC" hidden="1">{"via1",#N/A,TRUE,"general";"via2",#N/A,TRUE,"general";"via3",#N/A,TRUE,"general"}</definedName>
    <definedName name="fghfg" localSheetId="3" hidden="1">{"TAB1",#N/A,TRUE,"GENERAL";"TAB2",#N/A,TRUE,"GENERAL";"TAB3",#N/A,TRUE,"GENERAL";"TAB4",#N/A,TRUE,"GENERAL";"TAB5",#N/A,TRUE,"GENERAL"}</definedName>
    <definedName name="fghfg" hidden="1">{"TAB1",#N/A,TRUE,"GENERAL";"TAB2",#N/A,TRUE,"GENERAL";"TAB3",#N/A,TRUE,"GENERAL";"TAB4",#N/A,TRUE,"GENERAL";"TAB5",#N/A,TRUE,"GENERAL"}</definedName>
    <definedName name="fghfgh" localSheetId="3" hidden="1">{"via1",#N/A,TRUE,"general";"via2",#N/A,TRUE,"general";"via3",#N/A,TRUE,"general"}</definedName>
    <definedName name="fghfgh" hidden="1">{"via1",#N/A,TRUE,"general";"via2",#N/A,TRUE,"general";"via3",#N/A,TRUE,"general"}</definedName>
    <definedName name="FGHFW" localSheetId="3" hidden="1">{"via1",#N/A,TRUE,"general";"via2",#N/A,TRUE,"general";"via3",#N/A,TRUE,"general"}</definedName>
    <definedName name="FGHFW" hidden="1">{"via1",#N/A,TRUE,"general";"via2",#N/A,TRUE,"general";"via3",#N/A,TRUE,"general"}</definedName>
    <definedName name="fghhh" localSheetId="3" hidden="1">{"TAB1",#N/A,TRUE,"GENERAL";"TAB2",#N/A,TRUE,"GENERAL";"TAB3",#N/A,TRUE,"GENERAL";"TAB4",#N/A,TRUE,"GENERAL";"TAB5",#N/A,TRUE,"GENERAL"}</definedName>
    <definedName name="fghhh" hidden="1">{"TAB1",#N/A,TRUE,"GENERAL";"TAB2",#N/A,TRUE,"GENERAL";"TAB3",#N/A,TRUE,"GENERAL";"TAB4",#N/A,TRUE,"GENERAL";"TAB5",#N/A,TRUE,"GENERAL"}</definedName>
    <definedName name="fghsfgh" localSheetId="3" hidden="1">{"via1",#N/A,TRUE,"general";"via2",#N/A,TRUE,"general";"via3",#N/A,TRUE,"general"}</definedName>
    <definedName name="fghsfgh" hidden="1">{"via1",#N/A,TRUE,"general";"via2",#N/A,TRUE,"general";"via3",#N/A,TRUE,"general"}</definedName>
    <definedName name="fght" localSheetId="3" hidden="1">{"TAB1",#N/A,TRUE,"GENERAL";"TAB2",#N/A,TRUE,"GENERAL";"TAB3",#N/A,TRUE,"GENERAL";"TAB4",#N/A,TRUE,"GENERAL";"TAB5",#N/A,TRUE,"GENERAL"}</definedName>
    <definedName name="fght" hidden="1">{"TAB1",#N/A,TRUE,"GENERAL";"TAB2",#N/A,TRUE,"GENERAL";"TAB3",#N/A,TRUE,"GENERAL";"TAB4",#N/A,TRUE,"GENERAL";"TAB5",#N/A,TRUE,"GENERAL"}</definedName>
    <definedName name="fgjgryi" localSheetId="3" hidden="1">{"TAB1",#N/A,TRUE,"GENERAL";"TAB2",#N/A,TRUE,"GENERAL";"TAB3",#N/A,TRUE,"GENERAL";"TAB4",#N/A,TRUE,"GENERAL";"TAB5",#N/A,TRUE,"GENERAL"}</definedName>
    <definedName name="fgjgryi" hidden="1">{"TAB1",#N/A,TRUE,"GENERAL";"TAB2",#N/A,TRUE,"GENERAL";"TAB3",#N/A,TRUE,"GENERAL";"TAB4",#N/A,TRUE,"GENERAL";"TAB5",#N/A,TRUE,"GENERAL"}</definedName>
    <definedName name="fhfg" localSheetId="3" hidden="1">{"TAB1",#N/A,TRUE,"GENERAL";"TAB2",#N/A,TRUE,"GENERAL";"TAB3",#N/A,TRUE,"GENERAL";"TAB4",#N/A,TRUE,"GENERAL";"TAB5",#N/A,TRUE,"GENERAL"}</definedName>
    <definedName name="fhfg" hidden="1">{"TAB1",#N/A,TRUE,"GENERAL";"TAB2",#N/A,TRUE,"GENERAL";"TAB3",#N/A,TRUE,"GENERAL";"TAB4",#N/A,TRUE,"GENERAL";"TAB5",#N/A,TRUE,"GENERAL"}</definedName>
    <definedName name="fhfgh" localSheetId="3" hidden="1">{"via1",#N/A,TRUE,"general";"via2",#N/A,TRUE,"general";"via3",#N/A,TRUE,"general"}</definedName>
    <definedName name="fhfgh" hidden="1">{"via1",#N/A,TRUE,"general";"via2",#N/A,TRUE,"general";"via3",#N/A,TRUE,"general"}</definedName>
    <definedName name="fhg" hidden="1">{#N/A,#N/A,TRUE,"1842CWN0"}</definedName>
    <definedName name="fhgh" localSheetId="3" hidden="1">{"via1",#N/A,TRUE,"general";"via2",#N/A,TRUE,"general";"via3",#N/A,TRUE,"general"}</definedName>
    <definedName name="fhgh" hidden="1">{"via1",#N/A,TRUE,"general";"via2",#N/A,TRUE,"general";"via3",#N/A,TRUE,"general"}</definedName>
    <definedName name="fhpltyunh" localSheetId="3"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'1.1'!ERR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 hidden="1">{"TAB1",#N/A,TRUE,"GENERAL";"TAB2",#N/A,TRUE,"GENERAL";"TAB3",#N/A,TRUE,"GENERAL";"TAB4",#N/A,TRUE,"GENERAL";"TAB5",#N/A,TRUE,"GENERAL"}</definedName>
    <definedName name="frbgsd" hidden="1">{"TAB1",#N/A,TRUE,"GENERAL";"TAB2",#N/A,TRUE,"GENERAL";"TAB3",#N/A,TRUE,"GENERAL";"TAB4",#N/A,TRUE,"GENERAL";"TAB5",#N/A,TRUE,"GENERAL"}</definedName>
    <definedName name="frefr" localSheetId="3" hidden="1">{"via1",#N/A,TRUE,"general";"via2",#N/A,TRUE,"general";"via3",#N/A,TRUE,"general"}</definedName>
    <definedName name="frefr" hidden="1">{"via1",#N/A,TRUE,"general";"via2",#N/A,TRUE,"general";"via3",#N/A,TRUE,"general"}</definedName>
    <definedName name="frfa" localSheetId="3" hidden="1">{"via1",#N/A,TRUE,"general";"via2",#N/A,TRUE,"general";"via3",#N/A,TRUE,"general"}</definedName>
    <definedName name="frfa" hidden="1">{"via1",#N/A,TRUE,"general";"via2",#N/A,TRUE,"general";"via3",#N/A,TRUE,"general"}</definedName>
    <definedName name="frfr" localSheetId="3"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'1.1'!ERR</definedName>
    <definedName name="fu">[0]!ERR</definedName>
    <definedName name="Full_Print">#REF!</definedName>
    <definedName name="fwff" localSheetId="3" hidden="1">{"via1",#N/A,TRUE,"general";"via2",#N/A,TRUE,"general";"via3",#N/A,TRUE,"general"}</definedName>
    <definedName name="fwff" hidden="1">{"via1",#N/A,TRUE,"general";"via2",#N/A,TRUE,"general";"via3",#N/A,TRUE,"general"}</definedName>
    <definedName name="fwwe" localSheetId="3"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3" hidden="1">{"TAB1",#N/A,TRUE,"GENERAL";"TAB2",#N/A,TRUE,"GENERAL";"TAB3",#N/A,TRUE,"GENERAL";"TAB4",#N/A,TRUE,"GENERAL";"TAB5",#N/A,TRUE,"GENERAL"}</definedName>
    <definedName name="gerg" hidden="1">{"TAB1",#N/A,TRUE,"GENERAL";"TAB2",#N/A,TRUE,"GENERAL";"TAB3",#N/A,TRUE,"GENERAL";"TAB4",#N/A,TRUE,"GENERAL";"TAB5",#N/A,TRUE,"GENERAL"}</definedName>
    <definedName name="gerg54" localSheetId="3" hidden="1">{"via1",#N/A,TRUE,"general";"via2",#N/A,TRUE,"general";"via3",#N/A,TRUE,"general"}</definedName>
    <definedName name="gerg54" hidden="1">{"via1",#N/A,TRUE,"general";"via2",#N/A,TRUE,"general";"via3",#N/A,TRUE,"general"}</definedName>
    <definedName name="gergew" localSheetId="3" hidden="1">{"TAB1",#N/A,TRUE,"GENERAL";"TAB2",#N/A,TRUE,"GENERAL";"TAB3",#N/A,TRUE,"GENERAL";"TAB4",#N/A,TRUE,"GENERAL";"TAB5",#N/A,TRUE,"GENERAL"}</definedName>
    <definedName name="gergew" hidden="1">{"TAB1",#N/A,TRUE,"GENERAL";"TAB2",#N/A,TRUE,"GENERAL";"TAB3",#N/A,TRUE,"GENERAL";"TAB4",#N/A,TRUE,"GENERAL";"TAB5",#N/A,TRUE,"GENERAL"}</definedName>
    <definedName name="gergw" localSheetId="3" hidden="1">{"TAB1",#N/A,TRUE,"GENERAL";"TAB2",#N/A,TRUE,"GENERAL";"TAB3",#N/A,TRUE,"GENERAL";"TAB4",#N/A,TRUE,"GENERAL";"TAB5",#N/A,TRUE,"GENERAL"}</definedName>
    <definedName name="gergw" hidden="1">{"TAB1",#N/A,TRUE,"GENERAL";"TAB2",#N/A,TRUE,"GENERAL";"TAB3",#N/A,TRUE,"GENERAL";"TAB4",#N/A,TRUE,"GENERAL";"TAB5",#N/A,TRUE,"GENERAL"}</definedName>
    <definedName name="gfd" localSheetId="3" hidden="1">{"TAB1",#N/A,TRUE,"GENERAL";"TAB2",#N/A,TRUE,"GENERAL";"TAB3",#N/A,TRUE,"GENERAL";"TAB4",#N/A,TRUE,"GENERAL";"TAB5",#N/A,TRUE,"GENERAL"}</definedName>
    <definedName name="gfd" hidden="1">{"TAB1",#N/A,TRUE,"GENERAL";"TAB2",#N/A,TRUE,"GENERAL";"TAB3",#N/A,TRUE,"GENERAL";"TAB4",#N/A,TRUE,"GENERAL";"TAB5",#N/A,TRUE,"GENERAL"}</definedName>
    <definedName name="gfdg" localSheetId="3"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 hidden="1">{"via1",#N/A,TRUE,"general";"via2",#N/A,TRUE,"general";"via3",#N/A,TRUE,"general"}</definedName>
    <definedName name="gfgfgr" hidden="1">{"via1",#N/A,TRUE,"general";"via2",#N/A,TRUE,"general";"via3",#N/A,TRUE,"general"}</definedName>
    <definedName name="gfhf" localSheetId="3" hidden="1">{"via1",#N/A,TRUE,"general";"via2",#N/A,TRUE,"general";"via3",#N/A,TRUE,"general"}</definedName>
    <definedName name="gfhf" hidden="1">{"via1",#N/A,TRUE,"general";"via2",#N/A,TRUE,"general";"via3",#N/A,TRUE,"general"}</definedName>
    <definedName name="gfhfdh" localSheetId="3" hidden="1">{"TAB1",#N/A,TRUE,"GENERAL";"TAB2",#N/A,TRUE,"GENERAL";"TAB3",#N/A,TRUE,"GENERAL";"TAB4",#N/A,TRUE,"GENERAL";"TAB5",#N/A,TRUE,"GENERAL"}</definedName>
    <definedName name="gfhfdh" hidden="1">{"TAB1",#N/A,TRUE,"GENERAL";"TAB2",#N/A,TRUE,"GENERAL";"TAB3",#N/A,TRUE,"GENERAL";"TAB4",#N/A,TRUE,"GENERAL";"TAB5",#N/A,TRUE,"GENERAL"}</definedName>
    <definedName name="gfhgfh" localSheetId="3" hidden="1">{"TAB1",#N/A,TRUE,"GENERAL";"TAB2",#N/A,TRUE,"GENERAL";"TAB3",#N/A,TRUE,"GENERAL";"TAB4",#N/A,TRUE,"GENERAL";"TAB5",#N/A,TRUE,"GENERAL"}</definedName>
    <definedName name="gfhgfh" hidden="1">{"TAB1",#N/A,TRUE,"GENERAL";"TAB2",#N/A,TRUE,"GENERAL";"TAB3",#N/A,TRUE,"GENERAL";"TAB4",#N/A,TRUE,"GENERAL";"TAB5",#N/A,TRUE,"GENERAL"}</definedName>
    <definedName name="GFJHGJ" localSheetId="3" hidden="1">{"TAB1",#N/A,TRUE,"GENERAL";"TAB2",#N/A,TRUE,"GENERAL";"TAB3",#N/A,TRUE,"GENERAL";"TAB4",#N/A,TRUE,"GENERAL";"TAB5",#N/A,TRUE,"GENERAL"}</definedName>
    <definedName name="GFJHGJ" hidden="1">{"TAB1",#N/A,TRUE,"GENERAL";"TAB2",#N/A,TRUE,"GENERAL";"TAB3",#N/A,TRUE,"GENERAL";"TAB4",#N/A,TRUE,"GENERAL";"TAB5",#N/A,TRUE,"GENERAL"}</definedName>
    <definedName name="gfjjh" localSheetId="3" hidden="1">{"via1",#N/A,TRUE,"general";"via2",#N/A,TRUE,"general";"via3",#N/A,TRUE,"general"}</definedName>
    <definedName name="gfjjh" hidden="1">{"via1",#N/A,TRUE,"general";"via2",#N/A,TRUE,"general";"via3",#N/A,TRUE,"general"}</definedName>
    <definedName name="GFN">[12]Tablas!#REF!</definedName>
    <definedName name="gfutyj6" localSheetId="3" hidden="1">{"via1",#N/A,TRUE,"general";"via2",#N/A,TRUE,"general";"via3",#N/A,TRUE,"general"}</definedName>
    <definedName name="gfutyj6" hidden="1">{"via1",#N/A,TRUE,"general";"via2",#N/A,TRUE,"general";"via3",#N/A,TRUE,"general"}</definedName>
    <definedName name="gg" localSheetId="3" hidden="1">{"TAB1",#N/A,TRUE,"GENERAL";"TAB2",#N/A,TRUE,"GENERAL";"TAB3",#N/A,TRUE,"GENERAL";"TAB4",#N/A,TRUE,"GENERAL";"TAB5",#N/A,TRUE,"GENERAL"}</definedName>
    <definedName name="gg" hidden="1">{"TAB1",#N/A,TRUE,"GENERAL";"TAB2",#N/A,TRUE,"GENERAL";"TAB3",#N/A,TRUE,"GENERAL";"TAB4",#N/A,TRUE,"GENERAL";"TAB5",#N/A,TRUE,"GENERAL"}</definedName>
    <definedName name="ggdr" localSheetId="3" hidden="1">{"via1",#N/A,TRUE,"general";"via2",#N/A,TRUE,"general";"via3",#N/A,TRUE,"general"}</definedName>
    <definedName name="ggdr" hidden="1">{"via1",#N/A,TRUE,"general";"via2",#N/A,TRUE,"general";"via3",#N/A,TRUE,"general"}</definedName>
    <definedName name="ggerg" localSheetId="3" hidden="1">{"TAB1",#N/A,TRUE,"GENERAL";"TAB2",#N/A,TRUE,"GENERAL";"TAB3",#N/A,TRUE,"GENERAL";"TAB4",#N/A,TRUE,"GENERAL";"TAB5",#N/A,TRUE,"GENERAL"}</definedName>
    <definedName name="ggerg" hidden="1">{"TAB1",#N/A,TRUE,"GENERAL";"TAB2",#N/A,TRUE,"GENERAL";"TAB3",#N/A,TRUE,"GENERAL";"TAB4",#N/A,TRUE,"GENERAL";"TAB5",#N/A,TRUE,"GENERAL"}</definedName>
    <definedName name="GGG" localSheetId="3">'1.1'!ERR</definedName>
    <definedName name="GGG">[0]!ERR</definedName>
    <definedName name="gggb" localSheetId="3" hidden="1">{"TAB1",#N/A,TRUE,"GENERAL";"TAB2",#N/A,TRUE,"GENERAL";"TAB3",#N/A,TRUE,"GENERAL";"TAB4",#N/A,TRUE,"GENERAL";"TAB5",#N/A,TRUE,"GENERAL"}</definedName>
    <definedName name="gggb" hidden="1">{"TAB1",#N/A,TRUE,"GENERAL";"TAB2",#N/A,TRUE,"GENERAL";"TAB3",#N/A,TRUE,"GENERAL";"TAB4",#N/A,TRUE,"GENERAL";"TAB5",#N/A,TRUE,"GENERAL"}</definedName>
    <definedName name="gggg" localSheetId="3" hidden="1">{"via1",#N/A,TRUE,"general";"via2",#N/A,TRUE,"general";"via3",#N/A,TRUE,"general"}</definedName>
    <definedName name="gggg" hidden="1">{"via1",#N/A,TRUE,"general";"via2",#N/A,TRUE,"general";"via3",#N/A,TRUE,"general"}</definedName>
    <definedName name="ggggd" localSheetId="3" hidden="1">{"TAB1",#N/A,TRUE,"GENERAL";"TAB2",#N/A,TRUE,"GENERAL";"TAB3",#N/A,TRUE,"GENERAL";"TAB4",#N/A,TRUE,"GENERAL";"TAB5",#N/A,TRUE,"GENERAL"}</definedName>
    <definedName name="ggggd" hidden="1">{"TAB1",#N/A,TRUE,"GENERAL";"TAB2",#N/A,TRUE,"GENERAL";"TAB3",#N/A,TRUE,"GENERAL";"TAB4",#N/A,TRUE,"GENERAL";"TAB5",#N/A,TRUE,"GENERAL"}</definedName>
    <definedName name="gggggt" localSheetId="3" hidden="1">{"via1",#N/A,TRUE,"general";"via2",#N/A,TRUE,"general";"via3",#N/A,TRUE,"general"}</definedName>
    <definedName name="gggggt" hidden="1">{"via1",#N/A,TRUE,"general";"via2",#N/A,TRUE,"general";"via3",#N/A,TRUE,"general"}</definedName>
    <definedName name="gggghn" localSheetId="3" hidden="1">{"TAB1",#N/A,TRUE,"GENERAL";"TAB2",#N/A,TRUE,"GENERAL";"TAB3",#N/A,TRUE,"GENERAL";"TAB4",#N/A,TRUE,"GENERAL";"TAB5",#N/A,TRUE,"GENERAL"}</definedName>
    <definedName name="gggghn" hidden="1">{"TAB1",#N/A,TRUE,"GENERAL";"TAB2",#N/A,TRUE,"GENERAL";"TAB3",#N/A,TRUE,"GENERAL";"TAB4",#N/A,TRUE,"GENERAL";"TAB5",#N/A,TRUE,"GENERAL"}</definedName>
    <definedName name="ggggt" localSheetId="3" hidden="1">{"TAB1",#N/A,TRUE,"GENERAL";"TAB2",#N/A,TRUE,"GENERAL";"TAB3",#N/A,TRUE,"GENERAL";"TAB4",#N/A,TRUE,"GENERAL";"TAB5",#N/A,TRUE,"GENERAL"}</definedName>
    <definedName name="ggggt" hidden="1">{"TAB1",#N/A,TRUE,"GENERAL";"TAB2",#N/A,TRUE,"GENERAL";"TAB3",#N/A,TRUE,"GENERAL";"TAB4",#N/A,TRUE,"GENERAL";"TAB5",#N/A,TRUE,"GENERAL"}</definedName>
    <definedName name="ggggy" localSheetId="3" hidden="1">{"TAB1",#N/A,TRUE,"GENERAL";"TAB2",#N/A,TRUE,"GENERAL";"TAB3",#N/A,TRUE,"GENERAL";"TAB4",#N/A,TRUE,"GENERAL";"TAB5",#N/A,TRUE,"GENERAL"}</definedName>
    <definedName name="ggggy" hidden="1">{"TAB1",#N/A,TRUE,"GENERAL";"TAB2",#N/A,TRUE,"GENERAL";"TAB3",#N/A,TRUE,"GENERAL";"TAB4",#N/A,TRUE,"GENERAL";"TAB5",#N/A,TRUE,"GENERAL"}</definedName>
    <definedName name="gggtgd" localSheetId="3" hidden="1">{"via1",#N/A,TRUE,"general";"via2",#N/A,TRUE,"general";"via3",#N/A,TRUE,"general"}</definedName>
    <definedName name="gggtgd" hidden="1">{"via1",#N/A,TRUE,"general";"via2",#N/A,TRUE,"general";"via3",#N/A,TRUE,"general"}</definedName>
    <definedName name="ggjgjkg" hidden="1">{#N/A,#N/A,TRUE,"1842CWN0"}</definedName>
    <definedName name="ggtgt" localSheetId="3" hidden="1">{"via1",#N/A,TRUE,"general";"via2",#N/A,TRUE,"general";"via3",#N/A,TRUE,"general"}</definedName>
    <definedName name="ggtgt" hidden="1">{"via1",#N/A,TRUE,"general";"via2",#N/A,TRUE,"general";"via3",#N/A,TRUE,"general"}</definedName>
    <definedName name="ghdghuy" localSheetId="3" hidden="1">{"via1",#N/A,TRUE,"general";"via2",#N/A,TRUE,"general";"via3",#N/A,TRUE,"general"}</definedName>
    <definedName name="ghdghuy" hidden="1">{"via1",#N/A,TRUE,"general";"via2",#N/A,TRUE,"general";"via3",#N/A,TRUE,"general"}</definedName>
    <definedName name="GHDP" localSheetId="3" hidden="1">{"via1",#N/A,TRUE,"general";"via2",#N/A,TRUE,"general";"via3",#N/A,TRUE,"general"}</definedName>
    <definedName name="GHDP" hidden="1">{"via1",#N/A,TRUE,"general";"via2",#N/A,TRUE,"general";"via3",#N/A,TRUE,"general"}</definedName>
    <definedName name="ghf">'[76]7422CW00'!#REF!</definedName>
    <definedName name="ghfg" localSheetId="3" hidden="1">{"via1",#N/A,TRUE,"general";"via2",#N/A,TRUE,"general";"via3",#N/A,TRUE,"general"}</definedName>
    <definedName name="ghfg" hidden="1">{"via1",#N/A,TRUE,"general";"via2",#N/A,TRUE,"general";"via3",#N/A,TRUE,"general"}</definedName>
    <definedName name="ghghy">#REF!</definedName>
    <definedName name="ghjghj" localSheetId="3" hidden="1">{"TAB1",#N/A,TRUE,"GENERAL";"TAB2",#N/A,TRUE,"GENERAL";"TAB3",#N/A,TRUE,"GENERAL";"TAB4",#N/A,TRUE,"GENERAL";"TAB5",#N/A,TRUE,"GENERAL"}</definedName>
    <definedName name="ghjghj" hidden="1">{"TAB1",#N/A,TRUE,"GENERAL";"TAB2",#N/A,TRUE,"GENERAL";"TAB3",#N/A,TRUE,"GENERAL";"TAB4",#N/A,TRUE,"GENERAL";"TAB5",#N/A,TRUE,"GENERAL"}</definedName>
    <definedName name="GHKJHK" localSheetId="3"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 hidden="1">{"TAB1",#N/A,TRUE,"GENERAL";"TAB2",#N/A,TRUE,"GENERAL";"TAB3",#N/A,TRUE,"GENERAL";"TAB4",#N/A,TRUE,"GENERAL";"TAB5",#N/A,TRUE,"GENERAL"}</definedName>
    <definedName name="GJHVCB" hidden="1">{"TAB1",#N/A,TRUE,"GENERAL";"TAB2",#N/A,TRUE,"GENERAL";"TAB3",#N/A,TRUE,"GENERAL";"TAB4",#N/A,TRUE,"GENERAL";"TAB5",#N/A,TRUE,"GENERAL"}</definedName>
    <definedName name="gk" localSheetId="3"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3" hidden="1">{"via1",#N/A,TRUE,"general";"via2",#N/A,TRUE,"general";"via3",#N/A,TRUE,"general"}</definedName>
    <definedName name="GRAF1ANO" hidden="1">{"via1",#N/A,TRUE,"general";"via2",#N/A,TRUE,"general";"via3",#N/A,TRUE,"general"}</definedName>
    <definedName name="GRAF1AÑO" localSheetId="3"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3" hidden="1">{"TAB1",#N/A,TRUE,"GENERAL";"TAB2",#N/A,TRUE,"GENERAL";"TAB3",#N/A,TRUE,"GENERAL";"TAB4",#N/A,TRUE,"GENERAL";"TAB5",#N/A,TRUE,"GENERAL"}</definedName>
    <definedName name="gregds" hidden="1">{"TAB1",#N/A,TRUE,"GENERAL";"TAB2",#N/A,TRUE,"GENERAL";"TAB3",#N/A,TRUE,"GENERAL";"TAB4",#N/A,TRUE,"GENERAL";"TAB5",#N/A,TRUE,"GENERAL"}</definedName>
    <definedName name="grehrtyh" localSheetId="3" hidden="1">{"TAB1",#N/A,TRUE,"GENERAL";"TAB2",#N/A,TRUE,"GENERAL";"TAB3",#N/A,TRUE,"GENERAL";"TAB4",#N/A,TRUE,"GENERAL";"TAB5",#N/A,TRUE,"GENERAL"}</definedName>
    <definedName name="grehrtyh" hidden="1">{"TAB1",#N/A,TRUE,"GENERAL";"TAB2",#N/A,TRUE,"GENERAL";"TAB3",#N/A,TRUE,"GENERAL";"TAB4",#N/A,TRUE,"GENERAL";"TAB5",#N/A,TRUE,"GENERAL"}</definedName>
    <definedName name="grggwero" localSheetId="3"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 hidden="1">{"TAB1",#N/A,TRUE,"GENERAL";"TAB2",#N/A,TRUE,"GENERAL";"TAB3",#N/A,TRUE,"GENERAL";"TAB4",#N/A,TRUE,"GENERAL";"TAB5",#N/A,TRUE,"GENERAL"}</definedName>
    <definedName name="GSDG" hidden="1">{"TAB1",#N/A,TRUE,"GENERAL";"TAB2",#N/A,TRUE,"GENERAL";"TAB3",#N/A,TRUE,"GENERAL";"TAB4",#N/A,TRUE,"GENERAL";"TAB5",#N/A,TRUE,"GENERAL"}</definedName>
    <definedName name="gsfsf" localSheetId="3"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 hidden="1">{"via1",#N/A,TRUE,"general";"via2",#N/A,TRUE,"general";"via3",#N/A,TRUE,"general"}</definedName>
    <definedName name="gtgt" hidden="1">{"via1",#N/A,TRUE,"general";"via2",#N/A,TRUE,"general";"via3",#N/A,TRUE,"general"}</definedName>
    <definedName name="gtgtg" localSheetId="3" hidden="1">{"via1",#N/A,TRUE,"general";"via2",#N/A,TRUE,"general";"via3",#N/A,TRUE,"general"}</definedName>
    <definedName name="gtgtg" hidden="1">{"via1",#N/A,TRUE,"general";"via2",#N/A,TRUE,"general";"via3",#N/A,TRUE,"general"}</definedName>
    <definedName name="gtgtgff" localSheetId="3" hidden="1">{"via1",#N/A,TRUE,"general";"via2",#N/A,TRUE,"general";"via3",#N/A,TRUE,"general"}</definedName>
    <definedName name="gtgtgff" hidden="1">{"via1",#N/A,TRUE,"general";"via2",#N/A,TRUE,"general";"via3",#N/A,TRUE,"general"}</definedName>
    <definedName name="gtgtgyh" localSheetId="3" hidden="1">{"TAB1",#N/A,TRUE,"GENERAL";"TAB2",#N/A,TRUE,"GENERAL";"TAB3",#N/A,TRUE,"GENERAL";"TAB4",#N/A,TRUE,"GENERAL";"TAB5",#N/A,TRUE,"GENERAL"}</definedName>
    <definedName name="gtgtgyh" hidden="1">{"TAB1",#N/A,TRUE,"GENERAL";"TAB2",#N/A,TRUE,"GENERAL";"TAB3",#N/A,TRUE,"GENERAL";"TAB4",#N/A,TRUE,"GENERAL";"TAB5",#N/A,TRUE,"GENERAL"}</definedName>
    <definedName name="gtgth" localSheetId="3"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3" hidden="1">{"via1",#N/A,TRUE,"general";"via2",#N/A,TRUE,"general";"via3",#N/A,TRUE,"general"}</definedName>
    <definedName name="h9h" hidden="1">{"via1",#N/A,TRUE,"general";"via2",#N/A,TRUE,"general";"via3",#N/A,TRUE,"general"}</definedName>
    <definedName name="Hazards">#REF!</definedName>
    <definedName name="hbfdhrw" localSheetId="3" hidden="1">{"TAB1",#N/A,TRUE,"GENERAL";"TAB2",#N/A,TRUE,"GENERAL";"TAB3",#N/A,TRUE,"GENERAL";"TAB4",#N/A,TRUE,"GENERAL";"TAB5",#N/A,TRUE,"GENERAL"}</definedName>
    <definedName name="hbfdhrw" hidden="1">{"TAB1",#N/A,TRUE,"GENERAL";"TAB2",#N/A,TRUE,"GENERAL";"TAB3",#N/A,TRUE,"GENERAL";"TAB4",#N/A,TRUE,"GENERAL";"TAB5",#N/A,TRUE,"GENERAL"}</definedName>
    <definedName name="hdfh" localSheetId="3" hidden="1">{"via1",#N/A,TRUE,"general";"via2",#N/A,TRUE,"general";"via3",#N/A,TRUE,"general"}</definedName>
    <definedName name="hdfh" hidden="1">{"via1",#N/A,TRUE,"general";"via2",#N/A,TRUE,"general";"via3",#N/A,TRUE,"general"}</definedName>
    <definedName name="hdfh4" localSheetId="3" hidden="1">{"TAB1",#N/A,TRUE,"GENERAL";"TAB2",#N/A,TRUE,"GENERAL";"TAB3",#N/A,TRUE,"GENERAL";"TAB4",#N/A,TRUE,"GENERAL";"TAB5",#N/A,TRUE,"GENERAL"}</definedName>
    <definedName name="hdfh4" hidden="1">{"TAB1",#N/A,TRUE,"GENERAL";"TAB2",#N/A,TRUE,"GENERAL";"TAB3",#N/A,TRUE,"GENERAL";"TAB4",#N/A,TRUE,"GENERAL";"TAB5",#N/A,TRUE,"GENERAL"}</definedName>
    <definedName name="hdfhwq" localSheetId="3" hidden="1">{"TAB1",#N/A,TRUE,"GENERAL";"TAB2",#N/A,TRUE,"GENERAL";"TAB3",#N/A,TRUE,"GENERAL";"TAB4",#N/A,TRUE,"GENERAL";"TAB5",#N/A,TRUE,"GENERAL"}</definedName>
    <definedName name="hdfhwq" hidden="1">{"TAB1",#N/A,TRUE,"GENERAL";"TAB2",#N/A,TRUE,"GENERAL";"TAB3",#N/A,TRUE,"GENERAL";"TAB4",#N/A,TRUE,"GENERAL";"TAB5",#N/A,TRUE,"GENERAL"}</definedName>
    <definedName name="hdgh" localSheetId="3" hidden="1">{"via1",#N/A,TRUE,"general";"via2",#N/A,TRUE,"general";"via3",#N/A,TRUE,"general"}</definedName>
    <definedName name="hdgh" hidden="1">{"via1",#N/A,TRUE,"general";"via2",#N/A,TRUE,"general";"via3",#N/A,TRUE,"general"}</definedName>
    <definedName name="hdhf" localSheetId="3"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 hidden="1">{"via1",#N/A,TRUE,"general";"via2",#N/A,TRUE,"general";"via3",#N/A,TRUE,"general"}</definedName>
    <definedName name="hfgh" hidden="1">{"via1",#N/A,TRUE,"general";"via2",#N/A,TRUE,"general";"via3",#N/A,TRUE,"general"}</definedName>
    <definedName name="hfh" localSheetId="3" hidden="1">{"TAB1",#N/A,TRUE,"GENERAL";"TAB2",#N/A,TRUE,"GENERAL";"TAB3",#N/A,TRUE,"GENERAL";"TAB4",#N/A,TRUE,"GENERAL";"TAB5",#N/A,TRUE,"GENERAL"}</definedName>
    <definedName name="hfh" hidden="1">{"TAB1",#N/A,TRUE,"GENERAL";"TAB2",#N/A,TRUE,"GENERAL";"TAB3",#N/A,TRUE,"GENERAL";"TAB4",#N/A,TRUE,"GENERAL";"TAB5",#N/A,TRUE,"GENERAL"}</definedName>
    <definedName name="hfhg" localSheetId="3" hidden="1">{"TAB1",#N/A,TRUE,"GENERAL";"TAB2",#N/A,TRUE,"GENERAL";"TAB3",#N/A,TRUE,"GENERAL";"TAB4",#N/A,TRUE,"GENERAL";"TAB5",#N/A,TRUE,"GENERAL"}</definedName>
    <definedName name="hfhg" hidden="1">{"TAB1",#N/A,TRUE,"GENERAL";"TAB2",#N/A,TRUE,"GENERAL";"TAB3",#N/A,TRUE,"GENERAL";"TAB4",#N/A,TRUE,"GENERAL";"TAB5",#N/A,TRUE,"GENERAL"}</definedName>
    <definedName name="hfthr" localSheetId="3" hidden="1">{"via1",#N/A,TRUE,"general";"via2",#N/A,TRUE,"general";"via3",#N/A,TRUE,"general"}</definedName>
    <definedName name="hfthr" hidden="1">{"via1",#N/A,TRUE,"general";"via2",#N/A,TRUE,"general";"via3",#N/A,TRUE,"general"}</definedName>
    <definedName name="hg" localSheetId="3" hidden="1">{"via1",#N/A,TRUE,"general";"via2",#N/A,TRUE,"general";"via3",#N/A,TRUE,"general"}</definedName>
    <definedName name="hg" hidden="1">{"via1",#N/A,TRUE,"general";"via2",#N/A,TRUE,"general";"via3",#N/A,TRUE,"general"}</definedName>
    <definedName name="HGFH" localSheetId="3" hidden="1">{"via1",#N/A,TRUE,"general";"via2",#N/A,TRUE,"general";"via3",#N/A,TRUE,"general"}</definedName>
    <definedName name="HGFH" hidden="1">{"via1",#N/A,TRUE,"general";"via2",#N/A,TRUE,"general";"via3",#N/A,TRUE,"general"}</definedName>
    <definedName name="hgfhty" localSheetId="3" hidden="1">{"via1",#N/A,TRUE,"general";"via2",#N/A,TRUE,"general";"via3",#N/A,TRUE,"general"}</definedName>
    <definedName name="hgfhty" hidden="1">{"via1",#N/A,TRUE,"general";"via2",#N/A,TRUE,"general";"via3",#N/A,TRUE,"general"}</definedName>
    <definedName name="HGHFH7" localSheetId="3" hidden="1">{"TAB1",#N/A,TRUE,"GENERAL";"TAB2",#N/A,TRUE,"GENERAL";"TAB3",#N/A,TRUE,"GENERAL";"TAB4",#N/A,TRUE,"GENERAL";"TAB5",#N/A,TRUE,"GENERAL"}</definedName>
    <definedName name="HGHFH7" hidden="1">{"TAB1",#N/A,TRUE,"GENERAL";"TAB2",#N/A,TRUE,"GENERAL";"TAB3",#N/A,TRUE,"GENERAL";"TAB4",#N/A,TRUE,"GENERAL";"TAB5",#N/A,TRUE,"GENERAL"}</definedName>
    <definedName name="hghhj" localSheetId="3" hidden="1">{"TAB1",#N/A,TRUE,"GENERAL";"TAB2",#N/A,TRUE,"GENERAL";"TAB3",#N/A,TRUE,"GENERAL";"TAB4",#N/A,TRUE,"GENERAL";"TAB5",#N/A,TRUE,"GENERAL"}</definedName>
    <definedName name="hghhj" hidden="1">{"TAB1",#N/A,TRUE,"GENERAL";"TAB2",#N/A,TRUE,"GENERAL";"TAB3",#N/A,TRUE,"GENERAL";"TAB4",#N/A,TRUE,"GENERAL";"TAB5",#N/A,TRUE,"GENERAL"}</definedName>
    <definedName name="hghydj" localSheetId="3" hidden="1">{"via1",#N/A,TRUE,"general";"via2",#N/A,TRUE,"general";"via3",#N/A,TRUE,"general"}</definedName>
    <definedName name="hghydj" hidden="1">{"via1",#N/A,TRUE,"general";"via2",#N/A,TRUE,"general";"via3",#N/A,TRUE,"general"}</definedName>
    <definedName name="hgjfjw" localSheetId="3" hidden="1">{"via1",#N/A,TRUE,"general";"via2",#N/A,TRUE,"general";"via3",#N/A,TRUE,"general"}</definedName>
    <definedName name="hgjfjw" hidden="1">{"via1",#N/A,TRUE,"general";"via2",#N/A,TRUE,"general";"via3",#N/A,TRUE,"general"}</definedName>
    <definedName name="HGJG" localSheetId="3" hidden="1">{"TAB1",#N/A,TRUE,"GENERAL";"TAB2",#N/A,TRUE,"GENERAL";"TAB3",#N/A,TRUE,"GENERAL";"TAB4",#N/A,TRUE,"GENERAL";"TAB5",#N/A,TRUE,"GENERAL"}</definedName>
    <definedName name="HGJG" hidden="1">{"TAB1",#N/A,TRUE,"GENERAL";"TAB2",#N/A,TRUE,"GENERAL";"TAB3",#N/A,TRUE,"GENERAL";"TAB4",#N/A,TRUE,"GENERAL";"TAB5",#N/A,TRUE,"GENERAL"}</definedName>
    <definedName name="hh" localSheetId="3">'1.1'!ERR</definedName>
    <definedName name="hh">[0]!ERR</definedName>
    <definedName name="hhg" hidden="1">{#N/A,#N/A,TRUE,"1842CWN0"}</definedName>
    <definedName name="hhh" localSheetId="3" hidden="1">{"TAB1",#N/A,TRUE,"GENERAL";"TAB2",#N/A,TRUE,"GENERAL";"TAB3",#N/A,TRUE,"GENERAL";"TAB4",#N/A,TRUE,"GENERAL";"TAB5",#N/A,TRUE,"GENERAL"}</definedName>
    <definedName name="hhh" hidden="1">{"TAB1",#N/A,TRUE,"GENERAL";"TAB2",#N/A,TRUE,"GENERAL";"TAB3",#N/A,TRUE,"GENERAL";"TAB4",#N/A,TRUE,"GENERAL";"TAB5",#N/A,TRUE,"GENERAL"}</definedName>
    <definedName name="hhhhhh" localSheetId="3" hidden="1">{"via1",#N/A,TRUE,"general";"via2",#N/A,TRUE,"general";"via3",#N/A,TRUE,"general"}</definedName>
    <definedName name="hhhhhh" hidden="1">{"via1",#N/A,TRUE,"general";"via2",#N/A,TRUE,"general";"via3",#N/A,TRUE,"general"}</definedName>
    <definedName name="hhhhhho" localSheetId="3" hidden="1">{"TAB1",#N/A,TRUE,"GENERAL";"TAB2",#N/A,TRUE,"GENERAL";"TAB3",#N/A,TRUE,"GENERAL";"TAB4",#N/A,TRUE,"GENERAL";"TAB5",#N/A,TRUE,"GENERAL"}</definedName>
    <definedName name="hhhhhho" hidden="1">{"TAB1",#N/A,TRUE,"GENERAL";"TAB2",#N/A,TRUE,"GENERAL";"TAB3",#N/A,TRUE,"GENERAL";"TAB4",#N/A,TRUE,"GENERAL";"TAB5",#N/A,TRUE,"GENERAL"}</definedName>
    <definedName name="hhhhhpy" localSheetId="3" hidden="1">{"TAB1",#N/A,TRUE,"GENERAL";"TAB2",#N/A,TRUE,"GENERAL";"TAB3",#N/A,TRUE,"GENERAL";"TAB4",#N/A,TRUE,"GENERAL";"TAB5",#N/A,TRUE,"GENERAL"}</definedName>
    <definedName name="hhhhhpy" hidden="1">{"TAB1",#N/A,TRUE,"GENERAL";"TAB2",#N/A,TRUE,"GENERAL";"TAB3",#N/A,TRUE,"GENERAL";"TAB4",#N/A,TRUE,"GENERAL";"TAB5",#N/A,TRUE,"GENERAL"}</definedName>
    <definedName name="hhhhth" localSheetId="3" hidden="1">{"via1",#N/A,TRUE,"general";"via2",#N/A,TRUE,"general";"via3",#N/A,TRUE,"general"}</definedName>
    <definedName name="hhhhth" hidden="1">{"via1",#N/A,TRUE,"general";"via2",#N/A,TRUE,"general";"via3",#N/A,TRUE,"general"}</definedName>
    <definedName name="hhhyhyh" localSheetId="3" hidden="1">{"TAB1",#N/A,TRUE,"GENERAL";"TAB2",#N/A,TRUE,"GENERAL";"TAB3",#N/A,TRUE,"GENERAL";"TAB4",#N/A,TRUE,"GENERAL";"TAB5",#N/A,TRUE,"GENERAL"}</definedName>
    <definedName name="hhhyhyh" hidden="1">{"TAB1",#N/A,TRUE,"GENERAL";"TAB2",#N/A,TRUE,"GENERAL";"TAB3",#N/A,TRUE,"GENERAL";"TAB4",#N/A,TRUE,"GENERAL";"TAB5",#N/A,TRUE,"GENERAL"}</definedName>
    <definedName name="hhtrhreh" localSheetId="3"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 hidden="1">{"via1",#N/A,TRUE,"general";"via2",#N/A,TRUE,"general";"via3",#N/A,TRUE,"general"}</definedName>
    <definedName name="hjfg" hidden="1">{"via1",#N/A,TRUE,"general";"via2",#N/A,TRUE,"general";"via3",#N/A,TRUE,"general"}</definedName>
    <definedName name="hjgh" localSheetId="3" hidden="1">{"TAB1",#N/A,TRUE,"GENERAL";"TAB2",#N/A,TRUE,"GENERAL";"TAB3",#N/A,TRUE,"GENERAL";"TAB4",#N/A,TRUE,"GENERAL";"TAB5",#N/A,TRUE,"GENERAL"}</definedName>
    <definedName name="hjgh" hidden="1">{"TAB1",#N/A,TRUE,"GENERAL";"TAB2",#N/A,TRUE,"GENERAL";"TAB3",#N/A,TRUE,"GENERAL";"TAB4",#N/A,TRUE,"GENERAL";"TAB5",#N/A,TRUE,"GENERAL"}</definedName>
    <definedName name="hjghj" localSheetId="3" hidden="1">{"TAB1",#N/A,TRUE,"GENERAL";"TAB2",#N/A,TRUE,"GENERAL";"TAB3",#N/A,TRUE,"GENERAL";"TAB4",#N/A,TRUE,"GENERAL";"TAB5",#N/A,TRUE,"GENERAL"}</definedName>
    <definedName name="hjghj" hidden="1">{"TAB1",#N/A,TRUE,"GENERAL";"TAB2",#N/A,TRUE,"GENERAL";"TAB3",#N/A,TRUE,"GENERAL";"TAB4",#N/A,TRUE,"GENERAL";"TAB5",#N/A,TRUE,"GENERAL"}</definedName>
    <definedName name="hjhjhg" localSheetId="3" hidden="1">{"TAB1",#N/A,TRUE,"GENERAL";"TAB2",#N/A,TRUE,"GENERAL";"TAB3",#N/A,TRUE,"GENERAL";"TAB4",#N/A,TRUE,"GENERAL";"TAB5",#N/A,TRUE,"GENERAL"}</definedName>
    <definedName name="hjhjhg" hidden="1">{"TAB1",#N/A,TRUE,"GENERAL";"TAB2",#N/A,TRUE,"GENERAL";"TAB3",#N/A,TRUE,"GENERAL";"TAB4",#N/A,TRUE,"GENERAL";"TAB5",#N/A,TRUE,"GENERAL"}</definedName>
    <definedName name="HJKH" localSheetId="3" hidden="1">{"via1",#N/A,TRUE,"general";"via2",#N/A,TRUE,"general";"via3",#N/A,TRUE,"general"}</definedName>
    <definedName name="HJKH" hidden="1">{"via1",#N/A,TRUE,"general";"via2",#N/A,TRUE,"general";"via3",#N/A,TRUE,"general"}</definedName>
    <definedName name="hjkjk" localSheetId="3" hidden="1">{"via1",#N/A,TRUE,"general";"via2",#N/A,TRUE,"general";"via3",#N/A,TRUE,"general"}</definedName>
    <definedName name="hjkjk" hidden="1">{"via1",#N/A,TRUE,"general";"via2",#N/A,TRUE,"general";"via3",#N/A,TRUE,"general"}</definedName>
    <definedName name="HK" localSheetId="3">'1.1'!ERR</definedName>
    <definedName name="HK">[0]!ERR</definedName>
    <definedName name="HM">#REF!</definedName>
    <definedName name="hn" localSheetId="3"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#REF!</definedName>
    <definedName name="HP_stg_Hz">#REF!</definedName>
    <definedName name="hreer" localSheetId="3" hidden="1">{"TAB1",#N/A,TRUE,"GENERAL";"TAB2",#N/A,TRUE,"GENERAL";"TAB3",#N/A,TRUE,"GENERAL";"TAB4",#N/A,TRUE,"GENERAL";"TAB5",#N/A,TRUE,"GENERAL"}</definedName>
    <definedName name="hreer" hidden="1">{"TAB1",#N/A,TRUE,"GENERAL";"TAB2",#N/A,TRUE,"GENERAL";"TAB3",#N/A,TRUE,"GENERAL";"TAB4",#N/A,TRUE,"GENERAL";"TAB5",#N/A,TRUE,"GENERAL"}</definedName>
    <definedName name="hrhth" localSheetId="3"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 hidden="1">{"via1",#N/A,TRUE,"general";"via2",#N/A,TRUE,"general";"via3",#N/A,TRUE,"general"}</definedName>
    <definedName name="hsfg" hidden="1">{"via1",#N/A,TRUE,"general";"via2",#N/A,TRUE,"general";"via3",#N/A,TRUE,"general"}</definedName>
    <definedName name="HTAS">#REF!</definedName>
    <definedName name="HTAS1">#REF!</definedName>
    <definedName name="hthdrf" localSheetId="3" hidden="1">{"TAB1",#N/A,TRUE,"GENERAL";"TAB2",#N/A,TRUE,"GENERAL";"TAB3",#N/A,TRUE,"GENERAL";"TAB4",#N/A,TRUE,"GENERAL";"TAB5",#N/A,TRUE,"GENERAL"}</definedName>
    <definedName name="hthdrf" hidden="1">{"TAB1",#N/A,TRUE,"GENERAL";"TAB2",#N/A,TRUE,"GENERAL";"TAB3",#N/A,TRUE,"GENERAL";"TAB4",#N/A,TRUE,"GENERAL";"TAB5",#N/A,TRUE,"GENERAL"}</definedName>
    <definedName name="htryrt7" localSheetId="3" hidden="1">{"via1",#N/A,TRUE,"general";"via2",#N/A,TRUE,"general";"via3",#N/A,TRUE,"general"}</definedName>
    <definedName name="htryrt7" hidden="1">{"via1",#N/A,TRUE,"general";"via2",#N/A,TRUE,"general";"via3",#N/A,TRUE,"general"}</definedName>
    <definedName name="hut">#REF!</definedName>
    <definedName name="hxdfk">#REF!</definedName>
    <definedName name="hyhjop" localSheetId="3" hidden="1">{"TAB1",#N/A,TRUE,"GENERAL";"TAB2",#N/A,TRUE,"GENERAL";"TAB3",#N/A,TRUE,"GENERAL";"TAB4",#N/A,TRUE,"GENERAL";"TAB5",#N/A,TRUE,"GENERAL"}</definedName>
    <definedName name="hyhjop" hidden="1">{"TAB1",#N/A,TRUE,"GENERAL";"TAB2",#N/A,TRUE,"GENERAL";"TAB3",#N/A,TRUE,"GENERAL";"TAB4",#N/A,TRUE,"GENERAL";"TAB5",#N/A,TRUE,"GENERAL"}</definedName>
    <definedName name="hyhyh" localSheetId="3" hidden="1">{"TAB1",#N/A,TRUE,"GENERAL";"TAB2",#N/A,TRUE,"GENERAL";"TAB3",#N/A,TRUE,"GENERAL";"TAB4",#N/A,TRUE,"GENERAL";"TAB5",#N/A,TRUE,"GENERAL"}</definedName>
    <definedName name="hyhyh" hidden="1">{"TAB1",#N/A,TRUE,"GENERAL";"TAB2",#N/A,TRUE,"GENERAL";"TAB3",#N/A,TRUE,"GENERAL";"TAB4",#N/A,TRUE,"GENERAL";"TAB5",#N/A,TRUE,"GENERAL"}</definedName>
    <definedName name="hytirs" localSheetId="3"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3"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'1.1'!ERR</definedName>
    <definedName name="ID">[0]!ERR</definedName>
    <definedName name="IF" localSheetId="3">'[51]A. P. U.'!#REF!</definedName>
    <definedName name="IF">'[51]A. P. U.'!#REF!</definedName>
    <definedName name="Ig">#REF!</definedName>
    <definedName name="ii" localSheetId="3" hidden="1">{"TAB1",#N/A,TRUE,"GENERAL";"TAB2",#N/A,TRUE,"GENERAL";"TAB3",#N/A,TRUE,"GENERAL";"TAB4",#N/A,TRUE,"GENERAL";"TAB5",#N/A,TRUE,"GENERAL"}</definedName>
    <definedName name="ii" hidden="1">{"TAB1",#N/A,TRUE,"GENERAL";"TAB2",#N/A,TRUE,"GENERAL";"TAB3",#N/A,TRUE,"GENERAL";"TAB4",#N/A,TRUE,"GENERAL";"TAB5",#N/A,TRUE,"GENERAL"}</definedName>
    <definedName name="iii" localSheetId="3" hidden="1">{"via1",#N/A,TRUE,"general";"via2",#N/A,TRUE,"general";"via3",#N/A,TRUE,"general"}</definedName>
    <definedName name="iii" hidden="1">{"via1",#N/A,TRUE,"general";"via2",#N/A,TRUE,"general";"via3",#N/A,TRUE,"general"}</definedName>
    <definedName name="iiii" localSheetId="3" hidden="1">{"via1",#N/A,TRUE,"general";"via2",#N/A,TRUE,"general";"via3",#N/A,TRUE,"general"}</definedName>
    <definedName name="iiii" hidden="1">{"via1",#N/A,TRUE,"general";"via2",#N/A,TRUE,"general";"via3",#N/A,TRUE,"general"}</definedName>
    <definedName name="iiiiiiik" localSheetId="3" hidden="1">{"via1",#N/A,TRUE,"general";"via2",#N/A,TRUE,"general";"via3",#N/A,TRUE,"general"}</definedName>
    <definedName name="iiiiiiik" hidden="1">{"via1",#N/A,TRUE,"general";"via2",#N/A,TRUE,"general";"via3",#N/A,TRUE,"general"}</definedName>
    <definedName name="iiiiuh" localSheetId="3" hidden="1">{"TAB1",#N/A,TRUE,"GENERAL";"TAB2",#N/A,TRUE,"GENERAL";"TAB3",#N/A,TRUE,"GENERAL";"TAB4",#N/A,TRUE,"GENERAL";"TAB5",#N/A,TRUE,"GENERAL"}</definedName>
    <definedName name="iiiiuh" hidden="1">{"TAB1",#N/A,TRUE,"GENERAL";"TAB2",#N/A,TRUE,"GENERAL";"TAB3",#N/A,TRUE,"GENERAL";"TAB4",#N/A,TRUE,"GENERAL";"TAB5",#N/A,TRUE,"GENERAL"}</definedName>
    <definedName name="iktgvfmu" localSheetId="3"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3">#REF!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'1.1'!ERR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3" hidden="1">{"TAB1",#N/A,TRUE,"GENERAL";"TAB2",#N/A,TRUE,"GENERAL";"TAB3",#N/A,TRUE,"GENERAL";"TAB4",#N/A,TRUE,"GENERAL";"TAB5",#N/A,TRUE,"GENERAL"}</definedName>
    <definedName name="IUI" hidden="1">{"TAB1",#N/A,TRUE,"GENERAL";"TAB2",#N/A,TRUE,"GENERAL";"TAB3",#N/A,TRUE,"GENERAL";"TAB4",#N/A,TRUE,"GENERAL";"TAB5",#N/A,TRUE,"GENERAL"}</definedName>
    <definedName name="iuit7" localSheetId="3" hidden="1">{"TAB1",#N/A,TRUE,"GENERAL";"TAB2",#N/A,TRUE,"GENERAL";"TAB3",#N/A,TRUE,"GENERAL";"TAB4",#N/A,TRUE,"GENERAL";"TAB5",#N/A,TRUE,"GENERAL"}</definedName>
    <definedName name="iuit7" hidden="1">{"TAB1",#N/A,TRUE,"GENERAL";"TAB2",#N/A,TRUE,"GENERAL";"TAB3",#N/A,TRUE,"GENERAL";"TAB4",#N/A,TRUE,"GENERAL";"TAB5",#N/A,TRUE,"GENERAL"}</definedName>
    <definedName name="iul" localSheetId="3" hidden="1">{"via1",#N/A,TRUE,"general";"via2",#N/A,TRUE,"general";"via3",#N/A,TRUE,"general"}</definedName>
    <definedName name="iul" hidden="1">{"via1",#N/A,TRUE,"general";"via2",#N/A,TRUE,"general";"via3",#N/A,TRUE,"general"}</definedName>
    <definedName name="iuouio" localSheetId="3" hidden="1">{"via1",#N/A,TRUE,"general";"via2",#N/A,TRUE,"general";"via3",#N/A,TRUE,"general"}</definedName>
    <definedName name="iuouio" hidden="1">{"via1",#N/A,TRUE,"general";"via2",#N/A,TRUE,"general";"via3",#N/A,TRUE,"general"}</definedName>
    <definedName name="iuyi9" localSheetId="3"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3" hidden="1">{"via1",#N/A,TRUE,"general";"via2",#N/A,TRUE,"general";"via3",#N/A,TRUE,"general"}</definedName>
    <definedName name="iyuiuyi" hidden="1">{"via1",#N/A,TRUE,"general";"via2",#N/A,TRUE,"general";"via3",#N/A,TRUE,"general"}</definedName>
    <definedName name="j" localSheetId="3" hidden="1">{"TAB1",#N/A,TRUE,"GENERAL";"TAB2",#N/A,TRUE,"GENERAL";"TAB3",#N/A,TRUE,"GENERAL";"TAB4",#N/A,TRUE,"GENERAL";"TAB5",#N/A,TRUE,"GENERAL"}</definedName>
    <definedName name="j" hidden="1">{"TAB1",#N/A,TRUE,"GENERAL";"TAB2",#N/A,TRUE,"GENERAL";"TAB3",#N/A,TRUE,"GENERAL";"TAB4",#N/A,TRUE,"GENERAL";"TAB5",#N/A,TRUE,"GENERAL"}</definedName>
    <definedName name="jd" localSheetId="3" hidden="1">{"via1",#N/A,TRUE,"general";"via2",#N/A,TRUE,"general";"via3",#N/A,TRUE,"general"}</definedName>
    <definedName name="jd" hidden="1">{"via1",#N/A,TRUE,"general";"via2",#N/A,TRUE,"general";"via3",#N/A,TRUE,"general"}</definedName>
    <definedName name="jdh" localSheetId="3" hidden="1">{"TAB1",#N/A,TRUE,"GENERAL";"TAB2",#N/A,TRUE,"GENERAL";"TAB3",#N/A,TRUE,"GENERAL";"TAB4",#N/A,TRUE,"GENERAL";"TAB5",#N/A,TRUE,"GENERAL"}</definedName>
    <definedName name="jdh" hidden="1">{"TAB1",#N/A,TRUE,"GENERAL";"TAB2",#N/A,TRUE,"GENERAL";"TAB3",#N/A,TRUE,"GENERAL";"TAB4",#N/A,TRUE,"GENERAL";"TAB5",#N/A,TRUE,"GENERAL"}</definedName>
    <definedName name="jeytj" localSheetId="3"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 hidden="1">{"TAB1",#N/A,TRUE,"GENERAL";"TAB2",#N/A,TRUE,"GENERAL";"TAB3",#N/A,TRUE,"GENERAL";"TAB4",#N/A,TRUE,"GENERAL";"TAB5",#N/A,TRUE,"GENERAL"}</definedName>
    <definedName name="jfhjfrt" hidden="1">{"TAB1",#N/A,TRUE,"GENERAL";"TAB2",#N/A,TRUE,"GENERAL";"TAB3",#N/A,TRUE,"GENERAL";"TAB4",#N/A,TRUE,"GENERAL";"TAB5",#N/A,TRUE,"GENERAL"}</definedName>
    <definedName name="jgfj" localSheetId="3" hidden="1">{"via1",#N/A,TRUE,"general";"via2",#N/A,TRUE,"general";"via3",#N/A,TRUE,"general"}</definedName>
    <definedName name="jgfj" hidden="1">{"via1",#N/A,TRUE,"general";"via2",#N/A,TRUE,"general";"via3",#N/A,TRUE,"general"}</definedName>
    <definedName name="jghj" localSheetId="3" hidden="1">{"TAB1",#N/A,TRUE,"GENERAL";"TAB2",#N/A,TRUE,"GENERAL";"TAB3",#N/A,TRUE,"GENERAL";"TAB4",#N/A,TRUE,"GENERAL";"TAB5",#N/A,TRUE,"GENERAL"}</definedName>
    <definedName name="jghj" hidden="1">{"TAB1",#N/A,TRUE,"GENERAL";"TAB2",#N/A,TRUE,"GENERAL";"TAB3",#N/A,TRUE,"GENERAL";"TAB4",#N/A,TRUE,"GENERAL";"TAB5",#N/A,TRUE,"GENERAL"}</definedName>
    <definedName name="jgj" localSheetId="3" hidden="1">{"TAB1",#N/A,TRUE,"GENERAL";"TAB2",#N/A,TRUE,"GENERAL";"TAB3",#N/A,TRUE,"GENERAL";"TAB4",#N/A,TRUE,"GENERAL";"TAB5",#N/A,TRUE,"GENERAL"}</definedName>
    <definedName name="jgj" hidden="1">{"TAB1",#N/A,TRUE,"GENERAL";"TAB2",#N/A,TRUE,"GENERAL";"TAB3",#N/A,TRUE,"GENERAL";"TAB4",#N/A,TRUE,"GENERAL";"TAB5",#N/A,TRUE,"GENERAL"}</definedName>
    <definedName name="jhg" localSheetId="3" hidden="1">{"TAB1",#N/A,TRUE,"GENERAL";"TAB2",#N/A,TRUE,"GENERAL";"TAB3",#N/A,TRUE,"GENERAL";"TAB4",#N/A,TRUE,"GENERAL";"TAB5",#N/A,TRUE,"GENERAL"}</definedName>
    <definedName name="jhg" hidden="1">{"TAB1",#N/A,TRUE,"GENERAL";"TAB2",#N/A,TRUE,"GENERAL";"TAB3",#N/A,TRUE,"GENERAL";"TAB4",#N/A,TRUE,"GENERAL";"TAB5",#N/A,TRUE,"GENERAL"}</definedName>
    <definedName name="jhjyj" localSheetId="3" hidden="1">{"via1",#N/A,TRUE,"general";"via2",#N/A,TRUE,"general";"via3",#N/A,TRUE,"general"}</definedName>
    <definedName name="jhjyj" hidden="1">{"via1",#N/A,TRUE,"general";"via2",#N/A,TRUE,"general";"via3",#N/A,TRUE,"general"}</definedName>
    <definedName name="JHK" localSheetId="3" hidden="1">{"TAB1",#N/A,TRUE,"GENERAL";"TAB2",#N/A,TRUE,"GENERAL";"TAB3",#N/A,TRUE,"GENERAL";"TAB4",#N/A,TRUE,"GENERAL";"TAB5",#N/A,TRUE,"GENERAL"}</definedName>
    <definedName name="JHK" hidden="1">{"TAB1",#N/A,TRUE,"GENERAL";"TAB2",#N/A,TRUE,"GENERAL";"TAB3",#N/A,TRUE,"GENERAL";"TAB4",#N/A,TRUE,"GENERAL";"TAB5",#N/A,TRUE,"GENERAL"}</definedName>
    <definedName name="jhkgjkvf" localSheetId="3" hidden="1">{"TAB1",#N/A,TRUE,"GENERAL";"TAB2",#N/A,TRUE,"GENERAL";"TAB3",#N/A,TRUE,"GENERAL";"TAB4",#N/A,TRUE,"GENERAL";"TAB5",#N/A,TRUE,"GENERAL"}</definedName>
    <definedName name="jhkgjkvf" hidden="1">{"TAB1",#N/A,TRUE,"GENERAL";"TAB2",#N/A,TRUE,"GENERAL";"TAB3",#N/A,TRUE,"GENERAL";"TAB4",#N/A,TRUE,"GENERAL";"TAB5",#N/A,TRUE,"GENERAL"}</definedName>
    <definedName name="jj" localSheetId="3">'1.1'!ERR</definedName>
    <definedName name="jj">[0]!ERR</definedName>
    <definedName name="jjfq" localSheetId="3" hidden="1">{"via1",#N/A,TRUE,"general";"via2",#N/A,TRUE,"general";"via3",#N/A,TRUE,"general"}</definedName>
    <definedName name="jjfq" hidden="1">{"via1",#N/A,TRUE,"general";"via2",#N/A,TRUE,"general";"via3",#N/A,TRUE,"general"}</definedName>
    <definedName name="JJJ" hidden="1">{#N/A,#N/A,FALSE,"Hoja1";#N/A,#N/A,FALSE,"Hoja2"}</definedName>
    <definedName name="jjjhjddfg" localSheetId="3" hidden="1">{"via1",#N/A,TRUE,"general";"via2",#N/A,TRUE,"general";"via3",#N/A,TRUE,"general"}</definedName>
    <definedName name="jjjhjddfg" hidden="1">{"via1",#N/A,TRUE,"general";"via2",#N/A,TRUE,"general";"via3",#N/A,TRUE,"general"}</definedName>
    <definedName name="jjjjju" localSheetId="3" hidden="1">{"via1",#N/A,TRUE,"general";"via2",#N/A,TRUE,"general";"via3",#N/A,TRUE,"general"}</definedName>
    <definedName name="jjjjju" hidden="1">{"via1",#N/A,TRUE,"general";"via2",#N/A,TRUE,"general";"via3",#N/A,TRUE,"general"}</definedName>
    <definedName name="jjujujty" localSheetId="3" hidden="1">{"TAB1",#N/A,TRUE,"GENERAL";"TAB2",#N/A,TRUE,"GENERAL";"TAB3",#N/A,TRUE,"GENERAL";"TAB4",#N/A,TRUE,"GENERAL";"TAB5",#N/A,TRUE,"GENERAL"}</definedName>
    <definedName name="jjujujty" hidden="1">{"TAB1",#N/A,TRUE,"GENERAL";"TAB2",#N/A,TRUE,"GENERAL";"TAB3",#N/A,TRUE,"GENERAL";"TAB4",#N/A,TRUE,"GENERAL";"TAB5",#N/A,TRUE,"GENERAL"}</definedName>
    <definedName name="jjyjy" localSheetId="3" hidden="1">{"via1",#N/A,TRUE,"general";"via2",#N/A,TRUE,"general";"via3",#N/A,TRUE,"general"}</definedName>
    <definedName name="jjyjy" hidden="1">{"via1",#N/A,TRUE,"general";"via2",#N/A,TRUE,"general";"via3",#N/A,TRUE,"general"}</definedName>
    <definedName name="jkk" localSheetId="3"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3">'1.1'!ERR</definedName>
    <definedName name="JOHNNY">[0]!ERR</definedName>
    <definedName name="JRYJ" localSheetId="3" hidden="1">{"via1",#N/A,TRUE,"general";"via2",#N/A,TRUE,"general";"via3",#N/A,TRUE,"general"}</definedName>
    <definedName name="JRYJ" hidden="1">{"via1",#N/A,TRUE,"general";"via2",#N/A,TRUE,"general";"via3",#N/A,TRUE,"general"}</definedName>
    <definedName name="jtyj" localSheetId="3" hidden="1">{"TAB1",#N/A,TRUE,"GENERAL";"TAB2",#N/A,TRUE,"GENERAL";"TAB3",#N/A,TRUE,"GENERAL";"TAB4",#N/A,TRUE,"GENERAL";"TAB5",#N/A,TRUE,"GENERAL"}</definedName>
    <definedName name="jtyj" hidden="1">{"TAB1",#N/A,TRUE,"GENERAL";"TAB2",#N/A,TRUE,"GENERAL";"TAB3",#N/A,TRUE,"GENERAL";"TAB4",#N/A,TRUE,"GENERAL";"TAB5",#N/A,TRUE,"GENERAL"}</definedName>
    <definedName name="jtyry" localSheetId="3" hidden="1">{"TAB1",#N/A,TRUE,"GENERAL";"TAB2",#N/A,TRUE,"GENERAL";"TAB3",#N/A,TRUE,"GENERAL";"TAB4",#N/A,TRUE,"GENERAL";"TAB5",#N/A,TRUE,"GENERAL"}</definedName>
    <definedName name="jtyry" hidden="1">{"TAB1",#N/A,TRUE,"GENERAL";"TAB2",#N/A,TRUE,"GENERAL";"TAB3",#N/A,TRUE,"GENERAL";"TAB4",#N/A,TRUE,"GENERAL";"TAB5",#N/A,TRUE,"GENERAL"}</definedName>
    <definedName name="juj" localSheetId="3" hidden="1">{"via1",#N/A,TRUE,"general";"via2",#N/A,TRUE,"general";"via3",#N/A,TRUE,"general"}</definedName>
    <definedName name="juj" hidden="1">{"via1",#N/A,TRUE,"general";"via2",#N/A,TRUE,"general";"via3",#N/A,TRUE,"general"}</definedName>
    <definedName name="jujcx" localSheetId="3" hidden="1">{"via1",#N/A,TRUE,"general";"via2",#N/A,TRUE,"general";"via3",#N/A,TRUE,"general"}</definedName>
    <definedName name="jujcx" hidden="1">{"via1",#N/A,TRUE,"general";"via2",#N/A,TRUE,"general";"via3",#N/A,TRUE,"general"}</definedName>
    <definedName name="jujuj" localSheetId="3" hidden="1">{"via1",#N/A,TRUE,"general";"via2",#N/A,TRUE,"general";"via3",#N/A,TRUE,"general"}</definedName>
    <definedName name="jujuj" hidden="1">{"via1",#N/A,TRUE,"general";"via2",#N/A,TRUE,"general";"via3",#N/A,TRUE,"general"}</definedName>
    <definedName name="jujujuju" localSheetId="3" hidden="1">{"TAB1",#N/A,TRUE,"GENERAL";"TAB2",#N/A,TRUE,"GENERAL";"TAB3",#N/A,TRUE,"GENERAL";"TAB4",#N/A,TRUE,"GENERAL";"TAB5",#N/A,TRUE,"GENERAL"}</definedName>
    <definedName name="jujujuju" hidden="1">{"TAB1",#N/A,TRUE,"GENERAL";"TAB2",#N/A,TRUE,"GENERAL";"TAB3",#N/A,TRUE,"GENERAL";"TAB4",#N/A,TRUE,"GENERAL";"TAB5",#N/A,TRUE,"GENERAL"}</definedName>
    <definedName name="juuuhb" localSheetId="3"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3" hidden="1">{"via1",#N/A,TRUE,"general";"via2",#N/A,TRUE,"general";"via3",#N/A,TRUE,"general"}</definedName>
    <definedName name="jyjt7" hidden="1">{"via1",#N/A,TRUE,"general";"via2",#N/A,TRUE,"general";"via3",#N/A,TRUE,"general"}</definedName>
    <definedName name="jyt" localSheetId="3" hidden="1">{"via1",#N/A,TRUE,"general";"via2",#N/A,TRUE,"general";"via3",#N/A,TRUE,"general"}</definedName>
    <definedName name="jyt" hidden="1">{"via1",#N/A,TRUE,"general";"via2",#N/A,TRUE,"general";"via3",#N/A,TRUE,"general"}</definedName>
    <definedName name="jytj" localSheetId="3" hidden="1">{"via1",#N/A,TRUE,"general";"via2",#N/A,TRUE,"general";"via3",#N/A,TRUE,"general"}</definedName>
    <definedName name="jytj" hidden="1">{"via1",#N/A,TRUE,"general";"via2",#N/A,TRUE,"general";"via3",#N/A,TRUE,"general"}</definedName>
    <definedName name="jyuju" localSheetId="3" hidden="1">{"via1",#N/A,TRUE,"general";"via2",#N/A,TRUE,"general";"via3",#N/A,TRUE,"general"}</definedName>
    <definedName name="jyuju" hidden="1">{"via1",#N/A,TRUE,"general";"via2",#N/A,TRUE,"general";"via3",#N/A,TRUE,"general"}</definedName>
    <definedName name="jyujyuj" localSheetId="3"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3" hidden="1">{"via1",#N/A,TRUE,"general";"via2",#N/A,TRUE,"general";"via3",#N/A,TRUE,"general"}</definedName>
    <definedName name="KHGGH" hidden="1">{"via1",#N/A,TRUE,"general";"via2",#N/A,TRUE,"general";"via3",#N/A,TRUE,"general"}</definedName>
    <definedName name="khjk7" localSheetId="3" hidden="1">{"TAB1",#N/A,TRUE,"GENERAL";"TAB2",#N/A,TRUE,"GENERAL";"TAB3",#N/A,TRUE,"GENERAL";"TAB4",#N/A,TRUE,"GENERAL";"TAB5",#N/A,TRUE,"GENERAL"}</definedName>
    <definedName name="khjk7" hidden="1">{"TAB1",#N/A,TRUE,"GENERAL";"TAB2",#N/A,TRUE,"GENERAL";"TAB3",#N/A,TRUE,"GENERAL";"TAB4",#N/A,TRUE,"GENERAL";"TAB5",#N/A,TRUE,"GENERAL"}</definedName>
    <definedName name="kikik" localSheetId="3" hidden="1">{"via1",#N/A,TRUE,"general";"via2",#N/A,TRUE,"general";"via3",#N/A,TRUE,"general"}</definedName>
    <definedName name="kikik" hidden="1">{"via1",#N/A,TRUE,"general";"via2",#N/A,TRUE,"general";"via3",#N/A,TRUE,"general"}</definedName>
    <definedName name="kj">#REF!</definedName>
    <definedName name="kjhkd" localSheetId="3" hidden="1">{"via1",#N/A,TRUE,"general";"via2",#N/A,TRUE,"general";"via3",#N/A,TRUE,"general"}</definedName>
    <definedName name="kjhkd" hidden="1">{"via1",#N/A,TRUE,"general";"via2",#N/A,TRUE,"general";"via3",#N/A,TRUE,"general"}</definedName>
    <definedName name="kjj">#REF!</definedName>
    <definedName name="kjk" localSheetId="3" hidden="1">{"via1",#N/A,TRUE,"general";"via2",#N/A,TRUE,"general";"via3",#N/A,TRUE,"general"}</definedName>
    <definedName name="kjk" hidden="1">{"via1",#N/A,TRUE,"general";"via2",#N/A,TRUE,"general";"via3",#N/A,TRUE,"general"}</definedName>
    <definedName name="kjtrkjr" localSheetId="3" hidden="1">{"via1",#N/A,TRUE,"general";"via2",#N/A,TRUE,"general";"via3",#N/A,TRUE,"general"}</definedName>
    <definedName name="kjtrkjr" hidden="1">{"via1",#N/A,TRUE,"general";"via2",#N/A,TRUE,"general";"via3",#N/A,TRUE,"general"}</definedName>
    <definedName name="kk">#REF!</definedName>
    <definedName name="kkkki" localSheetId="3" hidden="1">{"via1",#N/A,TRUE,"general";"via2",#N/A,TRUE,"general";"via3",#N/A,TRUE,"general"}</definedName>
    <definedName name="kkkki" hidden="1">{"via1",#N/A,TRUE,"general";"via2",#N/A,TRUE,"general";"via3",#N/A,TRUE,"general"}</definedName>
    <definedName name="kkkkkki" localSheetId="3" hidden="1">{"TAB1",#N/A,TRUE,"GENERAL";"TAB2",#N/A,TRUE,"GENERAL";"TAB3",#N/A,TRUE,"GENERAL";"TAB4",#N/A,TRUE,"GENERAL";"TAB5",#N/A,TRUE,"GENERAL"}</definedName>
    <definedName name="kkkkkki" hidden="1">{"TAB1",#N/A,TRUE,"GENERAL";"TAB2",#N/A,TRUE,"GENERAL";"TAB3",#N/A,TRUE,"GENERAL";"TAB4",#N/A,TRUE,"GENERAL";"TAB5",#N/A,TRUE,"GENERAL"}</definedName>
    <definedName name="kl" localSheetId="3">'1.1'!ERR</definedName>
    <definedName name="kl">[0]!ERR</definedName>
    <definedName name="klklk" localSheetId="3">#REF!</definedName>
    <definedName name="klklk">#REF!</definedName>
    <definedName name="km">#REF!</definedName>
    <definedName name="krtrk" localSheetId="3"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#REF!</definedName>
    <definedName name="LICITACION">#REF!</definedName>
    <definedName name="LINEA" localSheetId="3">[85]CONT_ADI!#REF!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 hidden="1">{"TAB1",#N/A,TRUE,"GENERAL";"TAB2",#N/A,TRUE,"GENERAL";"TAB3",#N/A,TRUE,"GENERAL";"TAB4",#N/A,TRUE,"GENERAL";"TAB5",#N/A,TRUE,"GENERAL"}</definedName>
    <definedName name="liuoo" hidden="1">{"TAB1",#N/A,TRUE,"GENERAL";"TAB2",#N/A,TRUE,"GENERAL";"TAB3",#N/A,TRUE,"GENERAL";"TAB4",#N/A,TRUE,"GENERAL";"TAB5",#N/A,TRUE,"GENERAL"}</definedName>
    <definedName name="lkj" localSheetId="3" hidden="1">{"via1",#N/A,TRUE,"general";"via2",#N/A,TRUE,"general";"via3",#N/A,TRUE,"general"}</definedName>
    <definedName name="lkj" hidden="1">{"via1",#N/A,TRUE,"general";"via2",#N/A,TRUE,"general";"via3",#N/A,TRUE,"general"}</definedName>
    <definedName name="LKJLJK" localSheetId="3"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 hidden="1">{"via1",#N/A,TRUE,"general";"via2",#N/A,TRUE,"general";"via3",#N/A,TRUE,"general"}</definedName>
    <definedName name="lllllh" hidden="1">{"via1",#N/A,TRUE,"general";"via2",#N/A,TRUE,"general";"via3",#N/A,TRUE,"general"}</definedName>
    <definedName name="lllllllo" localSheetId="3"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3">#REF!</definedName>
    <definedName name="LOCALIZACION_Y_REPLANTEO">#REF!</definedName>
    <definedName name="LOGO" localSheetId="3">'1.1'!ERR</definedName>
    <definedName name="LOGO">[0]!ERR</definedName>
    <definedName name="lolol" localSheetId="3"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#REF!</definedName>
    <definedName name="m">#REF!</definedName>
    <definedName name="MA" localSheetId="3">'[37]Res-Accide-10'!#REF!</definedName>
    <definedName name="MA">'[37]Res-Accide-10'!#REF!</definedName>
    <definedName name="MACR">#REF!</definedName>
    <definedName name="MACRDEL">'[3]7422CW00'!#REF!</definedName>
    <definedName name="Macroactividad">#REF!</definedName>
    <definedName name="mafdsf" localSheetId="3" hidden="1">{"via1",#N/A,TRUE,"general";"via2",#N/A,TRUE,"general";"via3",#N/A,TRUE,"general"}</definedName>
    <definedName name="mafdsf" hidden="1">{"via1",#N/A,TRUE,"general";"via2",#N/A,TRUE,"general";"via3",#N/A,TRUE,"general"}</definedName>
    <definedName name="MANUAL">#REF!</definedName>
    <definedName name="mao" localSheetId="3" hidden="1">{"TAB1",#N/A,TRUE,"GENERAL";"TAB2",#N/A,TRUE,"GENERAL";"TAB3",#N/A,TRUE,"GENERAL";"TAB4",#N/A,TRUE,"GENERAL";"TAB5",#N/A,TRUE,"GENERAL"}</definedName>
    <definedName name="mao" hidden="1">{"TAB1",#N/A,TRUE,"GENERAL";"TAB2",#N/A,TRUE,"GENERAL";"TAB3",#N/A,TRUE,"GENERAL";"TAB4",#N/A,TRUE,"GENERAL";"TAB5",#N/A,TRUE,"GENERAL"}</definedName>
    <definedName name="maow" localSheetId="3"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#REF!</definedName>
    <definedName name="marina">'[88]Informe Semanal 1'!#REF!</definedName>
    <definedName name="masor" localSheetId="3"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 hidden="1">{"via1",#N/A,TRUE,"general";"via2",#N/A,TRUE,"general";"via3",#N/A,TRUE,"general"}</definedName>
    <definedName name="mdd" hidden="1">{"via1",#N/A,TRUE,"general";"via2",#N/A,TRUE,"general";"via3",#N/A,TRUE,"general"}</definedName>
    <definedName name="mediah_reposo_comida">'[89]CCP,LEYES, Y DEC.'!#REF!</definedName>
    <definedName name="meg" localSheetId="3"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#REF!</definedName>
    <definedName name="MESES">#REF!</definedName>
    <definedName name="MesesMora">'[10]LIQ-NOM'!$I$3</definedName>
    <definedName name="Meta1">#REF!</definedName>
    <definedName name="Meta2">#REF!</definedName>
    <definedName name="Meta3">#REF!</definedName>
    <definedName name="mfgjrdt" localSheetId="3" hidden="1">{"TAB1",#N/A,TRUE,"GENERAL";"TAB2",#N/A,TRUE,"GENERAL";"TAB3",#N/A,TRUE,"GENERAL";"TAB4",#N/A,TRUE,"GENERAL";"TAB5",#N/A,TRUE,"GENERAL"}</definedName>
    <definedName name="mfgjrdt" hidden="1">{"TAB1",#N/A,TRUE,"GENERAL";"TAB2",#N/A,TRUE,"GENERAL";"TAB3",#N/A,TRUE,"GENERAL";"TAB4",#N/A,TRUE,"GENERAL";"TAB5",#N/A,TRUE,"GENERAL"}</definedName>
    <definedName name="mghm" localSheetId="3"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 hidden="1">{"via1",#N/A,TRUE,"general";"via2",#N/A,TRUE,"general";"via3",#N/A,TRUE,"general"}</definedName>
    <definedName name="mjmj" hidden="1">{"via1",#N/A,TRUE,"general";"via2",#N/A,TRUE,"general";"via3",#N/A,TRUE,"general"}</definedName>
    <definedName name="mjmjmn" localSheetId="3" hidden="1">{"via1",#N/A,TRUE,"general";"via2",#N/A,TRUE,"general";"via3",#N/A,TRUE,"general"}</definedName>
    <definedName name="mjmjmn" hidden="1">{"via1",#N/A,TRUE,"general";"via2",#N/A,TRUE,"general";"via3",#N/A,TRUE,"general"}</definedName>
    <definedName name="mjnhgkio" localSheetId="3" hidden="1">{"via1",#N/A,TRUE,"general";"via2",#N/A,TRUE,"general";"via3",#N/A,TRUE,"general"}</definedName>
    <definedName name="mjnhgkio" hidden="1">{"via1",#N/A,TRUE,"general";"via2",#N/A,TRUE,"general";"via3",#N/A,TRUE,"general"}</definedName>
    <definedName name="MJU">#REF!</definedName>
    <definedName name="mmjmjh" localSheetId="3" hidden="1">{"TAB1",#N/A,TRUE,"GENERAL";"TAB2",#N/A,TRUE,"GENERAL";"TAB3",#N/A,TRUE,"GENERAL";"TAB4",#N/A,TRUE,"GENERAL";"TAB5",#N/A,TRUE,"GENERAL"}</definedName>
    <definedName name="mmjmjh" hidden="1">{"TAB1",#N/A,TRUE,"GENERAL";"TAB2",#N/A,TRUE,"GENERAL";"TAB3",#N/A,TRUE,"GENERAL";"TAB4",#N/A,TRUE,"GENERAL";"TAB5",#N/A,TRUE,"GENERAL"}</definedName>
    <definedName name="mmm" localSheetId="3" hidden="1">{"TAB1",#N/A,TRUE,"GENERAL";"TAB2",#N/A,TRUE,"GENERAL";"TAB3",#N/A,TRUE,"GENERAL";"TAB4",#N/A,TRUE,"GENERAL";"TAB5",#N/A,TRUE,"GENERAL"}</definedName>
    <definedName name="mmm" hidden="1">{"TAB1",#N/A,TRUE,"GENERAL";"TAB2",#N/A,TRUE,"GENERAL";"TAB3",#N/A,TRUE,"GENERAL";"TAB4",#N/A,TRUE,"GENERAL";"TAB5",#N/A,TRUE,"GENERAL"}</definedName>
    <definedName name="mmmh" localSheetId="3" hidden="1">{"via1",#N/A,TRUE,"general";"via2",#N/A,TRUE,"general";"via3",#N/A,TRUE,"general"}</definedName>
    <definedName name="mmmh" hidden="1">{"via1",#N/A,TRUE,"general";"via2",#N/A,TRUE,"general";"via3",#N/A,TRUE,"general"}</definedName>
    <definedName name="mmmmmjyt" localSheetId="3" hidden="1">{"TAB1",#N/A,TRUE,"GENERAL";"TAB2",#N/A,TRUE,"GENERAL";"TAB3",#N/A,TRUE,"GENERAL";"TAB4",#N/A,TRUE,"GENERAL";"TAB5",#N/A,TRUE,"GENERAL"}</definedName>
    <definedName name="mmmmmjyt" hidden="1">{"TAB1",#N/A,TRUE,"GENERAL";"TAB2",#N/A,TRUE,"GENERAL";"TAB3",#N/A,TRUE,"GENERAL";"TAB4",#N/A,TRUE,"GENERAL";"TAB5",#N/A,TRUE,"GENERAL"}</definedName>
    <definedName name="mmmmmmg" localSheetId="3" hidden="1">{"via1",#N/A,TRUE,"general";"via2",#N/A,TRUE,"general";"via3",#N/A,TRUE,"general"}</definedName>
    <definedName name="mmmmmmg" hidden="1">{"via1",#N/A,TRUE,"general";"via2",#N/A,TRUE,"general";"via3",#N/A,TRUE,"general"}</definedName>
    <definedName name="MN" localSheetId="3"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3" hidden="1">{"via1",#N/A,TRUE,"general";"via2",#N/A,TRUE,"general";"via3",#N/A,TRUE,"general"}</definedName>
    <definedName name="nbvnv" hidden="1">{"via1",#N/A,TRUE,"general";"via2",#N/A,TRUE,"general";"via3",#N/A,TRUE,"general"}</definedName>
    <definedName name="NDHS" localSheetId="3" hidden="1">{"TAB1",#N/A,TRUE,"GENERAL";"TAB2",#N/A,TRUE,"GENERAL";"TAB3",#N/A,TRUE,"GENERAL";"TAB4",#N/A,TRUE,"GENERAL";"TAB5",#N/A,TRUE,"GENERAL"}</definedName>
    <definedName name="NDHS" hidden="1">{"TAB1",#N/A,TRUE,"GENERAL";"TAB2",#N/A,TRUE,"GENERAL";"TAB3",#N/A,TRUE,"GENERAL";"TAB4",#N/A,TRUE,"GENERAL";"TAB5",#N/A,TRUE,"GENERAL"}</definedName>
    <definedName name="nf" localSheetId="3" hidden="1">{"TAB1",#N/A,TRUE,"GENERAL";"TAB2",#N/A,TRUE,"GENERAL";"TAB3",#N/A,TRUE,"GENERAL";"TAB4",#N/A,TRUE,"GENERAL";"TAB5",#N/A,TRUE,"GENERAL"}</definedName>
    <definedName name="nf" hidden="1">{"TAB1",#N/A,TRUE,"GENERAL";"TAB2",#N/A,TRUE,"GENERAL";"TAB3",#N/A,TRUE,"GENERAL";"TAB4",#N/A,TRUE,"GENERAL";"TAB5",#N/A,TRUE,"GENERAL"}</definedName>
    <definedName name="nfg" localSheetId="3" hidden="1">{"via1",#N/A,TRUE,"general";"via2",#N/A,TRUE,"general";"via3",#N/A,TRUE,"general"}</definedName>
    <definedName name="nfg" hidden="1">{"via1",#N/A,TRUE,"general";"via2",#N/A,TRUE,"general";"via3",#N/A,TRUE,"general"}</definedName>
    <definedName name="nfgn" localSheetId="3" hidden="1">{"via1",#N/A,TRUE,"general";"via2",#N/A,TRUE,"general";"via3",#N/A,TRUE,"general"}</definedName>
    <definedName name="nfgn" hidden="1">{"via1",#N/A,TRUE,"general";"via2",#N/A,TRUE,"general";"via3",#N/A,TRUE,"general"}</definedName>
    <definedName name="ng">#REF!</definedName>
    <definedName name="ngdn" localSheetId="3" hidden="1">{"TAB1",#N/A,TRUE,"GENERAL";"TAB2",#N/A,TRUE,"GENERAL";"TAB3",#N/A,TRUE,"GENERAL";"TAB4",#N/A,TRUE,"GENERAL";"TAB5",#N/A,TRUE,"GENERAL"}</definedName>
    <definedName name="ngdn" hidden="1">{"TAB1",#N/A,TRUE,"GENERAL";"TAB2",#N/A,TRUE,"GENERAL";"TAB3",#N/A,TRUE,"GENERAL";"TAB4",#N/A,TRUE,"GENERAL";"TAB5",#N/A,TRUE,"GENERAL"}</definedName>
    <definedName name="ngfh" localSheetId="3" hidden="1">{"via1",#N/A,TRUE,"general";"via2",#N/A,TRUE,"general";"via3",#N/A,TRUE,"general"}</definedName>
    <definedName name="ngfh" hidden="1">{"via1",#N/A,TRUE,"general";"via2",#N/A,TRUE,"general";"via3",#N/A,TRUE,"general"}</definedName>
    <definedName name="NH">#REF!</definedName>
    <definedName name="nhn" localSheetId="3" hidden="1">{"via1",#N/A,TRUE,"general";"via2",#N/A,TRUE,"general";"via3",#N/A,TRUE,"general"}</definedName>
    <definedName name="nhn" hidden="1">{"via1",#N/A,TRUE,"general";"via2",#N/A,TRUE,"general";"via3",#N/A,TRUE,"general"}</definedName>
    <definedName name="nhncfgn" localSheetId="3" hidden="1">{"TAB1",#N/A,TRUE,"GENERAL";"TAB2",#N/A,TRUE,"GENERAL";"TAB3",#N/A,TRUE,"GENERAL";"TAB4",#N/A,TRUE,"GENERAL";"TAB5",#N/A,TRUE,"GENERAL"}</definedName>
    <definedName name="nhncfgn" hidden="1">{"TAB1",#N/A,TRUE,"GENERAL";"TAB2",#N/A,TRUE,"GENERAL";"TAB3",#N/A,TRUE,"GENERAL";"TAB4",#N/A,TRUE,"GENERAL";"TAB5",#N/A,TRUE,"GENERAL"}</definedName>
    <definedName name="nhndr" localSheetId="3"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 hidden="1">{"via1",#N/A,TRUE,"general";"via2",#N/A,TRUE,"general";"via3",#N/A,TRUE,"general"}</definedName>
    <definedName name="nmmmm" hidden="1">{"via1",#N/A,TRUE,"general";"via2",#N/A,TRUE,"general";"via3",#N/A,TRUE,"general"}</definedName>
    <definedName name="NN" localSheetId="3" hidden="1">{"TAB1",#N/A,TRUE,"GENERAL";"TAB2",#N/A,TRUE,"GENERAL";"TAB3",#N/A,TRUE,"GENERAL";"TAB4",#N/A,TRUE,"GENERAL";"TAB5",#N/A,TRUE,"GENERAL"}</definedName>
    <definedName name="NN" hidden="1">{"TAB1",#N/A,TRUE,"GENERAL";"TAB2",#N/A,TRUE,"GENERAL";"TAB3",#N/A,TRUE,"GENERAL";"TAB4",#N/A,TRUE,"GENERAL";"TAB5",#N/A,TRUE,"GENERAL"}</definedName>
    <definedName name="nndng" localSheetId="3" hidden="1">{"TAB1",#N/A,TRUE,"GENERAL";"TAB2",#N/A,TRUE,"GENERAL";"TAB3",#N/A,TRUE,"GENERAL";"TAB4",#N/A,TRUE,"GENERAL";"TAB5",#N/A,TRUE,"GENERAL"}</definedName>
    <definedName name="nndng" hidden="1">{"TAB1",#N/A,TRUE,"GENERAL";"TAB2",#N/A,TRUE,"GENERAL";"TAB3",#N/A,TRUE,"GENERAL";"TAB4",#N/A,TRUE,"GENERAL";"TAB5",#N/A,TRUE,"GENERAL"}</definedName>
    <definedName name="nnn" localSheetId="3" hidden="1">{"TAB1",#N/A,TRUE,"GENERAL";"TAB2",#N/A,TRUE,"GENERAL";"TAB3",#N/A,TRUE,"GENERAL";"TAB4",#N/A,TRUE,"GENERAL";"TAB5",#N/A,TRUE,"GENERAL"}</definedName>
    <definedName name="nnn" hidden="1">{"TAB1",#N/A,TRUE,"GENERAL";"TAB2",#N/A,TRUE,"GENERAL";"TAB3",#N/A,TRUE,"GENERAL";"TAB4",#N/A,TRUE,"GENERAL";"TAB5",#N/A,TRUE,"GENERAL"}</definedName>
    <definedName name="nnnhd" localSheetId="3" hidden="1">{"via1",#N/A,TRUE,"general";"via2",#N/A,TRUE,"general";"via3",#N/A,TRUE,"general"}</definedName>
    <definedName name="nnnhd" hidden="1">{"via1",#N/A,TRUE,"general";"via2",#N/A,TRUE,"general";"via3",#N/A,TRUE,"general"}</definedName>
    <definedName name="nnnnn" localSheetId="3" hidden="1">{"via1",#N/A,TRUE,"general";"via2",#N/A,TRUE,"general";"via3",#N/A,TRUE,"general"}</definedName>
    <definedName name="nnnnn" hidden="1">{"via1",#N/A,TRUE,"general";"via2",#N/A,TRUE,"general";"via3",#N/A,TRUE,"general"}</definedName>
    <definedName name="nnnnnd" localSheetId="3" hidden="1">{"TAB1",#N/A,TRUE,"GENERAL";"TAB2",#N/A,TRUE,"GENERAL";"TAB3",#N/A,TRUE,"GENERAL";"TAB4",#N/A,TRUE,"GENERAL";"TAB5",#N/A,TRUE,"GENERAL"}</definedName>
    <definedName name="nnnnnd" hidden="1">{"TAB1",#N/A,TRUE,"GENERAL";"TAB2",#N/A,TRUE,"GENERAL";"TAB3",#N/A,TRUE,"GENERAL";"TAB4",#N/A,TRUE,"GENERAL";"TAB5",#N/A,TRUE,"GENERAL"}</definedName>
    <definedName name="nnnnnf" localSheetId="3" hidden="1">{"TAB1",#N/A,TRUE,"GENERAL";"TAB2",#N/A,TRUE,"GENERAL";"TAB3",#N/A,TRUE,"GENERAL";"TAB4",#N/A,TRUE,"GENERAL";"TAB5",#N/A,TRUE,"GENERAL"}</definedName>
    <definedName name="nnnnnf" hidden="1">{"TAB1",#N/A,TRUE,"GENERAL";"TAB2",#N/A,TRUE,"GENERAL";"TAB3",#N/A,TRUE,"GENERAL";"TAB4",#N/A,TRUE,"GENERAL";"TAB5",#N/A,TRUE,"GENERAL"}</definedName>
    <definedName name="nnnnnh" localSheetId="3" hidden="1">{"via1",#N/A,TRUE,"general";"via2",#N/A,TRUE,"general";"via3",#N/A,TRUE,"general"}</definedName>
    <definedName name="nnnnnh" hidden="1">{"via1",#N/A,TRUE,"general";"via2",#N/A,TRUE,"general";"via3",#N/A,TRUE,"general"}</definedName>
    <definedName name="NO" localSheetId="3">'1.1'!ERR</definedName>
    <definedName name="NO">[0]!ERR</definedName>
    <definedName name="No_desarrolladas">'[27]Reservas de Petróleo'!$A$2,'[27]Reservas de Petróleo'!$A$1,'[27]Reservas de Petróleo'!$D$4,'[27]Reservas de Petróleo'!$G$1:$G$65536</definedName>
    <definedName name="NOMBRE" localSheetId="3">#REF!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MATCH(0.01,End_Bal,-1)+1</definedName>
    <definedName name="nxn" localSheetId="3" hidden="1">{"via1",#N/A,TRUE,"general";"via2",#N/A,TRUE,"general";"via3",#N/A,TRUE,"general"}</definedName>
    <definedName name="nxn" hidden="1">{"via1",#N/A,TRUE,"general";"via2",#N/A,TRUE,"general";"via3",#N/A,TRUE,"general"}</definedName>
    <definedName name="ñpñpñ" localSheetId="3"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3"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 hidden="1">{"TAB1",#N/A,TRUE,"GENERAL";"TAB2",#N/A,TRUE,"GENERAL";"TAB3",#N/A,TRUE,"GENERAL";"TAB4",#N/A,TRUE,"GENERAL";"TAB5",#N/A,TRUE,"GENERAL"}</definedName>
    <definedName name="oiret" hidden="1">{"TAB1",#N/A,TRUE,"GENERAL";"TAB2",#N/A,TRUE,"GENERAL";"TAB3",#N/A,TRUE,"GENERAL";"TAB4",#N/A,TRUE,"GENERAL";"TAB5",#N/A,TRUE,"GENERAL"}</definedName>
    <definedName name="oirgrth" localSheetId="3" hidden="1">{"TAB1",#N/A,TRUE,"GENERAL";"TAB2",#N/A,TRUE,"GENERAL";"TAB3",#N/A,TRUE,"GENERAL";"TAB4",#N/A,TRUE,"GENERAL";"TAB5",#N/A,TRUE,"GENERAL"}</definedName>
    <definedName name="oirgrth" hidden="1">{"TAB1",#N/A,TRUE,"GENERAL";"TAB2",#N/A,TRUE,"GENERAL";"TAB3",#N/A,TRUE,"GENERAL";"TAB4",#N/A,TRUE,"GENERAL";"TAB5",#N/A,TRUE,"GENERAL"}</definedName>
    <definedName name="OIUOIU" localSheetId="3" hidden="1">{"via1",#N/A,TRUE,"general";"via2",#N/A,TRUE,"general";"via3",#N/A,TRUE,"general"}</definedName>
    <definedName name="OIUOIU" hidden="1">{"via1",#N/A,TRUE,"general";"via2",#N/A,TRUE,"general";"via3",#N/A,TRUE,"general"}</definedName>
    <definedName name="OnceThru">0</definedName>
    <definedName name="OÑ">#REF!</definedName>
    <definedName name="ooo" localSheetId="3" hidden="1">{"via1",#N/A,TRUE,"general";"via2",#N/A,TRUE,"general";"via3",#N/A,TRUE,"general"}</definedName>
    <definedName name="ooo" hidden="1">{"via1",#N/A,TRUE,"general";"via2",#N/A,TRUE,"general";"via3",#N/A,TRUE,"general"}</definedName>
    <definedName name="ooooiii" localSheetId="3" hidden="1">{"TAB1",#N/A,TRUE,"GENERAL";"TAB2",#N/A,TRUE,"GENERAL";"TAB3",#N/A,TRUE,"GENERAL";"TAB4",#N/A,TRUE,"GENERAL";"TAB5",#N/A,TRUE,"GENERAL"}</definedName>
    <definedName name="ooooiii" hidden="1">{"TAB1",#N/A,TRUE,"GENERAL";"TAB2",#N/A,TRUE,"GENERAL";"TAB3",#N/A,TRUE,"GENERAL";"TAB4",#N/A,TRUE,"GENERAL";"TAB5",#N/A,TRUE,"GENERAL"}</definedName>
    <definedName name="oooos" localSheetId="3"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'1.1'!ERR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 hidden="1">{"TAB1",#N/A,TRUE,"GENERAL";"TAB2",#N/A,TRUE,"GENERAL";"TAB3",#N/A,TRUE,"GENERAL";"TAB4",#N/A,TRUE,"GENERAL";"TAB5",#N/A,TRUE,"GENERAL"}</definedName>
    <definedName name="PKHK" hidden="1">{"TAB1",#N/A,TRUE,"GENERAL";"TAB2",#N/A,TRUE,"GENERAL";"TAB3",#N/A,TRUE,"GENERAL";"TAB4",#N/A,TRUE,"GENERAL";"TAB5",#N/A,TRUE,"GENERAL"}</definedName>
    <definedName name="pkj" localSheetId="3"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#REF!</definedName>
    <definedName name="PlazoAIU">#REF!</definedName>
    <definedName name="PLPLUNN" localSheetId="3"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3" hidden="1">{"via1",#N/A,TRUE,"general";"via2",#N/A,TRUE,"general";"via3",#N/A,TRUE,"general"}</definedName>
    <definedName name="POIUP" hidden="1">{"via1",#N/A,TRUE,"general";"via2",#N/A,TRUE,"general";"via3",#N/A,TRUE,"general"}</definedName>
    <definedName name="popop" localSheetId="3" hidden="1">{"via1",#N/A,TRUE,"general";"via2",#N/A,TRUE,"general";"via3",#N/A,TRUE,"general"}</definedName>
    <definedName name="popop" hidden="1">{"via1",#N/A,TRUE,"general";"via2",#N/A,TRUE,"general";"via3",#N/A,TRUE,"general"}</definedName>
    <definedName name="popp" localSheetId="3"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3"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 hidden="1">{"via1",#N/A,TRUE,"general";"via2",#N/A,TRUE,"general";"via3",#N/A,TRUE,"general"}</definedName>
    <definedName name="ppppp9" hidden="1">{"via1",#N/A,TRUE,"general";"via2",#N/A,TRUE,"general";"via3",#N/A,TRUE,"general"}</definedName>
    <definedName name="pppppd" localSheetId="3"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 hidden="1">{"via1",#N/A,TRUE,"general";"via2",#N/A,TRUE,"general";"via3",#N/A,TRUE,"general"}</definedName>
    <definedName name="pqroj" hidden="1">{"via1",#N/A,TRUE,"general";"via2",#N/A,TRUE,"general";"via3",#N/A,TRUE,"general"}</definedName>
    <definedName name="Pr">[46]medelo!$D$46</definedName>
    <definedName name="PRE" localSheetId="3">#REF!</definedName>
    <definedName name="PRE">#REF!</definedName>
    <definedName name="Precio">#REF!</definedName>
    <definedName name="precio2">#REF!</definedName>
    <definedName name="PrecioS">#REF!</definedName>
    <definedName name="PREST" localSheetId="3">#REF!</definedName>
    <definedName name="PREST">#REF!</definedName>
    <definedName name="PRIMER" localSheetId="3" hidden="1">{"via1",#N/A,TRUE,"general";"via2",#N/A,TRUE,"general";"via3",#N/A,TRUE,"general"}</definedName>
    <definedName name="PRIMER" hidden="1">{"via1",#N/A,TRUE,"general";"via2",#N/A,TRUE,"general";"via3",#N/A,TRUE,"general"}</definedName>
    <definedName name="PRIMERO">'[88]Informe Semanal 1'!$V$43:$W$43</definedName>
    <definedName name="PRIMET" localSheetId="3"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'1.1'!ERR</definedName>
    <definedName name="programainv">[0]!ERR</definedName>
    <definedName name="Proponente" localSheetId="3">#REF!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3">#REF!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 hidden="1">{"TAB1",#N/A,TRUE,"GENERAL";"TAB2",#N/A,TRUE,"GENERAL";"TAB3",#N/A,TRUE,"GENERAL";"TAB4",#N/A,TRUE,"GENERAL";"TAB5",#N/A,TRUE,"GENERAL"}</definedName>
    <definedName name="ptope" hidden="1">{"TAB1",#N/A,TRUE,"GENERAL";"TAB2",#N/A,TRUE,"GENERAL";"TAB3",#N/A,TRUE,"GENERAL";"TAB4",#N/A,TRUE,"GENERAL";"TAB5",#N/A,TRUE,"GENERAL"}</definedName>
    <definedName name="ptopes" localSheetId="3"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#REF!</definedName>
    <definedName name="Q">#REF!</definedName>
    <definedName name="Q_actual">'[97]ORITO 02 '!$E$7</definedName>
    <definedName name="Q_BRUTO">#REF!</definedName>
    <definedName name="q1q1q" localSheetId="3" hidden="1">{"via1",#N/A,TRUE,"general";"via2",#N/A,TRUE,"general";"via3",#N/A,TRUE,"general"}</definedName>
    <definedName name="q1q1q" hidden="1">{"via1",#N/A,TRUE,"general";"via2",#N/A,TRUE,"general";"via3",#N/A,TRUE,"general"}</definedName>
    <definedName name="qaedtguj" localSheetId="3" hidden="1">{"via1",#N/A,TRUE,"general";"via2",#N/A,TRUE,"general";"via3",#N/A,TRUE,"general"}</definedName>
    <definedName name="qaedtguj" hidden="1">{"via1",#N/A,TRUE,"general";"via2",#N/A,TRUE,"general";"via3",#N/A,TRUE,"general"}</definedName>
    <definedName name="QAQSWS" localSheetId="3" hidden="1">{"via1",#N/A,TRUE,"general";"via2",#N/A,TRUE,"general";"via3",#N/A,TRUE,"general"}</definedName>
    <definedName name="QAQSWS" hidden="1">{"via1",#N/A,TRUE,"general";"via2",#N/A,TRUE,"general";"via3",#N/A,TRUE,"general"}</definedName>
    <definedName name="qaqwwxcr" localSheetId="3"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3" hidden="1">{"via1",#N/A,TRUE,"general";"via2",#N/A,TRUE,"general";"via3",#N/A,TRUE,"general"}</definedName>
    <definedName name="qedcd" hidden="1">{"via1",#N/A,TRUE,"general";"via2",#N/A,TRUE,"general";"via3",#N/A,TRUE,"general"}</definedName>
    <definedName name="qeqewe" localSheetId="3" hidden="1">{"TAB1",#N/A,TRUE,"GENERAL";"TAB2",#N/A,TRUE,"GENERAL";"TAB3",#N/A,TRUE,"GENERAL";"TAB4",#N/A,TRUE,"GENERAL";"TAB5",#N/A,TRUE,"GENERAL"}</definedName>
    <definedName name="qeqewe" hidden="1">{"TAB1",#N/A,TRUE,"GENERAL";"TAB2",#N/A,TRUE,"GENERAL";"TAB3",#N/A,TRUE,"GENERAL";"TAB4",#N/A,TRUE,"GENERAL";"TAB5",#N/A,TRUE,"GENERAL"}</definedName>
    <definedName name="qewj" localSheetId="3" hidden="1">{"via1",#N/A,TRUE,"general";"via2",#N/A,TRUE,"general";"via3",#N/A,TRUE,"general"}</definedName>
    <definedName name="qewj" hidden="1">{"via1",#N/A,TRUE,"general";"via2",#N/A,TRUE,"general";"via3",#N/A,TRUE,"general"}</definedName>
    <definedName name="Qmax">[46]medelo!$B$63</definedName>
    <definedName name="qqqqqw" localSheetId="3"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 hidden="1">{"via1",#N/A,TRUE,"general";"via2",#N/A,TRUE,"general";"via3",#N/A,TRUE,"general"}</definedName>
    <definedName name="qw" hidden="1">{"via1",#N/A,TRUE,"general";"via2",#N/A,TRUE,"general";"via3",#N/A,TRUE,"general"}</definedName>
    <definedName name="qwdas2" localSheetId="3" hidden="1">{"via1",#N/A,TRUE,"general";"via2",#N/A,TRUE,"general";"via3",#N/A,TRUE,"general"}</definedName>
    <definedName name="qwdas2" hidden="1">{"via1",#N/A,TRUE,"general";"via2",#N/A,TRUE,"general";"via3",#N/A,TRUE,"general"}</definedName>
    <definedName name="QWE">#REF!</definedName>
    <definedName name="qweqe" localSheetId="3" hidden="1">{"TAB1",#N/A,TRUE,"GENERAL";"TAB2",#N/A,TRUE,"GENERAL";"TAB3",#N/A,TRUE,"GENERAL";"TAB4",#N/A,TRUE,"GENERAL";"TAB5",#N/A,TRUE,"GENERAL"}</definedName>
    <definedName name="qweqe" hidden="1">{"TAB1",#N/A,TRUE,"GENERAL";"TAB2",#N/A,TRUE,"GENERAL";"TAB3",#N/A,TRUE,"GENERAL";"TAB4",#N/A,TRUE,"GENERAL";"TAB5",#N/A,TRUE,"GENERAL"}</definedName>
    <definedName name="QWERTY" localSheetId="3">'1.1'!ERR</definedName>
    <definedName name="QWERTY">[0]!ERR</definedName>
    <definedName name="qwewertet" hidden="1">{#N/A,#N/A,TRUE,"1842CWN0"}</definedName>
    <definedName name="qwqwqwj" localSheetId="3"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3"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 hidden="1">{"TAB1",#N/A,TRUE,"GENERAL";"TAB2",#N/A,TRUE,"GENERAL";"TAB3",#N/A,TRUE,"GENERAL";"TAB4",#N/A,TRUE,"GENERAL";"TAB5",#N/A,TRUE,"GENERAL"}</definedName>
    <definedName name="regresd" hidden="1">{"TAB1",#N/A,TRUE,"GENERAL";"TAB2",#N/A,TRUE,"GENERAL";"TAB3",#N/A,TRUE,"GENERAL";"TAB4",#N/A,TRUE,"GENERAL";"TAB5",#N/A,TRUE,"GENERAL"}</definedName>
    <definedName name="regthio" localSheetId="3" hidden="1">{"TAB1",#N/A,TRUE,"GENERAL";"TAB2",#N/A,TRUE,"GENERAL";"TAB3",#N/A,TRUE,"GENERAL";"TAB4",#N/A,TRUE,"GENERAL";"TAB5",#N/A,TRUE,"GENERAL"}</definedName>
    <definedName name="regthio" hidden="1">{"TAB1",#N/A,TRUE,"GENERAL";"TAB2",#N/A,TRUE,"GENERAL";"TAB3",#N/A,TRUE,"GENERAL";"TAB4",#N/A,TRUE,"GENERAL";"TAB5",#N/A,TRUE,"GENERAL"}</definedName>
    <definedName name="REICIO" localSheetId="3">'1.1'!ERR</definedName>
    <definedName name="REICIO">[0]!ERR</definedName>
    <definedName name="Reimbursement">"Reembolso"</definedName>
    <definedName name="reinicio" localSheetId="3">'1.1'!ERR</definedName>
    <definedName name="reinicio">[0]!ERR</definedName>
    <definedName name="REJHE" localSheetId="3"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 hidden="1">{"via1",#N/A,TRUE,"general";"via2",#N/A,TRUE,"general";"via3",#N/A,TRUE,"general"}</definedName>
    <definedName name="rer" hidden="1">{"via1",#N/A,TRUE,"general";"via2",#N/A,TRUE,"general";"via3",#N/A,TRUE,"general"}</definedName>
    <definedName name="rererw" localSheetId="3" hidden="1">{"TAB1",#N/A,TRUE,"GENERAL";"TAB2",#N/A,TRUE,"GENERAL";"TAB3",#N/A,TRUE,"GENERAL";"TAB4",#N/A,TRUE,"GENERAL";"TAB5",#N/A,TRUE,"GENERAL"}</definedName>
    <definedName name="rererw" hidden="1">{"TAB1",#N/A,TRUE,"GENERAL";"TAB2",#N/A,TRUE,"GENERAL";"TAB3",#N/A,TRUE,"GENERAL";"TAB4",#N/A,TRUE,"GENERAL";"TAB5",#N/A,TRUE,"GENERAL"}</definedName>
    <definedName name="rerg" localSheetId="3" hidden="1">{"TAB1",#N/A,TRUE,"GENERAL";"TAB2",#N/A,TRUE,"GENERAL";"TAB3",#N/A,TRUE,"GENERAL";"TAB4",#N/A,TRUE,"GENERAL";"TAB5",#N/A,TRUE,"GENERAL"}</definedName>
    <definedName name="rerg" hidden="1">{"TAB1",#N/A,TRUE,"GENERAL";"TAB2",#N/A,TRUE,"GENERAL";"TAB3",#N/A,TRUE,"GENERAL";"TAB4",#N/A,TRUE,"GENERAL";"TAB5",#N/A,TRUE,"GENERAL"}</definedName>
    <definedName name="rerrrrw" localSheetId="3"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 hidden="1">{"via1",#N/A,TRUE,"general";"via2",#N/A,TRUE,"general";"via3",#N/A,TRUE,"general"}</definedName>
    <definedName name="RETTRE" hidden="1">{"via1",#N/A,TRUE,"general";"via2",#N/A,TRUE,"general";"via3",#N/A,TRUE,"general"}</definedName>
    <definedName name="rety" localSheetId="3" hidden="1">{"TAB1",#N/A,TRUE,"GENERAL";"TAB2",#N/A,TRUE,"GENERAL";"TAB3",#N/A,TRUE,"GENERAL";"TAB4",#N/A,TRUE,"GENERAL";"TAB5",#N/A,TRUE,"GENERAL"}</definedName>
    <definedName name="rety" hidden="1">{"TAB1",#N/A,TRUE,"GENERAL";"TAB2",#N/A,TRUE,"GENERAL";"TAB3",#N/A,TRUE,"GENERAL";"TAB4",#N/A,TRUE,"GENERAL";"TAB5",#N/A,TRUE,"GENERAL"}</definedName>
    <definedName name="rewfreg" localSheetId="3" hidden="1">{"via1",#N/A,TRUE,"general";"via2",#N/A,TRUE,"general";"via3",#N/A,TRUE,"general"}</definedName>
    <definedName name="rewfreg" hidden="1">{"via1",#N/A,TRUE,"general";"via2",#N/A,TRUE,"general";"via3",#N/A,TRUE,"general"}</definedName>
    <definedName name="rewr" localSheetId="3" hidden="1">{"via1",#N/A,TRUE,"general";"via2",#N/A,TRUE,"general";"via3",#N/A,TRUE,"general"}</definedName>
    <definedName name="rewr" hidden="1">{"via1",#N/A,TRUE,"general";"via2",#N/A,TRUE,"general";"via3",#N/A,TRUE,"general"}</definedName>
    <definedName name="REWWER" localSheetId="3" hidden="1">{"TAB1",#N/A,TRUE,"GENERAL";"TAB2",#N/A,TRUE,"GENERAL";"TAB3",#N/A,TRUE,"GENERAL";"TAB4",#N/A,TRUE,"GENERAL";"TAB5",#N/A,TRUE,"GENERAL"}</definedName>
    <definedName name="REWWER" hidden="1">{"TAB1",#N/A,TRUE,"GENERAL";"TAB2",#N/A,TRUE,"GENERAL";"TAB3",#N/A,TRUE,"GENERAL";"TAB4",#N/A,TRUE,"GENERAL";"TAB5",#N/A,TRUE,"GENERAL"}</definedName>
    <definedName name="reyepoi" localSheetId="3" hidden="1">{"TAB1",#N/A,TRUE,"GENERAL";"TAB2",#N/A,TRUE,"GENERAL";"TAB3",#N/A,TRUE,"GENERAL";"TAB4",#N/A,TRUE,"GENERAL";"TAB5",#N/A,TRUE,"GENERAL"}</definedName>
    <definedName name="reyepoi" hidden="1">{"TAB1",#N/A,TRUE,"GENERAL";"TAB2",#N/A,TRUE,"GENERAL";"TAB3",#N/A,TRUE,"GENERAL";"TAB4",#N/A,TRUE,"GENERAL";"TAB5",#N/A,TRUE,"GENERAL"}</definedName>
    <definedName name="reyety" localSheetId="3" hidden="1">{"via1",#N/A,TRUE,"general";"via2",#N/A,TRUE,"general";"via3",#N/A,TRUE,"general"}</definedName>
    <definedName name="reyety" hidden="1">{"via1",#N/A,TRUE,"general";"via2",#N/A,TRUE,"general";"via3",#N/A,TRUE,"general"}</definedName>
    <definedName name="reyty" localSheetId="3" hidden="1">{"via1",#N/A,TRUE,"general";"via2",#N/A,TRUE,"general";"via3",#N/A,TRUE,"general"}</definedName>
    <definedName name="reyty" hidden="1">{"via1",#N/A,TRUE,"general";"via2",#N/A,TRUE,"general";"via3",#N/A,TRUE,"general"}</definedName>
    <definedName name="reyyt" localSheetId="3" hidden="1">{"via1",#N/A,TRUE,"general";"via2",#N/A,TRUE,"general";"via3",#N/A,TRUE,"general"}</definedName>
    <definedName name="reyyt" hidden="1">{"via1",#N/A,TRUE,"general";"via2",#N/A,TRUE,"general";"via3",#N/A,TRUE,"general"}</definedName>
    <definedName name="rfhnhjyu" localSheetId="3" hidden="1">{"TAB1",#N/A,TRUE,"GENERAL";"TAB2",#N/A,TRUE,"GENERAL";"TAB3",#N/A,TRUE,"GENERAL";"TAB4",#N/A,TRUE,"GENERAL";"TAB5",#N/A,TRUE,"GENERAL"}</definedName>
    <definedName name="rfhnhjyu" hidden="1">{"TAB1",#N/A,TRUE,"GENERAL";"TAB2",#N/A,TRUE,"GENERAL";"TAB3",#N/A,TRUE,"GENERAL";"TAB4",#N/A,TRUE,"GENERAL";"TAB5",#N/A,TRUE,"GENERAL"}</definedName>
    <definedName name="rfrf" localSheetId="3" hidden="1">{"via1",#N/A,TRUE,"general";"via2",#N/A,TRUE,"general";"via3",#N/A,TRUE,"general"}</definedName>
    <definedName name="rfrf" hidden="1">{"via1",#N/A,TRUE,"general";"via2",#N/A,TRUE,"general";"via3",#N/A,TRUE,"general"}</definedName>
    <definedName name="RFV">#REF!</definedName>
    <definedName name="RG">#REF!</definedName>
    <definedName name="rge" localSheetId="3" hidden="1">{"via1",#N/A,TRUE,"general";"via2",#N/A,TRUE,"general";"via3",#N/A,TRUE,"general"}</definedName>
    <definedName name="rge" hidden="1">{"via1",#N/A,TRUE,"general";"via2",#N/A,TRUE,"general";"via3",#N/A,TRUE,"general"}</definedName>
    <definedName name="rgegg" localSheetId="3" hidden="1">{"via1",#N/A,TRUE,"general";"via2",#N/A,TRUE,"general";"via3",#N/A,TRUE,"general"}</definedName>
    <definedName name="rgegg" hidden="1">{"via1",#N/A,TRUE,"general";"via2",#N/A,TRUE,"general";"via3",#N/A,TRUE,"general"}</definedName>
    <definedName name="rhh" localSheetId="3" hidden="1">{"TAB1",#N/A,TRUE,"GENERAL";"TAB2",#N/A,TRUE,"GENERAL";"TAB3",#N/A,TRUE,"GENERAL";"TAB4",#N/A,TRUE,"GENERAL";"TAB5",#N/A,TRUE,"GENERAL"}</definedName>
    <definedName name="rhh" hidden="1">{"TAB1",#N/A,TRUE,"GENERAL";"TAB2",#N/A,TRUE,"GENERAL";"TAB3",#N/A,TRUE,"GENERAL";"TAB4",#N/A,TRUE,"GENERAL";"TAB5",#N/A,TRUE,"GENERAL"}</definedName>
    <definedName name="rhrtd" localSheetId="3" hidden="1">{"TAB1",#N/A,TRUE,"GENERAL";"TAB2",#N/A,TRUE,"GENERAL";"TAB3",#N/A,TRUE,"GENERAL";"TAB4",#N/A,TRUE,"GENERAL";"TAB5",#N/A,TRUE,"GENERAL"}</definedName>
    <definedName name="rhrtd" hidden="1">{"TAB1",#N/A,TRUE,"GENERAL";"TAB2",#N/A,TRUE,"GENERAL";"TAB3",#N/A,TRUE,"GENERAL";"TAB4",#N/A,TRUE,"GENERAL";"TAB5",#N/A,TRUE,"GENERAL"}</definedName>
    <definedName name="rhtry" localSheetId="3"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 hidden="1">{"TAB1",#N/A,TRUE,"GENERAL";"TAB2",#N/A,TRUE,"GENERAL";"TAB3",#N/A,TRUE,"GENERAL";"TAB4",#N/A,TRUE,"GENERAL";"TAB5",#N/A,TRUE,"GENERAL"}</definedName>
    <definedName name="rj" hidden="1">{"TAB1",#N/A,TRUE,"GENERAL";"TAB2",#N/A,TRUE,"GENERAL";"TAB3",#N/A,TRUE,"GENERAL";"TAB4",#N/A,TRUE,"GENERAL";"TAB5",#N/A,TRUE,"GENERAL"}</definedName>
    <definedName name="rjjth" localSheetId="3" hidden="1">{"TAB1",#N/A,TRUE,"GENERAL";"TAB2",#N/A,TRUE,"GENERAL";"TAB3",#N/A,TRUE,"GENERAL";"TAB4",#N/A,TRUE,"GENERAL";"TAB5",#N/A,TRUE,"GENERAL"}</definedName>
    <definedName name="rjjth" hidden="1">{"TAB1",#N/A,TRUE,"GENERAL";"TAB2",#N/A,TRUE,"GENERAL";"TAB3",#N/A,TRUE,"GENERAL";"TAB4",#N/A,TRUE,"GENERAL";"TAB5",#N/A,TRUE,"GENERAL"}</definedName>
    <definedName name="rjy" localSheetId="3" hidden="1">{"via1",#N/A,TRUE,"general";"via2",#N/A,TRUE,"general";"via3",#N/A,TRUE,"general"}</definedName>
    <definedName name="rjy" hidden="1">{"via1",#N/A,TRUE,"general";"via2",#N/A,TRUE,"general";"via3",#N/A,TRUE,"general"}</definedName>
    <definedName name="rkjyk" localSheetId="3" hidden="1">{"TAB1",#N/A,TRUE,"GENERAL";"TAB2",#N/A,TRUE,"GENERAL";"TAB3",#N/A,TRUE,"GENERAL";"TAB4",#N/A,TRUE,"GENERAL";"TAB5",#N/A,TRUE,"GENERAL"}</definedName>
    <definedName name="rkjyk" hidden="1">{"TAB1",#N/A,TRUE,"GENERAL";"TAB2",#N/A,TRUE,"GENERAL";"TAB3",#N/A,TRUE,"GENERAL";"TAB4",#N/A,TRUE,"GENERAL";"TAB5",#N/A,TRUE,"GENERAL"}</definedName>
    <definedName name="rkru" localSheetId="3" hidden="1">{"via1",#N/A,TRUE,"general";"via2",#N/A,TRUE,"general";"via3",#N/A,TRUE,"general"}</definedName>
    <definedName name="rkru" hidden="1">{"via1",#N/A,TRUE,"general";"via2",#N/A,TRUE,"general";"via3",#N/A,TRUE,"general"}</definedName>
    <definedName name="rky" localSheetId="3"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'1.1'!ERR</definedName>
    <definedName name="rr">[0]!ERR</definedName>
    <definedName name="rrr" localSheetId="3" hidden="1">{"via1",#N/A,TRUE,"general";"via2",#N/A,TRUE,"general";"via3",#N/A,TRUE,"general"}</definedName>
    <definedName name="rrr" hidden="1">{"via1",#N/A,TRUE,"general";"via2",#N/A,TRUE,"general";"via3",#N/A,TRUE,"general"}</definedName>
    <definedName name="rrrr">'[101]Form5 _Pág_ 1'!#REF!</definedName>
    <definedName name="rrrrrb" localSheetId="3" hidden="1">{"via1",#N/A,TRUE,"general";"via2",#N/A,TRUE,"general";"via3",#N/A,TRUE,"general"}</definedName>
    <definedName name="rrrrrb" hidden="1">{"via1",#N/A,TRUE,"general";"via2",#N/A,TRUE,"general";"via3",#N/A,TRUE,"general"}</definedName>
    <definedName name="rrrrrrre" localSheetId="3" hidden="1">{"TAB1",#N/A,TRUE,"GENERAL";"TAB2",#N/A,TRUE,"GENERAL";"TAB3",#N/A,TRUE,"GENERAL";"TAB4",#N/A,TRUE,"GENERAL";"TAB5",#N/A,TRUE,"GENERAL"}</definedName>
    <definedName name="rrrrrrre" hidden="1">{"TAB1",#N/A,TRUE,"GENERAL";"TAB2",#N/A,TRUE,"GENERAL";"TAB3",#N/A,TRUE,"GENERAL";"TAB4",#N/A,TRUE,"GENERAL";"TAB5",#N/A,TRUE,"GENERAL"}</definedName>
    <definedName name="rrrrt" localSheetId="3" hidden="1">{"via1",#N/A,TRUE,"general";"via2",#N/A,TRUE,"general";"via3",#N/A,TRUE,"general"}</definedName>
    <definedName name="rrrrt" hidden="1">{"via1",#N/A,TRUE,"general";"via2",#N/A,TRUE,"general";"via3",#N/A,TRUE,"general"}</definedName>
    <definedName name="Rs">#REF!</definedName>
    <definedName name="rsdgsd5" localSheetId="3"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 hidden="1">{"TAB1",#N/A,TRUE,"GENERAL";"TAB2",#N/A,TRUE,"GENERAL";"TAB3",#N/A,TRUE,"GENERAL";"TAB4",#N/A,TRUE,"GENERAL";"TAB5",#N/A,TRUE,"GENERAL"}</definedName>
    <definedName name="rt" hidden="1">{"TAB1",#N/A,TRUE,"GENERAL";"TAB2",#N/A,TRUE,"GENERAL";"TAB3",#N/A,TRUE,"GENERAL";"TAB4",#N/A,TRUE,"GENERAL";"TAB5",#N/A,TRUE,"GENERAL"}</definedName>
    <definedName name="rte" localSheetId="3" hidden="1">{"TAB1",#N/A,TRUE,"GENERAL";"TAB2",#N/A,TRUE,"GENERAL";"TAB3",#N/A,TRUE,"GENERAL";"TAB4",#N/A,TRUE,"GENERAL";"TAB5",#N/A,TRUE,"GENERAL"}</definedName>
    <definedName name="rte" hidden="1">{"TAB1",#N/A,TRUE,"GENERAL";"TAB2",#N/A,TRUE,"GENERAL";"TAB3",#N/A,TRUE,"GENERAL";"TAB4",#N/A,TRUE,"GENERAL";"TAB5",#N/A,TRUE,"GENERAL"}</definedName>
    <definedName name="rteg" localSheetId="3" hidden="1">{"via1",#N/A,TRUE,"general";"via2",#N/A,TRUE,"general";"via3",#N/A,TRUE,"general"}</definedName>
    <definedName name="rteg" hidden="1">{"via1",#N/A,TRUE,"general";"via2",#N/A,TRUE,"general";"via3",#N/A,TRUE,"general"}</definedName>
    <definedName name="rtert" localSheetId="3" hidden="1">{"TAB1",#N/A,TRUE,"GENERAL";"TAB2",#N/A,TRUE,"GENERAL";"TAB3",#N/A,TRUE,"GENERAL";"TAB4",#N/A,TRUE,"GENERAL";"TAB5",#N/A,TRUE,"GENERAL"}</definedName>
    <definedName name="rtert" hidden="1">{"TAB1",#N/A,TRUE,"GENERAL";"TAB2",#N/A,TRUE,"GENERAL";"TAB3",#N/A,TRUE,"GENERAL";"TAB4",#N/A,TRUE,"GENERAL";"TAB5",#N/A,TRUE,"GENERAL"}</definedName>
    <definedName name="rtes" localSheetId="3" hidden="1">{"via1",#N/A,TRUE,"general";"via2",#N/A,TRUE,"general";"via3",#N/A,TRUE,"general"}</definedName>
    <definedName name="rtes" hidden="1">{"via1",#N/A,TRUE,"general";"via2",#N/A,TRUE,"general";"via3",#N/A,TRUE,"general"}</definedName>
    <definedName name="rtewth" localSheetId="3" hidden="1">{"TAB1",#N/A,TRUE,"GENERAL";"TAB2",#N/A,TRUE,"GENERAL";"TAB3",#N/A,TRUE,"GENERAL";"TAB4",#N/A,TRUE,"GENERAL";"TAB5",#N/A,TRUE,"GENERAL"}</definedName>
    <definedName name="rtewth" hidden="1">{"TAB1",#N/A,TRUE,"GENERAL";"TAB2",#N/A,TRUE,"GENERAL";"TAB3",#N/A,TRUE,"GENERAL";"TAB4",#N/A,TRUE,"GENERAL";"TAB5",#N/A,TRUE,"GENERAL"}</definedName>
    <definedName name="rthjtj" localSheetId="3" hidden="1">{"TAB1",#N/A,TRUE,"GENERAL";"TAB2",#N/A,TRUE,"GENERAL";"TAB3",#N/A,TRUE,"GENERAL";"TAB4",#N/A,TRUE,"GENERAL";"TAB5",#N/A,TRUE,"GENERAL"}</definedName>
    <definedName name="rthjtj" hidden="1">{"TAB1",#N/A,TRUE,"GENERAL";"TAB2",#N/A,TRUE,"GENERAL";"TAB3",#N/A,TRUE,"GENERAL";"TAB4",#N/A,TRUE,"GENERAL";"TAB5",#N/A,TRUE,"GENERAL"}</definedName>
    <definedName name="rthrthg" localSheetId="3" hidden="1">{"via1",#N/A,TRUE,"general";"via2",#N/A,TRUE,"general";"via3",#N/A,TRUE,"general"}</definedName>
    <definedName name="rthrthg" hidden="1">{"via1",#N/A,TRUE,"general";"via2",#N/A,TRUE,"general";"via3",#N/A,TRUE,"general"}</definedName>
    <definedName name="rthtrh" localSheetId="3" hidden="1">{"via1",#N/A,TRUE,"general";"via2",#N/A,TRUE,"general";"via3",#N/A,TRUE,"general"}</definedName>
    <definedName name="rthtrh" hidden="1">{"via1",#N/A,TRUE,"general";"via2",#N/A,TRUE,"general";"via3",#N/A,TRUE,"general"}</definedName>
    <definedName name="rtkk" localSheetId="3" hidden="1">{"via1",#N/A,TRUE,"general";"via2",#N/A,TRUE,"general";"via3",#N/A,TRUE,"general"}</definedName>
    <definedName name="rtkk" hidden="1">{"via1",#N/A,TRUE,"general";"via2",#N/A,TRUE,"general";"via3",#N/A,TRUE,"general"}</definedName>
    <definedName name="rttthy" localSheetId="3" hidden="1">{"via1",#N/A,TRUE,"general";"via2",#N/A,TRUE,"general";"via3",#N/A,TRUE,"general"}</definedName>
    <definedName name="rttthy" hidden="1">{"via1",#N/A,TRUE,"general";"via2",#N/A,TRUE,"general";"via3",#N/A,TRUE,"general"}</definedName>
    <definedName name="rtu" localSheetId="3" hidden="1">{"via1",#N/A,TRUE,"general";"via2",#N/A,TRUE,"general";"via3",#N/A,TRUE,"general"}</definedName>
    <definedName name="rtu" hidden="1">{"via1",#N/A,TRUE,"general";"via2",#N/A,TRUE,"general";"via3",#N/A,TRUE,"general"}</definedName>
    <definedName name="rtug" localSheetId="3" hidden="1">{"TAB1",#N/A,TRUE,"GENERAL";"TAB2",#N/A,TRUE,"GENERAL";"TAB3",#N/A,TRUE,"GENERAL";"TAB4",#N/A,TRUE,"GENERAL";"TAB5",#N/A,TRUE,"GENERAL"}</definedName>
    <definedName name="rtug" hidden="1">{"TAB1",#N/A,TRUE,"GENERAL";"TAB2",#N/A,TRUE,"GENERAL";"TAB3",#N/A,TRUE,"GENERAL";"TAB4",#N/A,TRUE,"GENERAL";"TAB5",#N/A,TRUE,"GENERAL"}</definedName>
    <definedName name="rtugsd" localSheetId="3" hidden="1">{"TAB1",#N/A,TRUE,"GENERAL";"TAB2",#N/A,TRUE,"GENERAL";"TAB3",#N/A,TRUE,"GENERAL";"TAB4",#N/A,TRUE,"GENERAL";"TAB5",#N/A,TRUE,"GENERAL"}</definedName>
    <definedName name="rtugsd" hidden="1">{"TAB1",#N/A,TRUE,"GENERAL";"TAB2",#N/A,TRUE,"GENERAL";"TAB3",#N/A,TRUE,"GENERAL";"TAB4",#N/A,TRUE,"GENERAL";"TAB5",#N/A,TRUE,"GENERAL"}</definedName>
    <definedName name="rturtu" localSheetId="3" hidden="1">{"via1",#N/A,TRUE,"general";"via2",#N/A,TRUE,"general";"via3",#N/A,TRUE,"general"}</definedName>
    <definedName name="rturtu" hidden="1">{"via1",#N/A,TRUE,"general";"via2",#N/A,TRUE,"general";"via3",#N/A,TRUE,"general"}</definedName>
    <definedName name="rturu" localSheetId="3" hidden="1">{"via1",#N/A,TRUE,"general";"via2",#N/A,TRUE,"general";"via3",#N/A,TRUE,"general"}</definedName>
    <definedName name="rturu" hidden="1">{"via1",#N/A,TRUE,"general";"via2",#N/A,TRUE,"general";"via3",#N/A,TRUE,"general"}</definedName>
    <definedName name="rtut" localSheetId="3" hidden="1">{"via1",#N/A,TRUE,"general";"via2",#N/A,TRUE,"general";"via3",#N/A,TRUE,"general"}</definedName>
    <definedName name="rtut" hidden="1">{"via1",#N/A,TRUE,"general";"via2",#N/A,TRUE,"general";"via3",#N/A,TRUE,"general"}</definedName>
    <definedName name="rtutru" localSheetId="3" hidden="1">{"via1",#N/A,TRUE,"general";"via2",#N/A,TRUE,"general";"via3",#N/A,TRUE,"general"}</definedName>
    <definedName name="rtutru" hidden="1">{"via1",#N/A,TRUE,"general";"via2",#N/A,TRUE,"general";"via3",#N/A,TRUE,"general"}</definedName>
    <definedName name="rtuy" localSheetId="3" hidden="1">{"via1",#N/A,TRUE,"general";"via2",#N/A,TRUE,"general";"via3",#N/A,TRUE,"general"}</definedName>
    <definedName name="rtuy" hidden="1">{"via1",#N/A,TRUE,"general";"via2",#N/A,TRUE,"general";"via3",#N/A,TRUE,"general"}</definedName>
    <definedName name="rtyhr" localSheetId="3" hidden="1">{"TAB1",#N/A,TRUE,"GENERAL";"TAB2",#N/A,TRUE,"GENERAL";"TAB3",#N/A,TRUE,"GENERAL";"TAB4",#N/A,TRUE,"GENERAL";"TAB5",#N/A,TRUE,"GENERAL"}</definedName>
    <definedName name="rtyhr" hidden="1">{"TAB1",#N/A,TRUE,"GENERAL";"TAB2",#N/A,TRUE,"GENERAL";"TAB3",#N/A,TRUE,"GENERAL";"TAB4",#N/A,TRUE,"GENERAL";"TAB5",#N/A,TRUE,"GENERAL"}</definedName>
    <definedName name="rtym" localSheetId="3" hidden="1">{"via1",#N/A,TRUE,"general";"via2",#N/A,TRUE,"general";"via3",#N/A,TRUE,"general"}</definedName>
    <definedName name="rtym" hidden="1">{"via1",#N/A,TRUE,"general";"via2",#N/A,TRUE,"general";"via3",#N/A,TRUE,"general"}</definedName>
    <definedName name="rtyrey" localSheetId="3" hidden="1">{"TAB1",#N/A,TRUE,"GENERAL";"TAB2",#N/A,TRUE,"GENERAL";"TAB3",#N/A,TRUE,"GENERAL";"TAB4",#N/A,TRUE,"GENERAL";"TAB5",#N/A,TRUE,"GENERAL"}</definedName>
    <definedName name="rtyrey" hidden="1">{"TAB1",#N/A,TRUE,"GENERAL";"TAB2",#N/A,TRUE,"GENERAL";"TAB3",#N/A,TRUE,"GENERAL";"TAB4",#N/A,TRUE,"GENERAL";"TAB5",#N/A,TRUE,"GENERAL"}</definedName>
    <definedName name="rtyrh" localSheetId="3" hidden="1">{"via1",#N/A,TRUE,"general";"via2",#N/A,TRUE,"general";"via3",#N/A,TRUE,"general"}</definedName>
    <definedName name="rtyrh" hidden="1">{"via1",#N/A,TRUE,"general";"via2",#N/A,TRUE,"general";"via3",#N/A,TRUE,"general"}</definedName>
    <definedName name="RTYRTY" localSheetId="3" hidden="1">{"via1",#N/A,TRUE,"general";"via2",#N/A,TRUE,"general";"via3",#N/A,TRUE,"general"}</definedName>
    <definedName name="RTYRTY" hidden="1">{"via1",#N/A,TRUE,"general";"via2",#N/A,TRUE,"general";"via3",#N/A,TRUE,"general"}</definedName>
    <definedName name="rtyt" localSheetId="3" hidden="1">{"TAB1",#N/A,TRUE,"GENERAL";"TAB2",#N/A,TRUE,"GENERAL";"TAB3",#N/A,TRUE,"GENERAL";"TAB4",#N/A,TRUE,"GENERAL";"TAB5",#N/A,TRUE,"GENERAL"}</definedName>
    <definedName name="rtyt" hidden="1">{"TAB1",#N/A,TRUE,"GENERAL";"TAB2",#N/A,TRUE,"GENERAL";"TAB3",#N/A,TRUE,"GENERAL";"TAB4",#N/A,TRUE,"GENERAL";"TAB5",#N/A,TRUE,"GENERAL"}</definedName>
    <definedName name="rtytry" localSheetId="3" hidden="1">{"via1",#N/A,TRUE,"general";"via2",#N/A,TRUE,"general";"via3",#N/A,TRUE,"general"}</definedName>
    <definedName name="rtytry" hidden="1">{"via1",#N/A,TRUE,"general";"via2",#N/A,TRUE,"general";"via3",#N/A,TRUE,"general"}</definedName>
    <definedName name="ruru" localSheetId="3"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 hidden="1">{"via1",#N/A,TRUE,"general";"via2",#N/A,TRUE,"general";"via3",#N/A,TRUE,"general"}</definedName>
    <definedName name="rutu" hidden="1">{"via1",#N/A,TRUE,"general";"via2",#N/A,TRUE,"general";"via3",#N/A,TRUE,"general"}</definedName>
    <definedName name="rwt" localSheetId="3" hidden="1">{"via1",#N/A,TRUE,"general";"via2",#N/A,TRUE,"general";"via3",#N/A,TRUE,"general"}</definedName>
    <definedName name="rwt" hidden="1">{"via1",#N/A,TRUE,"general";"via2",#N/A,TRUE,"general";"via3",#N/A,TRUE,"general"}</definedName>
    <definedName name="ry" localSheetId="3" hidden="1">{"via1",#N/A,TRUE,"general";"via2",#N/A,TRUE,"general";"via3",#N/A,TRUE,"general"}</definedName>
    <definedName name="ry" hidden="1">{"via1",#N/A,TRUE,"general";"via2",#N/A,TRUE,"general";"via3",#N/A,TRUE,"general"}</definedName>
    <definedName name="ryeryb" localSheetId="3" hidden="1">{"TAB1",#N/A,TRUE,"GENERAL";"TAB2",#N/A,TRUE,"GENERAL";"TAB3",#N/A,TRUE,"GENERAL";"TAB4",#N/A,TRUE,"GENERAL";"TAB5",#N/A,TRUE,"GENERAL"}</definedName>
    <definedName name="ryeryb" hidden="1">{"TAB1",#N/A,TRUE,"GENERAL";"TAB2",#N/A,TRUE,"GENERAL";"TAB3",#N/A,TRUE,"GENERAL";"TAB4",#N/A,TRUE,"GENERAL";"TAB5",#N/A,TRUE,"GENERAL"}</definedName>
    <definedName name="rytrsdg" localSheetId="3" hidden="1">{"via1",#N/A,TRUE,"general";"via2",#N/A,TRUE,"general";"via3",#N/A,TRUE,"general"}</definedName>
    <definedName name="rytrsdg" hidden="1">{"via1",#N/A,TRUE,"general";"via2",#N/A,TRUE,"general";"via3",#N/A,TRUE,"general"}</definedName>
    <definedName name="s" localSheetId="3">'1.1'!ERR</definedName>
    <definedName name="s">[0]!ERR</definedName>
    <definedName name="saa" localSheetId="3" hidden="1">{"via1",#N/A,TRUE,"general";"via2",#N/A,TRUE,"general";"via3",#N/A,TRUE,"general"}</definedName>
    <definedName name="saa" hidden="1">{"via1",#N/A,TRUE,"general";"via2",#N/A,TRUE,"general";"via3",#N/A,TRUE,"general"}</definedName>
    <definedName name="SAD" localSheetId="3" hidden="1">{"via1",#N/A,TRUE,"general";"via2",#N/A,TRUE,"general";"via3",#N/A,TRUE,"general"}</definedName>
    <definedName name="SAD" hidden="1">{"via1",#N/A,TRUE,"general";"via2",#N/A,TRUE,"general";"via3",#N/A,TRUE,"general"}</definedName>
    <definedName name="SADF" localSheetId="3" hidden="1">{"via1",#N/A,TRUE,"general";"via2",#N/A,TRUE,"general";"via3",#N/A,TRUE,"general"}</definedName>
    <definedName name="SADF" hidden="1">{"via1",#N/A,TRUE,"general";"via2",#N/A,TRUE,"general";"via3",#N/A,TRUE,"general"}</definedName>
    <definedName name="sadff" localSheetId="3" hidden="1">{"TAB1",#N/A,TRUE,"GENERAL";"TAB2",#N/A,TRUE,"GENERAL";"TAB3",#N/A,TRUE,"GENERAL";"TAB4",#N/A,TRUE,"GENERAL";"TAB5",#N/A,TRUE,"GENERAL"}</definedName>
    <definedName name="sadff" hidden="1">{"TAB1",#N/A,TRUE,"GENERAL";"TAB2",#N/A,TRUE,"GENERAL";"TAB3",#N/A,TRUE,"GENERAL";"TAB4",#N/A,TRUE,"GENERAL";"TAB5",#N/A,TRUE,"GENERAL"}</definedName>
    <definedName name="sadfo" localSheetId="3" hidden="1">{"via1",#N/A,TRUE,"general";"via2",#N/A,TRUE,"general";"via3",#N/A,TRUE,"general"}</definedName>
    <definedName name="sadfo" hidden="1">{"via1",#N/A,TRUE,"general";"via2",#N/A,TRUE,"general";"via3",#N/A,TRUE,"general"}</definedName>
    <definedName name="safdp" localSheetId="3" hidden="1">{"TAB1",#N/A,TRUE,"GENERAL";"TAB2",#N/A,TRUE,"GENERAL";"TAB3",#N/A,TRUE,"GENERAL";"TAB4",#N/A,TRUE,"GENERAL";"TAB5",#N/A,TRUE,"GENERAL"}</definedName>
    <definedName name="safdp" hidden="1">{"TAB1",#N/A,TRUE,"GENERAL";"TAB2",#N/A,TRUE,"GENERAL";"TAB3",#N/A,TRUE,"GENERAL";"TAB4",#N/A,TRUE,"GENERAL";"TAB5",#N/A,TRUE,"GENERAL"}</definedName>
    <definedName name="salarios" localSheetId="3">'1.1'!ERR</definedName>
    <definedName name="salarios">[0]!ERR</definedName>
    <definedName name="SalConv">'[10]DATOS CONTRATO'!$G$14</definedName>
    <definedName name="SALID1">#REF!</definedName>
    <definedName name="SalMinimo">[35]BASES!$E$41</definedName>
    <definedName name="sbgfbgdr" localSheetId="3"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 hidden="1">{"TAB1",#N/A,TRUE,"GENERAL";"TAB2",#N/A,TRUE,"GENERAL";"TAB3",#N/A,TRUE,"GENERAL";"TAB4",#N/A,TRUE,"GENERAL";"TAB5",#N/A,TRUE,"GENERAL"}</definedName>
    <definedName name="sd" hidden="1">{"TAB1",#N/A,TRUE,"GENERAL";"TAB2",#N/A,TRUE,"GENERAL";"TAB3",#N/A,TRUE,"GENERAL";"TAB4",#N/A,TRUE,"GENERAL";"TAB5",#N/A,TRUE,"GENERAL"}</definedName>
    <definedName name="sdaf" localSheetId="3" hidden="1">{"via1",#N/A,TRUE,"general";"via2",#N/A,TRUE,"general";"via3",#N/A,TRUE,"general"}</definedName>
    <definedName name="sdaf" hidden="1">{"via1",#N/A,TRUE,"general";"via2",#N/A,TRUE,"general";"via3",#N/A,TRUE,"general"}</definedName>
    <definedName name="sdas" localSheetId="3" hidden="1">{"via1",#N/A,TRUE,"general";"via2",#N/A,TRUE,"general";"via3",#N/A,TRUE,"general"}</definedName>
    <definedName name="sdas" hidden="1">{"via1",#N/A,TRUE,"general";"via2",#N/A,TRUE,"general";"via3",#N/A,TRUE,"general"}</definedName>
    <definedName name="sdasdf" localSheetId="3" hidden="1">{"via1",#N/A,TRUE,"general";"via2",#N/A,TRUE,"general";"via3",#N/A,TRUE,"general"}</definedName>
    <definedName name="sdasdf" hidden="1">{"via1",#N/A,TRUE,"general";"via2",#N/A,TRUE,"general";"via3",#N/A,TRUE,"general"}</definedName>
    <definedName name="SDCDSCT" localSheetId="3"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 hidden="1">{"TAB1",#N/A,TRUE,"GENERAL";"TAB2",#N/A,TRUE,"GENERAL";"TAB3",#N/A,TRUE,"GENERAL";"TAB4",#N/A,TRUE,"GENERAL";"TAB5",#N/A,TRUE,"GENERAL"}</definedName>
    <definedName name="SDFCE" hidden="1">{"TAB1",#N/A,TRUE,"GENERAL";"TAB2",#N/A,TRUE,"GENERAL";"TAB3",#N/A,TRUE,"GENERAL";"TAB4",#N/A,TRUE,"GENERAL";"TAB5",#N/A,TRUE,"GENERAL"}</definedName>
    <definedName name="sdfd" localSheetId="3" hidden="1">{"via1",#N/A,TRUE,"general";"via2",#N/A,TRUE,"general";"via3",#N/A,TRUE,"general"}</definedName>
    <definedName name="sdfd" hidden="1">{"via1",#N/A,TRUE,"general";"via2",#N/A,TRUE,"general";"via3",#N/A,TRUE,"general"}</definedName>
    <definedName name="SDFDG" hidden="1">{#N/A,#N/A,TRUE,"1842CWN0"}</definedName>
    <definedName name="sdfds" localSheetId="3" hidden="1">{"via1",#N/A,TRUE,"general";"via2",#N/A,TRUE,"general";"via3",#N/A,TRUE,"general"}</definedName>
    <definedName name="sdfds" hidden="1">{"via1",#N/A,TRUE,"general";"via2",#N/A,TRUE,"general";"via3",#N/A,TRUE,"general"}</definedName>
    <definedName name="SDFDSO" localSheetId="3" hidden="1">{"via1",#N/A,TRUE,"general";"via2",#N/A,TRUE,"general";"via3",#N/A,TRUE,"general"}</definedName>
    <definedName name="SDFDSO" hidden="1">{"via1",#N/A,TRUE,"general";"via2",#N/A,TRUE,"general";"via3",#N/A,TRUE,"general"}</definedName>
    <definedName name="sdfdstp" localSheetId="3" hidden="1">{"TAB1",#N/A,TRUE,"GENERAL";"TAB2",#N/A,TRUE,"GENERAL";"TAB3",#N/A,TRUE,"GENERAL";"TAB4",#N/A,TRUE,"GENERAL";"TAB5",#N/A,TRUE,"GENERAL"}</definedName>
    <definedName name="sdfdstp" hidden="1">{"TAB1",#N/A,TRUE,"GENERAL";"TAB2",#N/A,TRUE,"GENERAL";"TAB3",#N/A,TRUE,"GENERAL";"TAB4",#N/A,TRUE,"GENERAL";"TAB5",#N/A,TRUE,"GENERAL"}</definedName>
    <definedName name="SDFEO" localSheetId="3" hidden="1">{"via1",#N/A,TRUE,"general";"via2",#N/A,TRUE,"general";"via3",#N/A,TRUE,"general"}</definedName>
    <definedName name="SDFEO" hidden="1">{"via1",#N/A,TRUE,"general";"via2",#N/A,TRUE,"general";"via3",#N/A,TRUE,"general"}</definedName>
    <definedName name="sdfg" localSheetId="3" hidden="1">{"TAB1",#N/A,TRUE,"GENERAL";"TAB2",#N/A,TRUE,"GENERAL";"TAB3",#N/A,TRUE,"GENERAL";"TAB4",#N/A,TRUE,"GENERAL";"TAB5",#N/A,TRUE,"GENERAL"}</definedName>
    <definedName name="sdfg" hidden="1">{"TAB1",#N/A,TRUE,"GENERAL";"TAB2",#N/A,TRUE,"GENERAL";"TAB3",#N/A,TRUE,"GENERAL";"TAB4",#N/A,TRUE,"GENERAL";"TAB5",#N/A,TRUE,"GENERAL"}</definedName>
    <definedName name="sdfgdsfk" localSheetId="3" hidden="1">{"via1",#N/A,TRUE,"general";"via2",#N/A,TRUE,"general";"via3",#N/A,TRUE,"general"}</definedName>
    <definedName name="sdfgdsfk" hidden="1">{"via1",#N/A,TRUE,"general";"via2",#N/A,TRUE,"general";"via3",#N/A,TRUE,"general"}</definedName>
    <definedName name="sdfgsg" localSheetId="3" hidden="1">{"via1",#N/A,TRUE,"general";"via2",#N/A,TRUE,"general";"via3",#N/A,TRUE,"general"}</definedName>
    <definedName name="sdfgsg" hidden="1">{"via1",#N/A,TRUE,"general";"via2",#N/A,TRUE,"general";"via3",#N/A,TRUE,"general"}</definedName>
    <definedName name="SDFLJK" localSheetId="3"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 hidden="1">{"via1",#N/A,TRUE,"general";"via2",#N/A,TRUE,"general";"via3",#N/A,TRUE,"general"}</definedName>
    <definedName name="sdfsd4" hidden="1">{"via1",#N/A,TRUE,"general";"via2",#N/A,TRUE,"general";"via3",#N/A,TRUE,"general"}</definedName>
    <definedName name="SDFSDF" localSheetId="3" hidden="1">{"TAB1",#N/A,TRUE,"GENERAL";"TAB2",#N/A,TRUE,"GENERAL";"TAB3",#N/A,TRUE,"GENERAL";"TAB4",#N/A,TRUE,"GENERAL";"TAB5",#N/A,TRUE,"GENERAL"}</definedName>
    <definedName name="SDFSDF" hidden="1">{"TAB1",#N/A,TRUE,"GENERAL";"TAB2",#N/A,TRUE,"GENERAL";"TAB3",#N/A,TRUE,"GENERAL";"TAB4",#N/A,TRUE,"GENERAL";"TAB5",#N/A,TRUE,"GENERAL"}</definedName>
    <definedName name="sdfsdfb" localSheetId="3"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 hidden="1">{"TAB1",#N/A,TRUE,"GENERAL";"TAB2",#N/A,TRUE,"GENERAL";"TAB3",#N/A,TRUE,"GENERAL";"TAB4",#N/A,TRUE,"GENERAL";"TAB5",#N/A,TRUE,"GENERAL"}</definedName>
    <definedName name="SDFSF" hidden="1">{"TAB1",#N/A,TRUE,"GENERAL";"TAB2",#N/A,TRUE,"GENERAL";"TAB3",#N/A,TRUE,"GENERAL";"TAB4",#N/A,TRUE,"GENERAL";"TAB5",#N/A,TRUE,"GENERAL"}</definedName>
    <definedName name="sdfsv" localSheetId="3" hidden="1">{"TAB1",#N/A,TRUE,"GENERAL";"TAB2",#N/A,TRUE,"GENERAL";"TAB3",#N/A,TRUE,"GENERAL";"TAB4",#N/A,TRUE,"GENERAL";"TAB5",#N/A,TRUE,"GENERAL"}</definedName>
    <definedName name="sdfsv" hidden="1">{"TAB1",#N/A,TRUE,"GENERAL";"TAB2",#N/A,TRUE,"GENERAL";"TAB3",#N/A,TRUE,"GENERAL";"TAB4",#N/A,TRUE,"GENERAL";"TAB5",#N/A,TRUE,"GENERAL"}</definedName>
    <definedName name="sdgfd" localSheetId="3" hidden="1">{"TAB1",#N/A,TRUE,"GENERAL";"TAB2",#N/A,TRUE,"GENERAL";"TAB3",#N/A,TRUE,"GENERAL";"TAB4",#N/A,TRUE,"GENERAL";"TAB5",#N/A,TRUE,"GENERAL"}</definedName>
    <definedName name="sdgfd" hidden="1">{"TAB1",#N/A,TRUE,"GENERAL";"TAB2",#N/A,TRUE,"GENERAL";"TAB3",#N/A,TRUE,"GENERAL";"TAB4",#N/A,TRUE,"GENERAL";"TAB5",#N/A,TRUE,"GENERAL"}</definedName>
    <definedName name="sdgfgp" localSheetId="3" hidden="1">{"via1",#N/A,TRUE,"general";"via2",#N/A,TRUE,"general";"via3",#N/A,TRUE,"general"}</definedName>
    <definedName name="sdgfgp" hidden="1">{"via1",#N/A,TRUE,"general";"via2",#N/A,TRUE,"general";"via3",#N/A,TRUE,"general"}</definedName>
    <definedName name="sdgfiu" localSheetId="3" hidden="1">{"via1",#N/A,TRUE,"general";"via2",#N/A,TRUE,"general";"via3",#N/A,TRUE,"general"}</definedName>
    <definedName name="sdgfiu" hidden="1">{"via1",#N/A,TRUE,"general";"via2",#N/A,TRUE,"general";"via3",#N/A,TRUE,"general"}</definedName>
    <definedName name="sdgsd" localSheetId="3" hidden="1">{"TAB1",#N/A,TRUE,"GENERAL";"TAB2",#N/A,TRUE,"GENERAL";"TAB3",#N/A,TRUE,"GENERAL";"TAB4",#N/A,TRUE,"GENERAL";"TAB5",#N/A,TRUE,"GENERAL"}</definedName>
    <definedName name="sdgsd" hidden="1">{"TAB1",#N/A,TRUE,"GENERAL";"TAB2",#N/A,TRUE,"GENERAL";"TAB3",#N/A,TRUE,"GENERAL";"TAB4",#N/A,TRUE,"GENERAL";"TAB5",#N/A,TRUE,"GENERAL"}</definedName>
    <definedName name="sdgsg" localSheetId="3" hidden="1">{"via1",#N/A,TRUE,"general";"via2",#N/A,TRUE,"general";"via3",#N/A,TRUE,"general"}</definedName>
    <definedName name="sdgsg" hidden="1">{"via1",#N/A,TRUE,"general";"via2",#N/A,TRUE,"general";"via3",#N/A,TRUE,"general"}</definedName>
    <definedName name="SDIKOM" localSheetId="3" hidden="1">{"TAB1",#N/A,TRUE,"GENERAL";"TAB2",#N/A,TRUE,"GENERAL";"TAB3",#N/A,TRUE,"GENERAL";"TAB4",#N/A,TRUE,"GENERAL";"TAB5",#N/A,TRUE,"GENERAL"}</definedName>
    <definedName name="SDIKOM" hidden="1">{"TAB1",#N/A,TRUE,"GENERAL";"TAB2",#N/A,TRUE,"GENERAL";"TAB3",#N/A,TRUE,"GENERAL";"TAB4",#N/A,TRUE,"GENERAL";"TAB5",#N/A,TRUE,"GENERAL"}</definedName>
    <definedName name="sdsdfh" localSheetId="3" hidden="1">{"via1",#N/A,TRUE,"general";"via2",#N/A,TRUE,"general";"via3",#N/A,TRUE,"general"}</definedName>
    <definedName name="sdsdfh" hidden="1">{"via1",#N/A,TRUE,"general";"via2",#N/A,TRUE,"general";"via3",#N/A,TRUE,"general"}</definedName>
    <definedName name="sdsdfsdff" hidden="1">{#N/A,#N/A,TRUE,"1842CWN0"}</definedName>
    <definedName name="SECTOR" localSheetId="3">#REF!</definedName>
    <definedName name="SECTOR">#REF!</definedName>
    <definedName name="SEMANA_C3">#REF!</definedName>
    <definedName name="sena">[55]Hoja1!$C$14</definedName>
    <definedName name="SERO" localSheetId="3">'1.1'!ERR</definedName>
    <definedName name="SERO">[0]!ERR</definedName>
    <definedName name="setrj" localSheetId="3" hidden="1">{"via1",#N/A,TRUE,"general";"via2",#N/A,TRUE,"general";"via3",#N/A,TRUE,"general"}</definedName>
    <definedName name="setrj" hidden="1">{"via1",#N/A,TRUE,"general";"via2",#N/A,TRUE,"general";"via3",#N/A,TRUE,"general"}</definedName>
    <definedName name="sett" localSheetId="3" hidden="1">{"via1",#N/A,TRUE,"general";"via2",#N/A,TRUE,"general";"via3",#N/A,TRUE,"general"}</definedName>
    <definedName name="sett" hidden="1">{"via1",#N/A,TRUE,"general";"via2",#N/A,TRUE,"general";"via3",#N/A,TRUE,"general"}</definedName>
    <definedName name="sf">[55]Hoja1!$C$12</definedName>
    <definedName name="sfasf" localSheetId="3" hidden="1">{"TAB1",#N/A,TRUE,"GENERAL";"TAB2",#N/A,TRUE,"GENERAL";"TAB3",#N/A,TRUE,"GENERAL";"TAB4",#N/A,TRUE,"GENERAL";"TAB5",#N/A,TRUE,"GENERAL"}</definedName>
    <definedName name="sfasf" hidden="1">{"TAB1",#N/A,TRUE,"GENERAL";"TAB2",#N/A,TRUE,"GENERAL";"TAB3",#N/A,TRUE,"GENERAL";"TAB4",#N/A,TRUE,"GENERAL";"TAB5",#N/A,TRUE,"GENERAL"}</definedName>
    <definedName name="SFHSGFH" localSheetId="3" hidden="1">{"TAB1",#N/A,TRUE,"GENERAL";"TAB2",#N/A,TRUE,"GENERAL";"TAB3",#N/A,TRUE,"GENERAL";"TAB4",#N/A,TRUE,"GENERAL";"TAB5",#N/A,TRUE,"GENERAL"}</definedName>
    <definedName name="SFHSGFH" hidden="1">{"TAB1",#N/A,TRUE,"GENERAL";"TAB2",#N/A,TRUE,"GENERAL";"TAB3",#N/A,TRUE,"GENERAL";"TAB4",#N/A,TRUE,"GENERAL";"TAB5",#N/A,TRUE,"GENERAL"}</definedName>
    <definedName name="sfsd" localSheetId="3" hidden="1">{"via1",#N/A,TRUE,"general";"via2",#N/A,TRUE,"general";"via3",#N/A,TRUE,"general"}</definedName>
    <definedName name="sfsd" hidden="1">{"via1",#N/A,TRUE,"general";"via2",#N/A,TRUE,"general";"via3",#N/A,TRUE,"general"}</definedName>
    <definedName name="sfsdf" localSheetId="3" hidden="1">{"TAB1",#N/A,TRUE,"GENERAL";"TAB2",#N/A,TRUE,"GENERAL";"TAB3",#N/A,TRUE,"GENERAL";"TAB4",#N/A,TRUE,"GENERAL";"TAB5",#N/A,TRUE,"GENERAL"}</definedName>
    <definedName name="sfsdf" hidden="1">{"TAB1",#N/A,TRUE,"GENERAL";"TAB2",#N/A,TRUE,"GENERAL";"TAB3",#N/A,TRUE,"GENERAL";"TAB4",#N/A,TRUE,"GENERAL";"TAB5",#N/A,TRUE,"GENERAL"}</definedName>
    <definedName name="sfsdferg" localSheetId="3" hidden="1">{"TAB1",#N/A,TRUE,"GENERAL";"TAB2",#N/A,TRUE,"GENERAL";"TAB3",#N/A,TRUE,"GENERAL";"TAB4",#N/A,TRUE,"GENERAL";"TAB5",#N/A,TRUE,"GENERAL"}</definedName>
    <definedName name="sfsdferg" hidden="1">{"TAB1",#N/A,TRUE,"GENERAL";"TAB2",#N/A,TRUE,"GENERAL";"TAB3",#N/A,TRUE,"GENERAL";"TAB4",#N/A,TRUE,"GENERAL";"TAB5",#N/A,TRUE,"GENERAL"}</definedName>
    <definedName name="sfsdfs" localSheetId="3"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'1.1'!ERR</definedName>
    <definedName name="SI">[0]!ERR</definedName>
    <definedName name="SINGOLO">'[3]7422CW00'!#REF!</definedName>
    <definedName name="SISISIS" localSheetId="3">'1.1'!ERR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 hidden="1">'1.1'!#REF!</definedName>
    <definedName name="solver_adj" localSheetId="2" hidden="1">'OFERTA ECONOMICA'!$K$32</definedName>
    <definedName name="solver_adj" localSheetId="1" hidden="1">'PRESUPUESTO OFICIAL '!$K$32</definedName>
    <definedName name="solver_cvg" localSheetId="3" hidden="1">0.0001</definedName>
    <definedName name="solver_cvg" localSheetId="2" hidden="1">0.0001</definedName>
    <definedName name="solver_cvg" localSheetId="1" hidden="1">0.0001</definedName>
    <definedName name="solver_drv" localSheetId="3" hidden="1">1</definedName>
    <definedName name="solver_drv" localSheetId="2" hidden="1">1</definedName>
    <definedName name="solver_drv" localSheetId="1" hidden="1">1</definedName>
    <definedName name="solver_est" localSheetId="3" hidden="1">1</definedName>
    <definedName name="solver_est" localSheetId="2" hidden="1">1</definedName>
    <definedName name="solver_est" localSheetId="1" hidden="1">1</definedName>
    <definedName name="solver_itr" localSheetId="3" hidden="1">100</definedName>
    <definedName name="solver_itr" localSheetId="2" hidden="1">100</definedName>
    <definedName name="solver_itr" localSheetId="1" hidden="1">100</definedName>
    <definedName name="solver_lhs1" localSheetId="3" hidden="1">'1.1'!#REF!</definedName>
    <definedName name="solver_lhs1" localSheetId="2" hidden="1">'OFERTA ECONOMICA'!$K$41</definedName>
    <definedName name="solver_lhs1" localSheetId="1" hidden="1">'PRESUPUESTO OFICIAL '!$K$41</definedName>
    <definedName name="solver_lin" localSheetId="3" hidden="1">2</definedName>
    <definedName name="solver_lin" localSheetId="2" hidden="1">2</definedName>
    <definedName name="solver_lin" localSheetId="1" hidden="1">2</definedName>
    <definedName name="solver_neg" localSheetId="3" hidden="1">2</definedName>
    <definedName name="solver_neg" localSheetId="2" hidden="1">2</definedName>
    <definedName name="solver_neg" localSheetId="1" hidden="1">2</definedName>
    <definedName name="solver_num" localSheetId="3" hidden="1">1</definedName>
    <definedName name="solver_num" localSheetId="2" hidden="1">1</definedName>
    <definedName name="solver_num" localSheetId="1" hidden="1">1</definedName>
    <definedName name="solver_nwt" localSheetId="3" hidden="1">1</definedName>
    <definedName name="solver_nwt" localSheetId="2" hidden="1">1</definedName>
    <definedName name="solver_nwt" localSheetId="1" hidden="1">1</definedName>
    <definedName name="solver_opt" localSheetId="3" hidden="1">'1.1'!#REF!</definedName>
    <definedName name="solver_opt" localSheetId="2" hidden="1">'OFERTA ECONOMICA'!$K$41</definedName>
    <definedName name="solver_opt" localSheetId="1" hidden="1">'PRESUPUESTO OFICIAL '!$K$41</definedName>
    <definedName name="solver_pre" localSheetId="3" hidden="1">0.000001</definedName>
    <definedName name="solver_pre" localSheetId="2" hidden="1">0.000001</definedName>
    <definedName name="solver_pre" localSheetId="1" hidden="1">0.000001</definedName>
    <definedName name="solver_rel1" localSheetId="3" hidden="1">2</definedName>
    <definedName name="solver_rel1" localSheetId="2" hidden="1">2</definedName>
    <definedName name="solver_rel1" localSheetId="1" hidden="1">2</definedName>
    <definedName name="solver_rhs1" localSheetId="3" hidden="1">'1.1'!#REF!</definedName>
    <definedName name="solver_rhs1" localSheetId="2" hidden="1">'OFERTA ECONOMICA'!$K$42</definedName>
    <definedName name="solver_rhs1" localSheetId="1" hidden="1">'PRESUPUESTO OFICIAL '!$K$42</definedName>
    <definedName name="solver_scl" localSheetId="3" hidden="1">2</definedName>
    <definedName name="solver_scl" localSheetId="2" hidden="1">2</definedName>
    <definedName name="solver_scl" localSheetId="1" hidden="1">2</definedName>
    <definedName name="solver_sho" localSheetId="3" hidden="1">2</definedName>
    <definedName name="solver_sho" localSheetId="2" hidden="1">2</definedName>
    <definedName name="solver_sho" localSheetId="1" hidden="1">2</definedName>
    <definedName name="solver_tim" localSheetId="3" hidden="1">100</definedName>
    <definedName name="solver_tim" localSheetId="2" hidden="1">100</definedName>
    <definedName name="solver_tim" localSheetId="1" hidden="1">100</definedName>
    <definedName name="solver_tol" localSheetId="3" hidden="1">0.05</definedName>
    <definedName name="solver_tol" localSheetId="2" hidden="1">0.05</definedName>
    <definedName name="solver_tol" localSheetId="1" hidden="1">0.05</definedName>
    <definedName name="solver_typ" localSheetId="3" hidden="1">3</definedName>
    <definedName name="solver_typ" localSheetId="2" hidden="1">3</definedName>
    <definedName name="solver_typ" localSheetId="1" hidden="1">3</definedName>
    <definedName name="solver_val" localSheetId="3" hidden="1">490454</definedName>
    <definedName name="solver_val" localSheetId="2" hidden="1">63899000000</definedName>
    <definedName name="solver_val" localSheetId="1" hidden="1">63899000000</definedName>
    <definedName name="srwrwr" localSheetId="3"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3">'1.1'!ERR</definedName>
    <definedName name="SSSS">[0]!ERR</definedName>
    <definedName name="sssss7" localSheetId="3" hidden="1">{"via1",#N/A,TRUE,"general";"via2",#N/A,TRUE,"general";"via3",#N/A,TRUE,"general"}</definedName>
    <definedName name="sssss7" hidden="1">{"via1",#N/A,TRUE,"general";"via2",#N/A,TRUE,"general";"via3",#N/A,TRUE,"general"}</definedName>
    <definedName name="sssssa" localSheetId="3" hidden="1">{"TAB1",#N/A,TRUE,"GENERAL";"TAB2",#N/A,TRUE,"GENERAL";"TAB3",#N/A,TRUE,"GENERAL";"TAB4",#N/A,TRUE,"GENERAL";"TAB5",#N/A,TRUE,"GENERAL"}</definedName>
    <definedName name="sssssa" hidden="1">{"TAB1",#N/A,TRUE,"GENERAL";"TAB2",#N/A,TRUE,"GENERAL";"TAB3",#N/A,TRUE,"GENERAL";"TAB4",#N/A,TRUE,"GENERAL";"TAB5",#N/A,TRUE,"GENERAL"}</definedName>
    <definedName name="sssssy" localSheetId="3"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'1.1'!ERR</definedName>
    <definedName name="sw">[0]!ERR</definedName>
    <definedName name="swsw" localSheetId="3" hidden="1">{"via1",#N/A,TRUE,"general";"via2",#N/A,TRUE,"general";"via3",#N/A,TRUE,"general"}</definedName>
    <definedName name="swsw" hidden="1">{"via1",#N/A,TRUE,"general";"via2",#N/A,TRUE,"general";"via3",#N/A,TRUE,"general"}</definedName>
    <definedName name="swsw3" localSheetId="3"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3"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'1.1'!ERR</definedName>
    <definedName name="TER">[0]!ERR</definedName>
    <definedName name="TERM" localSheetId="3">'1.1'!ERR</definedName>
    <definedName name="TERM">[0]!ERR</definedName>
    <definedName name="TÉRMINOS" localSheetId="3">'1.1'!ERR</definedName>
    <definedName name="TÉRMINOS">[0]!ERR</definedName>
    <definedName name="TERR">[25]PRESUPUESTO!$I$7</definedName>
    <definedName name="tewst" localSheetId="3" hidden="1">{"TAB1",#N/A,TRUE,"GENERAL";"TAB2",#N/A,TRUE,"GENERAL";"TAB3",#N/A,TRUE,"GENERAL";"TAB4",#N/A,TRUE,"GENERAL";"TAB5",#N/A,TRUE,"GENERAL"}</definedName>
    <definedName name="tewst" hidden="1">{"TAB1",#N/A,TRUE,"GENERAL";"TAB2",#N/A,TRUE,"GENERAL";"TAB3",#N/A,TRUE,"GENERAL";"TAB4",#N/A,TRUE,"GENERAL";"TAB5",#N/A,TRUE,"GENERAL"}</definedName>
    <definedName name="teytrh" localSheetId="3" hidden="1">{"via1",#N/A,TRUE,"general";"via2",#N/A,TRUE,"general";"via3",#N/A,TRUE,"general"}</definedName>
    <definedName name="teytrh" hidden="1">{"via1",#N/A,TRUE,"general";"via2",#N/A,TRUE,"general";"via3",#N/A,TRUE,"general"}</definedName>
    <definedName name="TGB">#REF!</definedName>
    <definedName name="TH">#REF!</definedName>
    <definedName name="thdh" localSheetId="3"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 hidden="1">{"TAB1",#N/A,TRUE,"GENERAL";"TAB2",#N/A,TRUE,"GENERAL";"TAB3",#N/A,TRUE,"GENERAL";"TAB4",#N/A,TRUE,"GENERAL";"TAB5",#N/A,TRUE,"GENERAL"}</definedName>
    <definedName name="tortas" hidden="1">{"TAB1",#N/A,TRUE,"GENERAL";"TAB2",#N/A,TRUE,"GENERAL";"TAB3",#N/A,TRUE,"GENERAL";"TAB4",#N/A,TRUE,"GENERAL";"TAB5",#N/A,TRUE,"GENERAL"}</definedName>
    <definedName name="tortas2" localSheetId="3"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#REF!</definedName>
    <definedName name="Trenes">#REF!</definedName>
    <definedName name="trest" localSheetId="3" hidden="1">{"TAB1",#N/A,TRUE,"GENERAL";"TAB2",#N/A,TRUE,"GENERAL";"TAB3",#N/A,TRUE,"GENERAL";"TAB4",#N/A,TRUE,"GENERAL";"TAB5",#N/A,TRUE,"GENERAL"}</definedName>
    <definedName name="trest" hidden="1">{"TAB1",#N/A,TRUE,"GENERAL";"TAB2",#N/A,TRUE,"GENERAL";"TAB3",#N/A,TRUE,"GENERAL";"TAB4",#N/A,TRUE,"GENERAL";"TAB5",#N/A,TRUE,"GENERAL"}</definedName>
    <definedName name="tret" localSheetId="3" hidden="1">{"TAB1",#N/A,TRUE,"GENERAL";"TAB2",#N/A,TRUE,"GENERAL";"TAB3",#N/A,TRUE,"GENERAL";"TAB4",#N/A,TRUE,"GENERAL";"TAB5",#N/A,TRUE,"GENERAL"}</definedName>
    <definedName name="tret" hidden="1">{"TAB1",#N/A,TRUE,"GENERAL";"TAB2",#N/A,TRUE,"GENERAL";"TAB3",#N/A,TRUE,"GENERAL";"TAB4",#N/A,TRUE,"GENERAL";"TAB5",#N/A,TRUE,"GENERAL"}</definedName>
    <definedName name="trh" localSheetId="3" hidden="1">{"via1",#N/A,TRUE,"general";"via2",#N/A,TRUE,"general";"via3",#N/A,TRUE,"general"}</definedName>
    <definedName name="trh" hidden="1">{"via1",#N/A,TRUE,"general";"via2",#N/A,TRUE,"general";"via3",#N/A,TRUE,"general"}</definedName>
    <definedName name="trhfh" localSheetId="3"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 hidden="1">{"via1",#N/A,TRUE,"general";"via2",#N/A,TRUE,"general";"via3",#N/A,TRUE,"general"}</definedName>
    <definedName name="trjfgjh" hidden="1">{"via1",#N/A,TRUE,"general";"via2",#N/A,TRUE,"general";"via3",#N/A,TRUE,"general"}</definedName>
    <definedName name="TRM">[108]Tablas!$B$2</definedName>
    <definedName name="tru" localSheetId="3" hidden="1">{"via1",#N/A,TRUE,"general";"via2",#N/A,TRUE,"general";"via3",#N/A,TRUE,"general"}</definedName>
    <definedName name="tru" hidden="1">{"via1",#N/A,TRUE,"general";"via2",#N/A,TRUE,"general";"via3",#N/A,TRUE,"general"}</definedName>
    <definedName name="truds" localSheetId="3" hidden="1">{"via1",#N/A,TRUE,"general";"via2",#N/A,TRUE,"general";"via3",#N/A,TRUE,"general"}</definedName>
    <definedName name="truds" hidden="1">{"via1",#N/A,TRUE,"general";"via2",#N/A,TRUE,"general";"via3",#N/A,TRUE,"general"}</definedName>
    <definedName name="trutu" localSheetId="3" hidden="1">{"via1",#N/A,TRUE,"general";"via2",#N/A,TRUE,"general";"via3",#N/A,TRUE,"general"}</definedName>
    <definedName name="trutu" hidden="1">{"via1",#N/A,TRUE,"general";"via2",#N/A,TRUE,"general";"via3",#N/A,TRUE,"general"}</definedName>
    <definedName name="trydfg" localSheetId="3" hidden="1">{"via1",#N/A,TRUE,"general";"via2",#N/A,TRUE,"general";"via3",#N/A,TRUE,"general"}</definedName>
    <definedName name="trydfg" hidden="1">{"via1",#N/A,TRUE,"general";"via2",#N/A,TRUE,"general";"via3",#N/A,TRUE,"general"}</definedName>
    <definedName name="trydtrygf" localSheetId="3" hidden="1">{"via1",#N/A,TRUE,"general";"via2",#N/A,TRUE,"general";"via3",#N/A,TRUE,"general"}</definedName>
    <definedName name="trydtrygf" hidden="1">{"via1",#N/A,TRUE,"general";"via2",#N/A,TRUE,"general";"via3",#N/A,TRUE,"general"}</definedName>
    <definedName name="tryery" localSheetId="3" hidden="1">{"TAB1",#N/A,TRUE,"GENERAL";"TAB2",#N/A,TRUE,"GENERAL";"TAB3",#N/A,TRUE,"GENERAL";"TAB4",#N/A,TRUE,"GENERAL";"TAB5",#N/A,TRUE,"GENERAL"}</definedName>
    <definedName name="tryery" hidden="1">{"TAB1",#N/A,TRUE,"GENERAL";"TAB2",#N/A,TRUE,"GENERAL";"TAB3",#N/A,TRUE,"GENERAL";"TAB4",#N/A,TRUE,"GENERAL";"TAB5",#N/A,TRUE,"GENERAL"}</definedName>
    <definedName name="tryi6" localSheetId="3" hidden="1">{"TAB1",#N/A,TRUE,"GENERAL";"TAB2",#N/A,TRUE,"GENERAL";"TAB3",#N/A,TRUE,"GENERAL";"TAB4",#N/A,TRUE,"GENERAL";"TAB5",#N/A,TRUE,"GENERAL"}</definedName>
    <definedName name="tryi6" hidden="1">{"TAB1",#N/A,TRUE,"GENERAL";"TAB2",#N/A,TRUE,"GENERAL";"TAB3",#N/A,TRUE,"GENERAL";"TAB4",#N/A,TRUE,"GENERAL";"TAB5",#N/A,TRUE,"GENERAL"}</definedName>
    <definedName name="tryrth" localSheetId="3" hidden="1">{"via1",#N/A,TRUE,"general";"via2",#N/A,TRUE,"general";"via3",#N/A,TRUE,"general"}</definedName>
    <definedName name="tryrth" hidden="1">{"via1",#N/A,TRUE,"general";"via2",#N/A,TRUE,"general";"via3",#N/A,TRUE,"general"}</definedName>
    <definedName name="tsert" localSheetId="3"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3" hidden="1">{"via1",#N/A,TRUE,"general";"via2",#N/A,TRUE,"general";"via3",#N/A,TRUE,"general"}</definedName>
    <definedName name="TTR" hidden="1">{"via1",#N/A,TRUE,"general";"via2",#N/A,TRUE,"general";"via3",#N/A,TRUE,"general"}</definedName>
    <definedName name="ttrff" localSheetId="3" hidden="1">{"via1",#N/A,TRUE,"general";"via2",#N/A,TRUE,"general";"via3",#N/A,TRUE,"general"}</definedName>
    <definedName name="ttrff" hidden="1">{"via1",#N/A,TRUE,"general";"via2",#N/A,TRUE,"general";"via3",#N/A,TRUE,"general"}</definedName>
    <definedName name="ttt" localSheetId="3" hidden="1">{"TAB1",#N/A,TRUE,"GENERAL";"TAB2",#N/A,TRUE,"GENERAL";"TAB3",#N/A,TRUE,"GENERAL";"TAB4",#N/A,TRUE,"GENERAL";"TAB5",#N/A,TRUE,"GENERAL"}</definedName>
    <definedName name="ttt" hidden="1">{"TAB1",#N/A,TRUE,"GENERAL";"TAB2",#N/A,TRUE,"GENERAL";"TAB3",#N/A,TRUE,"GENERAL";"TAB4",#N/A,TRUE,"GENERAL";"TAB5",#N/A,TRUE,"GENERAL"}</definedName>
    <definedName name="tttt7" localSheetId="3" hidden="1">{"via1",#N/A,TRUE,"general";"via2",#N/A,TRUE,"general";"via3",#N/A,TRUE,"general"}</definedName>
    <definedName name="tttt7" hidden="1">{"via1",#N/A,TRUE,"general";"via2",#N/A,TRUE,"general";"via3",#N/A,TRUE,"general"}</definedName>
    <definedName name="tttthy" localSheetId="3" hidden="1">{"TAB1",#N/A,TRUE,"GENERAL";"TAB2",#N/A,TRUE,"GENERAL";"TAB3",#N/A,TRUE,"GENERAL";"TAB4",#N/A,TRUE,"GENERAL";"TAB5",#N/A,TRUE,"GENERAL"}</definedName>
    <definedName name="tttthy" hidden="1">{"TAB1",#N/A,TRUE,"GENERAL";"TAB2",#N/A,TRUE,"GENERAL";"TAB3",#N/A,TRUE,"GENERAL";"TAB4",#N/A,TRUE,"GENERAL";"TAB5",#N/A,TRUE,"GENERAL"}</definedName>
    <definedName name="ttttr" localSheetId="3" hidden="1">{"via1",#N/A,TRUE,"general";"via2",#N/A,TRUE,"general";"via3",#N/A,TRUE,"general"}</definedName>
    <definedName name="ttttr" hidden="1">{"via1",#N/A,TRUE,"general";"via2",#N/A,TRUE,"general";"via3",#N/A,TRUE,"general"}</definedName>
    <definedName name="ttttt" localSheetId="3" hidden="1">{"TAB1",#N/A,TRUE,"GENERAL";"TAB2",#N/A,TRUE,"GENERAL";"TAB3",#N/A,TRUE,"GENERAL";"TAB4",#N/A,TRUE,"GENERAL";"TAB5",#N/A,TRUE,"GENERAL"}</definedName>
    <definedName name="ttttt" hidden="1">{"TAB1",#N/A,TRUE,"GENERAL";"TAB2",#N/A,TRUE,"GENERAL";"TAB3",#N/A,TRUE,"GENERAL";"TAB4",#N/A,TRUE,"GENERAL";"TAB5",#N/A,TRUE,"GENERAL"}</definedName>
    <definedName name="tu" localSheetId="3"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 hidden="1">{"TAB1",#N/A,TRUE,"GENERAL";"TAB2",#N/A,TRUE,"GENERAL";"TAB3",#N/A,TRUE,"GENERAL";"TAB4",#N/A,TRUE,"GENERAL";"TAB5",#N/A,TRUE,"GENERAL"}</definedName>
    <definedName name="tur" hidden="1">{"TAB1",#N/A,TRUE,"GENERAL";"TAB2",#N/A,TRUE,"GENERAL";"TAB3",#N/A,TRUE,"GENERAL";"TAB4",#N/A,TRUE,"GENERAL";"TAB5",#N/A,TRUE,"GENERAL"}</definedName>
    <definedName name="turu" localSheetId="3"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 hidden="1">{"TAB1",#N/A,TRUE,"GENERAL";"TAB2",#N/A,TRUE,"GENERAL";"TAB3",#N/A,TRUE,"GENERAL";"TAB4",#N/A,TRUE,"GENERAL";"TAB5",#N/A,TRUE,"GENERAL"}</definedName>
    <definedName name="twer" hidden="1">{"TAB1",#N/A,TRUE,"GENERAL";"TAB2",#N/A,TRUE,"GENERAL";"TAB3",#N/A,TRUE,"GENERAL";"TAB4",#N/A,TRUE,"GENERAL";"TAB5",#N/A,TRUE,"GENERAL"}</definedName>
    <definedName name="twet" localSheetId="3" hidden="1">{"TAB1",#N/A,TRUE,"GENERAL";"TAB2",#N/A,TRUE,"GENERAL";"TAB3",#N/A,TRUE,"GENERAL";"TAB4",#N/A,TRUE,"GENERAL";"TAB5",#N/A,TRUE,"GENERAL"}</definedName>
    <definedName name="twet" hidden="1">{"TAB1",#N/A,TRUE,"GENERAL";"TAB2",#N/A,TRUE,"GENERAL";"TAB3",#N/A,TRUE,"GENERAL";"TAB4",#N/A,TRUE,"GENERAL";"TAB5",#N/A,TRUE,"GENERAL"}</definedName>
    <definedName name="ty" localSheetId="3" hidden="1">{"via1",#N/A,TRUE,"general";"via2",#N/A,TRUE,"general";"via3",#N/A,TRUE,"general"}</definedName>
    <definedName name="ty" hidden="1">{"via1",#N/A,TRUE,"general";"via2",#N/A,TRUE,"general";"via3",#N/A,TRUE,"general"}</definedName>
    <definedName name="tyery" localSheetId="3" hidden="1">{"via1",#N/A,TRUE,"general";"via2",#N/A,TRUE,"general";"via3",#N/A,TRUE,"general"}</definedName>
    <definedName name="tyery" hidden="1">{"via1",#N/A,TRUE,"general";"via2",#N/A,TRUE,"general";"via3",#N/A,TRUE,"general"}</definedName>
    <definedName name="tyj" localSheetId="3" hidden="1">{"TAB1",#N/A,TRUE,"GENERAL";"TAB2",#N/A,TRUE,"GENERAL";"TAB3",#N/A,TRUE,"GENERAL";"TAB4",#N/A,TRUE,"GENERAL";"TAB5",#N/A,TRUE,"GENERAL"}</definedName>
    <definedName name="tyj" hidden="1">{"TAB1",#N/A,TRUE,"GENERAL";"TAB2",#N/A,TRUE,"GENERAL";"TAB3",#N/A,TRUE,"GENERAL";"TAB4",#N/A,TRUE,"GENERAL";"TAB5",#N/A,TRUE,"GENERAL"}</definedName>
    <definedName name="tyjtyj" localSheetId="3" hidden="1">{"TAB1",#N/A,TRUE,"GENERAL";"TAB2",#N/A,TRUE,"GENERAL";"TAB3",#N/A,TRUE,"GENERAL";"TAB4",#N/A,TRUE,"GENERAL";"TAB5",#N/A,TRUE,"GENERAL"}</definedName>
    <definedName name="tyjtyj" hidden="1">{"TAB1",#N/A,TRUE,"GENERAL";"TAB2",#N/A,TRUE,"GENERAL";"TAB3",#N/A,TRUE,"GENERAL";"TAB4",#N/A,TRUE,"GENERAL";"TAB5",#N/A,TRUE,"GENERAL"}</definedName>
    <definedName name="tyjytjuyjuy" localSheetId="3" hidden="1">{"TAB1",#N/A,TRUE,"GENERAL";"TAB2",#N/A,TRUE,"GENERAL";"TAB3",#N/A,TRUE,"GENERAL";"TAB4",#N/A,TRUE,"GENERAL";"TAB5",#N/A,TRUE,"GENERAL"}</definedName>
    <definedName name="tyjytjuyjuy" hidden="1">{"TAB1",#N/A,TRUE,"GENERAL";"TAB2",#N/A,TRUE,"GENERAL";"TAB3",#N/A,TRUE,"GENERAL";"TAB4",#N/A,TRUE,"GENERAL";"TAB5",#N/A,TRUE,"GENERAL"}</definedName>
    <definedName name="tyk" localSheetId="3" hidden="1">{"via1",#N/A,TRUE,"general";"via2",#N/A,TRUE,"general";"via3",#N/A,TRUE,"general"}</definedName>
    <definedName name="tyk" hidden="1">{"via1",#N/A,TRUE,"general";"via2",#N/A,TRUE,"general";"via3",#N/A,TRUE,"general"}</definedName>
    <definedName name="tym" localSheetId="3" hidden="1">{"via1",#N/A,TRUE,"general";"via2",#N/A,TRUE,"general";"via3",#N/A,TRUE,"general"}</definedName>
    <definedName name="tym" hidden="1">{"via1",#N/A,TRUE,"general";"via2",#N/A,TRUE,"general";"via3",#N/A,TRUE,"general"}</definedName>
    <definedName name="tyr" localSheetId="3" hidden="1">{"via1",#N/A,TRUE,"general";"via2",#N/A,TRUE,"general";"via3",#N/A,TRUE,"general"}</definedName>
    <definedName name="tyr" hidden="1">{"via1",#N/A,TRUE,"general";"via2",#N/A,TRUE,"general";"via3",#N/A,TRUE,"general"}</definedName>
    <definedName name="tytgfhgfh" localSheetId="3" hidden="1">{"TAB1",#N/A,TRUE,"GENERAL";"TAB2",#N/A,TRUE,"GENERAL";"TAB3",#N/A,TRUE,"GENERAL";"TAB4",#N/A,TRUE,"GENERAL";"TAB5",#N/A,TRUE,"GENERAL"}</definedName>
    <definedName name="tytgfhgfh" hidden="1">{"TAB1",#N/A,TRUE,"GENERAL";"TAB2",#N/A,TRUE,"GENERAL";"TAB3",#N/A,TRUE,"GENERAL";"TAB4",#N/A,TRUE,"GENERAL";"TAB5",#N/A,TRUE,"GENERAL"}</definedName>
    <definedName name="tyty" localSheetId="3" hidden="1">{"TAB1",#N/A,TRUE,"GENERAL";"TAB2",#N/A,TRUE,"GENERAL";"TAB3",#N/A,TRUE,"GENERAL";"TAB4",#N/A,TRUE,"GENERAL";"TAB5",#N/A,TRUE,"GENERAL"}</definedName>
    <definedName name="tyty" hidden="1">{"TAB1",#N/A,TRUE,"GENERAL";"TAB2",#N/A,TRUE,"GENERAL";"TAB3",#N/A,TRUE,"GENERAL";"TAB4",#N/A,TRUE,"GENERAL";"TAB5",#N/A,TRUE,"GENERAL"}</definedName>
    <definedName name="TYUIYI" localSheetId="3" hidden="1">{"TAB1",#N/A,TRUE,"GENERAL";"TAB2",#N/A,TRUE,"GENERAL";"TAB3",#N/A,TRUE,"GENERAL";"TAB4",#N/A,TRUE,"GENERAL";"TAB5",#N/A,TRUE,"GENERAL"}</definedName>
    <definedName name="TYUIYI" hidden="1">{"TAB1",#N/A,TRUE,"GENERAL";"TAB2",#N/A,TRUE,"GENERAL";"TAB3",#N/A,TRUE,"GENERAL";"TAB4",#N/A,TRUE,"GENERAL";"TAB5",#N/A,TRUE,"GENERAL"}</definedName>
    <definedName name="tyujh" localSheetId="3" hidden="1">{"TAB1",#N/A,TRUE,"GENERAL";"TAB2",#N/A,TRUE,"GENERAL";"TAB3",#N/A,TRUE,"GENERAL";"TAB4",#N/A,TRUE,"GENERAL";"TAB5",#N/A,TRUE,"GENERAL"}</definedName>
    <definedName name="tyujh" hidden="1">{"TAB1",#N/A,TRUE,"GENERAL";"TAB2",#N/A,TRUE,"GENERAL";"TAB3",#N/A,TRUE,"GENERAL";"TAB4",#N/A,TRUE,"GENERAL";"TAB5",#N/A,TRUE,"GENERAL"}</definedName>
    <definedName name="tyuty" localSheetId="3" hidden="1">{"TAB1",#N/A,TRUE,"GENERAL";"TAB2",#N/A,TRUE,"GENERAL";"TAB3",#N/A,TRUE,"GENERAL";"TAB4",#N/A,TRUE,"GENERAL";"TAB5",#N/A,TRUE,"GENERAL"}</definedName>
    <definedName name="tyuty" hidden="1">{"TAB1",#N/A,TRUE,"GENERAL";"TAB2",#N/A,TRUE,"GENERAL";"TAB3",#N/A,TRUE,"GENERAL";"TAB4",#N/A,TRUE,"GENERAL";"TAB5",#N/A,TRUE,"GENERAL"}</definedName>
    <definedName name="tyutyu" localSheetId="3" hidden="1">{"via1",#N/A,TRUE,"general";"via2",#N/A,TRUE,"general";"via3",#N/A,TRUE,"general"}</definedName>
    <definedName name="tyutyu" hidden="1">{"via1",#N/A,TRUE,"general";"via2",#N/A,TRUE,"general";"via3",#N/A,TRUE,"general"}</definedName>
    <definedName name="tyxg" localSheetId="3" hidden="1">{"via1",#N/A,TRUE,"general";"via2",#N/A,TRUE,"general";"via3",#N/A,TRUE,"general"}</definedName>
    <definedName name="tyxg" hidden="1">{"via1",#N/A,TRUE,"general";"via2",#N/A,TRUE,"general";"via3",#N/A,TRUE,"general"}</definedName>
    <definedName name="U" localSheetId="3">#REF!</definedName>
    <definedName name="U">#REF!</definedName>
    <definedName name="u3u" localSheetId="3" hidden="1">{"TAB1",#N/A,TRUE,"GENERAL";"TAB2",#N/A,TRUE,"GENERAL";"TAB3",#N/A,TRUE,"GENERAL";"TAB4",#N/A,TRUE,"GENERAL";"TAB5",#N/A,TRUE,"GENERAL"}</definedName>
    <definedName name="u3u" hidden="1">{"TAB1",#N/A,TRUE,"GENERAL";"TAB2",#N/A,TRUE,"GENERAL";"TAB3",#N/A,TRUE,"GENERAL";"TAB4",#N/A,TRUE,"GENERAL";"TAB5",#N/A,TRUE,"GENERAL"}</definedName>
    <definedName name="u7u7" localSheetId="3"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3" hidden="1">{"via1",#N/A,TRUE,"general";"via2",#N/A,TRUE,"general";"via3",#N/A,TRUE,"general"}</definedName>
    <definedName name="UI" hidden="1">{"via1",#N/A,TRUE,"general";"via2",#N/A,TRUE,"general";"via3",#N/A,TRUE,"general"}</definedName>
    <definedName name="UIC">[12]Tablas!#REF!</definedName>
    <definedName name="uijhj" localSheetId="3" hidden="1">{"via1",#N/A,TRUE,"general";"via2",#N/A,TRUE,"general";"via3",#N/A,TRUE,"general"}</definedName>
    <definedName name="uijhj" hidden="1">{"via1",#N/A,TRUE,"general";"via2",#N/A,TRUE,"general";"via3",#N/A,TRUE,"general"}</definedName>
    <definedName name="uio" localSheetId="3" hidden="1">{"TAB1",#N/A,TRUE,"GENERAL";"TAB2",#N/A,TRUE,"GENERAL";"TAB3",#N/A,TRUE,"GENERAL";"TAB4",#N/A,TRUE,"GENERAL";"TAB5",#N/A,TRUE,"GENERAL"}</definedName>
    <definedName name="uio" hidden="1">{"TAB1",#N/A,TRUE,"GENERAL";"TAB2",#N/A,TRUE,"GENERAL";"TAB3",#N/A,TRUE,"GENERAL";"TAB4",#N/A,TRUE,"GENERAL";"TAB5",#N/A,TRUE,"GENERAL"}</definedName>
    <definedName name="uiou" localSheetId="3" hidden="1">{"TAB1",#N/A,TRUE,"GENERAL";"TAB2",#N/A,TRUE,"GENERAL";"TAB3",#N/A,TRUE,"GENERAL";"TAB4",#N/A,TRUE,"GENERAL";"TAB5",#N/A,TRUE,"GENERAL"}</definedName>
    <definedName name="uiou" hidden="1">{"TAB1",#N/A,TRUE,"GENERAL";"TAB2",#N/A,TRUE,"GENERAL";"TAB3",#N/A,TRUE,"GENERAL";"TAB4",#N/A,TRUE,"GENERAL";"TAB5",#N/A,TRUE,"GENERAL"}</definedName>
    <definedName name="uir" localSheetId="3" hidden="1">{"via1",#N/A,TRUE,"general";"via2",#N/A,TRUE,"general";"via3",#N/A,TRUE,"general"}</definedName>
    <definedName name="uir" hidden="1">{"via1",#N/A,TRUE,"general";"via2",#N/A,TRUE,"general";"via3",#N/A,TRUE,"general"}</definedName>
    <definedName name="uituii" localSheetId="3" hidden="1">{"TAB1",#N/A,TRUE,"GENERAL";"TAB2",#N/A,TRUE,"GENERAL";"TAB3",#N/A,TRUE,"GENERAL";"TAB4",#N/A,TRUE,"GENERAL";"TAB5",#N/A,TRUE,"GENERAL"}</definedName>
    <definedName name="uituii" hidden="1">{"TAB1",#N/A,TRUE,"GENERAL";"TAB2",#N/A,TRUE,"GENERAL";"TAB3",#N/A,TRUE,"GENERAL";"TAB4",#N/A,TRUE,"GENERAL";"TAB5",#N/A,TRUE,"GENERAL"}</definedName>
    <definedName name="uityjj" localSheetId="3" hidden="1">{"via1",#N/A,TRUE,"general";"via2",#N/A,TRUE,"general";"via3",#N/A,TRUE,"general"}</definedName>
    <definedName name="uityjj" hidden="1">{"via1",#N/A,TRUE,"general";"via2",#N/A,TRUE,"general";"via3",#N/A,TRUE,"general"}</definedName>
    <definedName name="uiufgj" localSheetId="3" hidden="1">{"TAB1",#N/A,TRUE,"GENERAL";"TAB2",#N/A,TRUE,"GENERAL";"TAB3",#N/A,TRUE,"GENERAL";"TAB4",#N/A,TRUE,"GENERAL";"TAB5",#N/A,TRUE,"GENERAL"}</definedName>
    <definedName name="uiufgj" hidden="1">{"TAB1",#N/A,TRUE,"GENERAL";"TAB2",#N/A,TRUE,"GENERAL";"TAB3",#N/A,TRUE,"GENERAL";"TAB4",#N/A,TRUE,"GENERAL";"TAB5",#N/A,TRUE,"GENERAL"}</definedName>
    <definedName name="UIUYI" localSheetId="3"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#REF!</definedName>
    <definedName name="Unitarios">#REF!</definedName>
    <definedName name="unj" hidden="1">[18]INST!#REF!</definedName>
    <definedName name="uno" localSheetId="3">'1.1'!ERR</definedName>
    <definedName name="uno">[0]!ERR</definedName>
    <definedName name="UOUIV" localSheetId="3" hidden="1">{"TAB1",#N/A,TRUE,"GENERAL";"TAB2",#N/A,TRUE,"GENERAL";"TAB3",#N/A,TRUE,"GENERAL";"TAB4",#N/A,TRUE,"GENERAL";"TAB5",#N/A,TRUE,"GENERAL"}</definedName>
    <definedName name="UOUIV" hidden="1">{"TAB1",#N/A,TRUE,"GENERAL";"TAB2",#N/A,TRUE,"GENERAL";"TAB3",#N/A,TRUE,"GENERAL";"TAB4",#N/A,TRUE,"GENERAL";"TAB5",#N/A,TRUE,"GENERAL"}</definedName>
    <definedName name="uriel" localSheetId="3">'1.1'!ERR</definedName>
    <definedName name="uriel">[0]!ERR</definedName>
    <definedName name="uryur" localSheetId="3"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 hidden="1">{"TAB1",#N/A,TRUE,"GENERAL";"TAB2",#N/A,TRUE,"GENERAL";"TAB3",#N/A,TRUE,"GENERAL";"TAB4",#N/A,TRUE,"GENERAL";"TAB5",#N/A,TRUE,"GENERAL"}</definedName>
    <definedName name="uu" hidden="1">{"TAB1",#N/A,TRUE,"GENERAL";"TAB2",#N/A,TRUE,"GENERAL";"TAB3",#N/A,TRUE,"GENERAL";"TAB4",#N/A,TRUE,"GENERAL";"TAB5",#N/A,TRUE,"GENERAL"}</definedName>
    <definedName name="uuu" localSheetId="3" hidden="1">{"TAB1",#N/A,TRUE,"GENERAL";"TAB2",#N/A,TRUE,"GENERAL";"TAB3",#N/A,TRUE,"GENERAL";"TAB4",#N/A,TRUE,"GENERAL";"TAB5",#N/A,TRUE,"GENERAL"}</definedName>
    <definedName name="uuu" hidden="1">{"TAB1",#N/A,TRUE,"GENERAL";"TAB2",#N/A,TRUE,"GENERAL";"TAB3",#N/A,TRUE,"GENERAL";"TAB4",#N/A,TRUE,"GENERAL";"TAB5",#N/A,TRUE,"GENERAL"}</definedName>
    <definedName name="uuuuo" localSheetId="3" hidden="1">{"TAB1",#N/A,TRUE,"GENERAL";"TAB2",#N/A,TRUE,"GENERAL";"TAB3",#N/A,TRUE,"GENERAL";"TAB4",#N/A,TRUE,"GENERAL";"TAB5",#N/A,TRUE,"GENERAL"}</definedName>
    <definedName name="uuuuo" hidden="1">{"TAB1",#N/A,TRUE,"GENERAL";"TAB2",#N/A,TRUE,"GENERAL";"TAB3",#N/A,TRUE,"GENERAL";"TAB4",#N/A,TRUE,"GENERAL";"TAB5",#N/A,TRUE,"GENERAL"}</definedName>
    <definedName name="uuuuuj" localSheetId="3" hidden="1">{"via1",#N/A,TRUE,"general";"via2",#N/A,TRUE,"general";"via3",#N/A,TRUE,"general"}</definedName>
    <definedName name="uuuuuj" hidden="1">{"via1",#N/A,TRUE,"general";"via2",#N/A,TRUE,"general";"via3",#N/A,TRUE,"general"}</definedName>
    <definedName name="uv">375000</definedName>
    <definedName name="uwkap" localSheetId="3" hidden="1">{"TAB1",#N/A,TRUE,"GENERAL";"TAB2",#N/A,TRUE,"GENERAL";"TAB3",#N/A,TRUE,"GENERAL";"TAB4",#N/A,TRUE,"GENERAL";"TAB5",#N/A,TRUE,"GENERAL"}</definedName>
    <definedName name="uwkap" hidden="1">{"TAB1",#N/A,TRUE,"GENERAL";"TAB2",#N/A,TRUE,"GENERAL";"TAB3",#N/A,TRUE,"GENERAL";"TAB4",#N/A,TRUE,"GENERAL";"TAB5",#N/A,TRUE,"GENERAL"}</definedName>
    <definedName name="uyiyiy" localSheetId="3" hidden="1">{"TAB1",#N/A,TRUE,"GENERAL";"TAB2",#N/A,TRUE,"GENERAL";"TAB3",#N/A,TRUE,"GENERAL";"TAB4",#N/A,TRUE,"GENERAL";"TAB5",#N/A,TRUE,"GENERAL"}</definedName>
    <definedName name="uyiyiy" hidden="1">{"TAB1",#N/A,TRUE,"GENERAL";"TAB2",#N/A,TRUE,"GENERAL";"TAB3",#N/A,TRUE,"GENERAL";"TAB4",#N/A,TRUE,"GENERAL";"TAB5",#N/A,TRUE,"GENERAL"}</definedName>
    <definedName name="uytu" localSheetId="3" hidden="1">{"TAB1",#N/A,TRUE,"GENERAL";"TAB2",#N/A,TRUE,"GENERAL";"TAB3",#N/A,TRUE,"GENERAL";"TAB4",#N/A,TRUE,"GENERAL";"TAB5",#N/A,TRUE,"GENERAL"}</definedName>
    <definedName name="uytu" hidden="1">{"TAB1",#N/A,TRUE,"GENERAL";"TAB2",#N/A,TRUE,"GENERAL";"TAB3",#N/A,TRUE,"GENERAL";"TAB4",#N/A,TRUE,"GENERAL";"TAB5",#N/A,TRUE,"GENERAL"}</definedName>
    <definedName name="uyur" localSheetId="3" hidden="1">{"via1",#N/A,TRUE,"general";"via2",#N/A,TRUE,"general";"via3",#N/A,TRUE,"general"}</definedName>
    <definedName name="uyur" hidden="1">{"via1",#N/A,TRUE,"general";"via2",#N/A,TRUE,"general";"via3",#N/A,TRUE,"general"}</definedName>
    <definedName name="v" localSheetId="3"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 hidden="1">{"via1",#N/A,TRUE,"general";"via2",#N/A,TRUE,"general";"via3",#N/A,TRUE,"general"}</definedName>
    <definedName name="vdfvuio" hidden="1">{"via1",#N/A,TRUE,"general";"via2",#N/A,TRUE,"general";"via3",#N/A,TRUE,"general"}</definedName>
    <definedName name="vdsvnj" localSheetId="3"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 hidden="1">{"via1",#N/A,TRUE,"general";"via2",#N/A,TRUE,"general";"via3",#N/A,TRUE,"general"}</definedName>
    <definedName name="vfbgnhyt" hidden="1">{"via1",#N/A,TRUE,"general";"via2",#N/A,TRUE,"general";"via3",#N/A,TRUE,"general"}</definedName>
    <definedName name="vfh">'[76]7422CW00'!#REF!</definedName>
    <definedName name="VFR">#REF!</definedName>
    <definedName name="vfvdv" localSheetId="3" hidden="1">{"TAB1",#N/A,TRUE,"GENERAL";"TAB2",#N/A,TRUE,"GENERAL";"TAB3",#N/A,TRUE,"GENERAL";"TAB4",#N/A,TRUE,"GENERAL";"TAB5",#N/A,TRUE,"GENERAL"}</definedName>
    <definedName name="vfvdv" hidden="1">{"TAB1",#N/A,TRUE,"GENERAL";"TAB2",#N/A,TRUE,"GENERAL";"TAB3",#N/A,TRUE,"GENERAL";"TAB4",#N/A,TRUE,"GENERAL";"TAB5",#N/A,TRUE,"GENERAL"}</definedName>
    <definedName name="vfvf" localSheetId="3"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 hidden="1">{"via1",#N/A,TRUE,"general";"via2",#N/A,TRUE,"general";"via3",#N/A,TRUE,"general"}</definedName>
    <definedName name="vk" hidden="1">{"via1",#N/A,TRUE,"general";"via2",#N/A,TRUE,"general";"via3",#N/A,TRUE,"general"}</definedName>
    <definedName name="vnbvxb" localSheetId="3" hidden="1">{"via1",#N/A,TRUE,"general";"via2",#N/A,TRUE,"general";"via3",#N/A,TRUE,"general"}</definedName>
    <definedName name="vnbvxb" hidden="1">{"via1",#N/A,TRUE,"general";"via2",#N/A,TRUE,"general";"via3",#N/A,TRUE,"general"}</definedName>
    <definedName name="VNVBN" localSheetId="3"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 hidden="1">{"via1",#N/A,TRUE,"general";"via2",#N/A,TRUE,"general";"via3",#N/A,TRUE,"general"}</definedName>
    <definedName name="vt" hidden="1">{"via1",#N/A,TRUE,"general";"via2",#N/A,TRUE,"general";"via3",#N/A,TRUE,"general"}</definedName>
    <definedName name="vutil">#REF!</definedName>
    <definedName name="vvcxv" localSheetId="3"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3" hidden="1">{"via1",#N/A,TRUE,"general";"via2",#N/A,TRUE,"general";"via3",#N/A,TRUE,"general"}</definedName>
    <definedName name="vvvvt" hidden="1">{"via1",#N/A,TRUE,"general";"via2",#N/A,TRUE,"general";"via3",#N/A,TRUE,"general"}</definedName>
    <definedName name="vvvvvvf" localSheetId="3" hidden="1">{"via1",#N/A,TRUE,"general";"via2",#N/A,TRUE,"general";"via3",#N/A,TRUE,"general"}</definedName>
    <definedName name="vvvvvvf" hidden="1">{"via1",#N/A,TRUE,"general";"via2",#N/A,TRUE,"general";"via3",#N/A,TRUE,"general"}</definedName>
    <definedName name="vy" localSheetId="3" hidden="1">{"TAB1",#N/A,TRUE,"GENERAL";"TAB2",#N/A,TRUE,"GENERAL";"TAB3",#N/A,TRUE,"GENERAL";"TAB4",#N/A,TRUE,"GENERAL";"TAB5",#N/A,TRUE,"GENERAL"}</definedName>
    <definedName name="vy" hidden="1">{"TAB1",#N/A,TRUE,"GENERAL";"TAB2",#N/A,TRUE,"GENERAL";"TAB3",#N/A,TRUE,"GENERAL";"TAB4",#N/A,TRUE,"GENERAL";"TAB5",#N/A,TRUE,"GENERAL"}</definedName>
    <definedName name="w2w2w" localSheetId="3"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#REF!</definedName>
    <definedName name="WEFWE" localSheetId="3">'[37]Res-Accide-10'!#REF!</definedName>
    <definedName name="WEFWE">'[37]Res-Accide-10'!#REF!</definedName>
    <definedName name="WER">'[37]Res-Accide-10'!$S$2:$S$7</definedName>
    <definedName name="werew" localSheetId="3" hidden="1">{"TAB1",#N/A,TRUE,"GENERAL";"TAB2",#N/A,TRUE,"GENERAL";"TAB3",#N/A,TRUE,"GENERAL";"TAB4",#N/A,TRUE,"GENERAL";"TAB5",#N/A,TRUE,"GENERAL"}</definedName>
    <definedName name="werew" hidden="1">{"TAB1",#N/A,TRUE,"GENERAL";"TAB2",#N/A,TRUE,"GENERAL";"TAB3",#N/A,TRUE,"GENERAL";"TAB4",#N/A,TRUE,"GENERAL";"TAB5",#N/A,TRUE,"GENERAL"}</definedName>
    <definedName name="WEREWR" localSheetId="3" hidden="1">{"via1",#N/A,TRUE,"general";"via2",#N/A,TRUE,"general";"via3",#N/A,TRUE,"general"}</definedName>
    <definedName name="WEREWR" hidden="1">{"via1",#N/A,TRUE,"general";"via2",#N/A,TRUE,"general";"via3",#N/A,TRUE,"general"}</definedName>
    <definedName name="werfdsf" localSheetId="3" hidden="1">{"TAB1",#N/A,TRUE,"GENERAL";"TAB2",#N/A,TRUE,"GENERAL";"TAB3",#N/A,TRUE,"GENERAL";"TAB4",#N/A,TRUE,"GENERAL";"TAB5",#N/A,TRUE,"GENERAL"}</definedName>
    <definedName name="werfdsf" hidden="1">{"TAB1",#N/A,TRUE,"GENERAL";"TAB2",#N/A,TRUE,"GENERAL";"TAB3",#N/A,TRUE,"GENERAL";"TAB4",#N/A,TRUE,"GENERAL";"TAB5",#N/A,TRUE,"GENERAL"}</definedName>
    <definedName name="werh" localSheetId="3" hidden="1">{"via1",#N/A,TRUE,"general";"via2",#N/A,TRUE,"general";"via3",#N/A,TRUE,"general"}</definedName>
    <definedName name="werh" hidden="1">{"via1",#N/A,TRUE,"general";"via2",#N/A,TRUE,"general";"via3",#N/A,TRUE,"general"}</definedName>
    <definedName name="wersfdfrguyo" localSheetId="3" hidden="1">{"via1",#N/A,TRUE,"general";"via2",#N/A,TRUE,"general";"via3",#N/A,TRUE,"general"}</definedName>
    <definedName name="wersfdfrguyo" hidden="1">{"via1",#N/A,TRUE,"general";"via2",#N/A,TRUE,"general";"via3",#N/A,TRUE,"general"}</definedName>
    <definedName name="werwr" localSheetId="3" hidden="1">{"via1",#N/A,TRUE,"general";"via2",#N/A,TRUE,"general";"via3",#N/A,TRUE,"general"}</definedName>
    <definedName name="werwr" hidden="1">{"via1",#N/A,TRUE,"general";"via2",#N/A,TRUE,"general";"via3",#N/A,TRUE,"general"}</definedName>
    <definedName name="WERWVN" localSheetId="3" hidden="1">{"TAB1",#N/A,TRUE,"GENERAL";"TAB2",#N/A,TRUE,"GENERAL";"TAB3",#N/A,TRUE,"GENERAL";"TAB4",#N/A,TRUE,"GENERAL";"TAB5",#N/A,TRUE,"GENERAL"}</definedName>
    <definedName name="WERWVN" hidden="1">{"TAB1",#N/A,TRUE,"GENERAL";"TAB2",#N/A,TRUE,"GENERAL";"TAB3",#N/A,TRUE,"GENERAL";"TAB4",#N/A,TRUE,"GENERAL";"TAB5",#N/A,TRUE,"GENERAL"}</definedName>
    <definedName name="wetrew" localSheetId="3" hidden="1">{"via1",#N/A,TRUE,"general";"via2",#N/A,TRUE,"general";"via3",#N/A,TRUE,"general"}</definedName>
    <definedName name="wetrew" hidden="1">{"via1",#N/A,TRUE,"general";"via2",#N/A,TRUE,"general";"via3",#N/A,TRUE,"general"}</definedName>
    <definedName name="wettt" localSheetId="3" hidden="1">{"via1",#N/A,TRUE,"general";"via2",#N/A,TRUE,"general";"via3",#N/A,TRUE,"general"}</definedName>
    <definedName name="wettt" hidden="1">{"via1",#N/A,TRUE,"general";"via2",#N/A,TRUE,"general";"via3",#N/A,TRUE,"general"}</definedName>
    <definedName name="wetwretd" localSheetId="3" hidden="1">{"via1",#N/A,TRUE,"general";"via2",#N/A,TRUE,"general";"via3",#N/A,TRUE,"general"}</definedName>
    <definedName name="wetwretd" hidden="1">{"via1",#N/A,TRUE,"general";"via2",#N/A,TRUE,"general";"via3",#N/A,TRUE,"general"}</definedName>
    <definedName name="wew" localSheetId="3" hidden="1">{"via1",#N/A,TRUE,"general";"via2",#N/A,TRUE,"general";"via3",#N/A,TRUE,"general"}</definedName>
    <definedName name="wew" hidden="1">{"via1",#N/A,TRUE,"general";"via2",#N/A,TRUE,"general";"via3",#N/A,TRUE,"general"}</definedName>
    <definedName name="wffag" localSheetId="3"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#REF!</definedName>
    <definedName name="WQEEWQ" localSheetId="3"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 hidden="1">{"via1",#N/A,TRUE,"general";"via2",#N/A,TRUE,"general";"via3",#N/A,TRUE,"general"}</definedName>
    <definedName name="wrn.via." hidden="1">{"via1",#N/A,TRUE,"general";"via2",#N/A,TRUE,"general";"via3",#N/A,TRUE,"general"}</definedName>
    <definedName name="wsnhed" localSheetId="3" hidden="1">{"via1",#N/A,TRUE,"general";"via2",#N/A,TRUE,"general";"via3",#N/A,TRUE,"general"}</definedName>
    <definedName name="wsnhed" hidden="1">{"via1",#N/A,TRUE,"general";"via2",#N/A,TRUE,"general";"via3",#N/A,TRUE,"general"}</definedName>
    <definedName name="wswswsqa" localSheetId="3" hidden="1">{"via1",#N/A,TRUE,"general";"via2",#N/A,TRUE,"general";"via3",#N/A,TRUE,"general"}</definedName>
    <definedName name="wswswsqa" hidden="1">{"via1",#N/A,TRUE,"general";"via2",#N/A,TRUE,"general";"via3",#N/A,TRUE,"general"}</definedName>
    <definedName name="WSX">#REF!</definedName>
    <definedName name="Wtot">#REF!</definedName>
    <definedName name="wtt" localSheetId="3"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 hidden="1">{"via1",#N/A,TRUE,"general";"via2",#N/A,TRUE,"general";"via3",#N/A,TRUE,"general"}</definedName>
    <definedName name="wwded3" hidden="1">{"via1",#N/A,TRUE,"general";"via2",#N/A,TRUE,"general";"via3",#N/A,TRUE,"general"}</definedName>
    <definedName name="wwwwe" localSheetId="3" hidden="1">{"TAB1",#N/A,TRUE,"GENERAL";"TAB2",#N/A,TRUE,"GENERAL";"TAB3",#N/A,TRUE,"GENERAL";"TAB4",#N/A,TRUE,"GENERAL";"TAB5",#N/A,TRUE,"GENERAL"}</definedName>
    <definedName name="wwwwe" hidden="1">{"TAB1",#N/A,TRUE,"GENERAL";"TAB2",#N/A,TRUE,"GENERAL";"TAB3",#N/A,TRUE,"GENERAL";"TAB4",#N/A,TRUE,"GENERAL";"TAB5",#N/A,TRUE,"GENERAL"}</definedName>
    <definedName name="wyty" localSheetId="3" hidden="1">{"via1",#N/A,TRUE,"general";"via2",#N/A,TRUE,"general";"via3",#N/A,TRUE,"general"}</definedName>
    <definedName name="wyty" hidden="1">{"via1",#N/A,TRUE,"general";"via2",#N/A,TRUE,"general";"via3",#N/A,TRUE,"general"}</definedName>
    <definedName name="x">#REF!</definedName>
    <definedName name="xcbvbs" localSheetId="3"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3"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3"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3"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3"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3" hidden="1">{"via1",#N/A,TRUE,"general";"via2",#N/A,TRUE,"general";"via3",#N/A,TRUE,"general"}</definedName>
    <definedName name="y6y6" hidden="1">{"via1",#N/A,TRUE,"general";"via2",#N/A,TRUE,"general";"via3",#N/A,TRUE,"general"}</definedName>
    <definedName name="YA" localSheetId="3">#REF!</definedName>
    <definedName name="YA">#REF!</definedName>
    <definedName name="yery" localSheetId="3" hidden="1">{"via1",#N/A,TRUE,"general";"via2",#N/A,TRUE,"general";"via3",#N/A,TRUE,"general"}</definedName>
    <definedName name="yery" hidden="1">{"via1",#N/A,TRUE,"general";"via2",#N/A,TRUE,"general";"via3",#N/A,TRUE,"general"}</definedName>
    <definedName name="YHN">#REF!</definedName>
    <definedName name="yhy" localSheetId="3"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 hidden="1">{"via1",#N/A,TRUE,"general";"via2",#N/A,TRUE,"general";"via3",#N/A,TRUE,"general"}</definedName>
    <definedName name="yrey" hidden="1">{"via1",#N/A,TRUE,"general";"via2",#N/A,TRUE,"general";"via3",#N/A,TRUE,"general"}</definedName>
    <definedName name="yry" localSheetId="3" hidden="1">{"via1",#N/A,TRUE,"general";"via2",#N/A,TRUE,"general";"via3",#N/A,TRUE,"general"}</definedName>
    <definedName name="yry" hidden="1">{"via1",#N/A,TRUE,"general";"via2",#N/A,TRUE,"general";"via3",#N/A,TRUE,"general"}</definedName>
    <definedName name="YT">#REF!</definedName>
    <definedName name="ytj" localSheetId="3" hidden="1">{"TAB1",#N/A,TRUE,"GENERAL";"TAB2",#N/A,TRUE,"GENERAL";"TAB3",#N/A,TRUE,"GENERAL";"TAB4",#N/A,TRUE,"GENERAL";"TAB5",#N/A,TRUE,"GENERAL"}</definedName>
    <definedName name="ytj" hidden="1">{"TAB1",#N/A,TRUE,"GENERAL";"TAB2",#N/A,TRUE,"GENERAL";"TAB3",#N/A,TRUE,"GENERAL";"TAB4",#N/A,TRUE,"GENERAL";"TAB5",#N/A,TRUE,"GENERAL"}</definedName>
    <definedName name="ytjt6" localSheetId="3" hidden="1">{"via1",#N/A,TRUE,"general";"via2",#N/A,TRUE,"general";"via3",#N/A,TRUE,"general"}</definedName>
    <definedName name="ytjt6" hidden="1">{"via1",#N/A,TRUE,"general";"via2",#N/A,TRUE,"general";"via3",#N/A,TRUE,"general"}</definedName>
    <definedName name="ytrwyr" localSheetId="3" hidden="1">{"TAB1",#N/A,TRUE,"GENERAL";"TAB2",#N/A,TRUE,"GENERAL";"TAB3",#N/A,TRUE,"GENERAL";"TAB4",#N/A,TRUE,"GENERAL";"TAB5",#N/A,TRUE,"GENERAL"}</definedName>
    <definedName name="ytrwyr" hidden="1">{"TAB1",#N/A,TRUE,"GENERAL";"TAB2",#N/A,TRUE,"GENERAL";"TAB3",#N/A,TRUE,"GENERAL";"TAB4",#N/A,TRUE,"GENERAL";"TAB5",#N/A,TRUE,"GENERAL"}</definedName>
    <definedName name="ytry" localSheetId="3" hidden="1">{"via1",#N/A,TRUE,"general";"via2",#N/A,TRUE,"general";"via3",#N/A,TRUE,"general"}</definedName>
    <definedName name="ytry" hidden="1">{"via1",#N/A,TRUE,"general";"via2",#N/A,TRUE,"general";"via3",#N/A,TRUE,"general"}</definedName>
    <definedName name="ytryrty" localSheetId="3" hidden="1">{"via1",#N/A,TRUE,"general";"via2",#N/A,TRUE,"general";"via3",#N/A,TRUE,"general"}</definedName>
    <definedName name="ytryrty" hidden="1">{"via1",#N/A,TRUE,"general";"via2",#N/A,TRUE,"general";"via3",#N/A,TRUE,"general"}</definedName>
    <definedName name="YTRYUYT" localSheetId="3" hidden="1">{"TAB1",#N/A,TRUE,"GENERAL";"TAB2",#N/A,TRUE,"GENERAL";"TAB3",#N/A,TRUE,"GENERAL";"TAB4",#N/A,TRUE,"GENERAL";"TAB5",#N/A,TRUE,"GENERAL"}</definedName>
    <definedName name="YTRYUYT" hidden="1">{"TAB1",#N/A,TRUE,"GENERAL";"TAB2",#N/A,TRUE,"GENERAL";"TAB3",#N/A,TRUE,"GENERAL";"TAB4",#N/A,TRUE,"GENERAL";"TAB5",#N/A,TRUE,"GENERAL"}</definedName>
    <definedName name="ytudfgd" localSheetId="3" hidden="1">{"TAB1",#N/A,TRUE,"GENERAL";"TAB2",#N/A,TRUE,"GENERAL";"TAB3",#N/A,TRUE,"GENERAL";"TAB4",#N/A,TRUE,"GENERAL";"TAB5",#N/A,TRUE,"GENERAL"}</definedName>
    <definedName name="ytudfgd" hidden="1">{"TAB1",#N/A,TRUE,"GENERAL";"TAB2",#N/A,TRUE,"GENERAL";"TAB3",#N/A,TRUE,"GENERAL";"TAB4",#N/A,TRUE,"GENERAL";"TAB5",#N/A,TRUE,"GENERAL"}</definedName>
    <definedName name="yturtu7" localSheetId="3" hidden="1">{"TAB1",#N/A,TRUE,"GENERAL";"TAB2",#N/A,TRUE,"GENERAL";"TAB3",#N/A,TRUE,"GENERAL";"TAB4",#N/A,TRUE,"GENERAL";"TAB5",#N/A,TRUE,"GENERAL"}</definedName>
    <definedName name="yturtu7" hidden="1">{"TAB1",#N/A,TRUE,"GENERAL";"TAB2",#N/A,TRUE,"GENERAL";"TAB3",#N/A,TRUE,"GENERAL";"TAB4",#N/A,TRUE,"GENERAL";"TAB5",#N/A,TRUE,"GENERAL"}</definedName>
    <definedName name="yturu" localSheetId="3" hidden="1">{"TAB1",#N/A,TRUE,"GENERAL";"TAB2",#N/A,TRUE,"GENERAL";"TAB3",#N/A,TRUE,"GENERAL";"TAB4",#N/A,TRUE,"GENERAL";"TAB5",#N/A,TRUE,"GENERAL"}</definedName>
    <definedName name="yturu" hidden="1">{"TAB1",#N/A,TRUE,"GENERAL";"TAB2",#N/A,TRUE,"GENERAL";"TAB3",#N/A,TRUE,"GENERAL";"TAB4",#N/A,TRUE,"GENERAL";"TAB5",#N/A,TRUE,"GENERAL"}</definedName>
    <definedName name="ytuytfgh" localSheetId="3" hidden="1">{"via1",#N/A,TRUE,"general";"via2",#N/A,TRUE,"general";"via3",#N/A,TRUE,"general"}</definedName>
    <definedName name="ytuytfgh" hidden="1">{"via1",#N/A,TRUE,"general";"via2",#N/A,TRUE,"general";"via3",#N/A,TRUE,"general"}</definedName>
    <definedName name="yty" localSheetId="3" hidden="1">{"TAB1",#N/A,TRUE,"GENERAL";"TAB2",#N/A,TRUE,"GENERAL";"TAB3",#N/A,TRUE,"GENERAL";"TAB4",#N/A,TRUE,"GENERAL";"TAB5",#N/A,TRUE,"GENERAL"}</definedName>
    <definedName name="yty" hidden="1">{"TAB1",#N/A,TRUE,"GENERAL";"TAB2",#N/A,TRUE,"GENERAL";"TAB3",#N/A,TRUE,"GENERAL";"TAB4",#N/A,TRUE,"GENERAL";"TAB5",#N/A,TRUE,"GENERAL"}</definedName>
    <definedName name="ytyyh" localSheetId="3" hidden="1">{"via1",#N/A,TRUE,"general";"via2",#N/A,TRUE,"general";"via3",#N/A,TRUE,"general"}</definedName>
    <definedName name="ytyyh" hidden="1">{"via1",#N/A,TRUE,"general";"via2",#N/A,TRUE,"general";"via3",#N/A,TRUE,"general"}</definedName>
    <definedName name="ytzacdfg" localSheetId="3" hidden="1">{"TAB1",#N/A,TRUE,"GENERAL";"TAB2",#N/A,TRUE,"GENERAL";"TAB3",#N/A,TRUE,"GENERAL";"TAB4",#N/A,TRUE,"GENERAL";"TAB5",#N/A,TRUE,"GENERAL"}</definedName>
    <definedName name="ytzacdfg" hidden="1">{"TAB1",#N/A,TRUE,"GENERAL";"TAB2",#N/A,TRUE,"GENERAL";"TAB3",#N/A,TRUE,"GENERAL";"TAB4",#N/A,TRUE,"GENERAL";"TAB5",#N/A,TRUE,"GENERAL"}</definedName>
    <definedName name="yu" localSheetId="3" hidden="1">{"TAB1",#N/A,TRUE,"GENERAL";"TAB2",#N/A,TRUE,"GENERAL";"TAB3",#N/A,TRUE,"GENERAL";"TAB4",#N/A,TRUE,"GENERAL";"TAB5",#N/A,TRUE,"GENERAL"}</definedName>
    <definedName name="yu" hidden="1">{"TAB1",#N/A,TRUE,"GENERAL";"TAB2",#N/A,TRUE,"GENERAL";"TAB3",#N/A,TRUE,"GENERAL";"TAB4",#N/A,TRUE,"GENERAL";"TAB5",#N/A,TRUE,"GENERAL"}</definedName>
    <definedName name="yudre54" localSheetId="3" hidden="1">{"TAB1",#N/A,TRUE,"GENERAL";"TAB2",#N/A,TRUE,"GENERAL";"TAB3",#N/A,TRUE,"GENERAL";"TAB4",#N/A,TRUE,"GENERAL";"TAB5",#N/A,TRUE,"GENERAL"}</definedName>
    <definedName name="yudre54" hidden="1">{"TAB1",#N/A,TRUE,"GENERAL";"TAB2",#N/A,TRUE,"GENERAL";"TAB3",#N/A,TRUE,"GENERAL";"TAB4",#N/A,TRUE,"GENERAL";"TAB5",#N/A,TRUE,"GENERAL"}</definedName>
    <definedName name="yuhgh" localSheetId="3" hidden="1">{"TAB1",#N/A,TRUE,"GENERAL";"TAB2",#N/A,TRUE,"GENERAL";"TAB3",#N/A,TRUE,"GENERAL";"TAB4",#N/A,TRUE,"GENERAL";"TAB5",#N/A,TRUE,"GENERAL"}</definedName>
    <definedName name="yuhgh" hidden="1">{"TAB1",#N/A,TRUE,"GENERAL";"TAB2",#N/A,TRUE,"GENERAL";"TAB3",#N/A,TRUE,"GENERAL";"TAB4",#N/A,TRUE,"GENERAL";"TAB5",#N/A,TRUE,"GENERAL"}</definedName>
    <definedName name="yutu" localSheetId="3" hidden="1">{"via1",#N/A,TRUE,"general";"via2",#N/A,TRUE,"general";"via3",#N/A,TRUE,"general"}</definedName>
    <definedName name="yutu" hidden="1">{"via1",#N/A,TRUE,"general";"via2",#N/A,TRUE,"general";"via3",#N/A,TRUE,"general"}</definedName>
    <definedName name="yuuiiy" localSheetId="3" hidden="1">{"via1",#N/A,TRUE,"general";"via2",#N/A,TRUE,"general";"via3",#N/A,TRUE,"general"}</definedName>
    <definedName name="yuuiiy" hidden="1">{"via1",#N/A,TRUE,"general";"via2",#N/A,TRUE,"general";"via3",#N/A,TRUE,"general"}</definedName>
    <definedName name="yuuuuuu" localSheetId="3" hidden="1">{"via1",#N/A,TRUE,"general";"via2",#N/A,TRUE,"general";"via3",#N/A,TRUE,"general"}</definedName>
    <definedName name="yuuuuuu" hidden="1">{"via1",#N/A,TRUE,"general";"via2",#N/A,TRUE,"general";"via3",#N/A,TRUE,"general"}</definedName>
    <definedName name="yy" localSheetId="3" hidden="1">{"via1",#N/A,TRUE,"general";"via2",#N/A,TRUE,"general";"via3",#N/A,TRUE,"general"}</definedName>
    <definedName name="yy" hidden="1">{"via1",#N/A,TRUE,"general";"via2",#N/A,TRUE,"general";"via3",#N/A,TRUE,"general"}</definedName>
    <definedName name="yyy" localSheetId="3" hidden="1">{"TAB1",#N/A,TRUE,"GENERAL";"TAB2",#N/A,TRUE,"GENERAL";"TAB3",#N/A,TRUE,"GENERAL";"TAB4",#N/A,TRUE,"GENERAL";"TAB5",#N/A,TRUE,"GENERAL"}</definedName>
    <definedName name="yyy" hidden="1">{"TAB1",#N/A,TRUE,"GENERAL";"TAB2",#N/A,TRUE,"GENERAL";"TAB3",#N/A,TRUE,"GENERAL";"TAB4",#N/A,TRUE,"GENERAL";"TAB5",#N/A,TRUE,"GENERAL"}</definedName>
    <definedName name="yyyuh" localSheetId="3" hidden="1">{"TAB1",#N/A,TRUE,"GENERAL";"TAB2",#N/A,TRUE,"GENERAL";"TAB3",#N/A,TRUE,"GENERAL";"TAB4",#N/A,TRUE,"GENERAL";"TAB5",#N/A,TRUE,"GENERAL"}</definedName>
    <definedName name="yyyuh" hidden="1">{"TAB1",#N/A,TRUE,"GENERAL";"TAB2",#N/A,TRUE,"GENERAL";"TAB3",#N/A,TRUE,"GENERAL";"TAB4",#N/A,TRUE,"GENERAL";"TAB5",#N/A,TRUE,"GENERAL"}</definedName>
    <definedName name="yyyyhhh" localSheetId="3" hidden="1">{"TAB1",#N/A,TRUE,"GENERAL";"TAB2",#N/A,TRUE,"GENERAL";"TAB3",#N/A,TRUE,"GENERAL";"TAB4",#N/A,TRUE,"GENERAL";"TAB5",#N/A,TRUE,"GENERAL"}</definedName>
    <definedName name="yyyyhhh" hidden="1">{"TAB1",#N/A,TRUE,"GENERAL";"TAB2",#N/A,TRUE,"GENERAL";"TAB3",#N/A,TRUE,"GENERAL";"TAB4",#N/A,TRUE,"GENERAL";"TAB5",#N/A,TRUE,"GENERAL"}</definedName>
    <definedName name="yyyyyf" localSheetId="3"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3">'1.1'!ERR</definedName>
    <definedName name="zx">[0]!ERR</definedName>
    <definedName name="zxczds" localSheetId="3" hidden="1">{"TAB1",#N/A,TRUE,"GENERAL";"TAB2",#N/A,TRUE,"GENERAL";"TAB3",#N/A,TRUE,"GENERAL";"TAB4",#N/A,TRUE,"GENERAL";"TAB5",#N/A,TRUE,"GENERAL"}</definedName>
    <definedName name="zxczds" hidden="1">{"TAB1",#N/A,TRUE,"GENERAL";"TAB2",#N/A,TRUE,"GENERAL";"TAB3",#N/A,TRUE,"GENERAL";"TAB4",#N/A,TRUE,"GENERAL";"TAB5",#N/A,TRUE,"GENERAL"}</definedName>
    <definedName name="zxsdftyu" localSheetId="3" hidden="1">{"via1",#N/A,TRUE,"general";"via2",#N/A,TRUE,"general";"via3",#N/A,TRUE,"general"}</definedName>
    <definedName name="zxsdftyu" hidden="1">{"via1",#N/A,TRUE,"general";"via2",#N/A,TRUE,"general";"via3",#N/A,TRUE,"general"}</definedName>
    <definedName name="zxvxczv" localSheetId="3"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8" i="281" l="1"/>
  <c r="K28" i="281" s="1"/>
  <c r="J27" i="281"/>
  <c r="K27" i="281" s="1"/>
  <c r="K26" i="281"/>
  <c r="K29" i="281" s="1"/>
  <c r="J26" i="281"/>
  <c r="K23" i="281"/>
  <c r="J23" i="281"/>
  <c r="J22" i="281"/>
  <c r="K22" i="281" s="1"/>
  <c r="J21" i="281"/>
  <c r="K21" i="281" s="1"/>
  <c r="J20" i="281"/>
  <c r="K20" i="281" s="1"/>
  <c r="J19" i="281"/>
  <c r="K19" i="281" s="1"/>
  <c r="K16" i="281"/>
  <c r="J16" i="281"/>
  <c r="J15" i="281"/>
  <c r="K15" i="281" s="1"/>
  <c r="K17" i="281" s="1"/>
  <c r="K14" i="281"/>
  <c r="G37" i="280"/>
  <c r="G36" i="280"/>
  <c r="G35" i="280"/>
  <c r="G34" i="280"/>
  <c r="G33" i="280"/>
  <c r="G32" i="280"/>
  <c r="G39" i="280" s="1"/>
  <c r="E26" i="280"/>
  <c r="G23" i="280"/>
  <c r="G22" i="280"/>
  <c r="G21" i="280"/>
  <c r="G8" i="280"/>
  <c r="E51" i="280" s="1"/>
  <c r="A7" i="280"/>
  <c r="L53" i="279"/>
  <c r="K24" i="281" l="1"/>
  <c r="K30" i="281" s="1"/>
  <c r="K32" i="281" s="1"/>
  <c r="G26" i="280"/>
  <c r="G9" i="280"/>
  <c r="E57" i="280"/>
  <c r="G57" i="280" s="1"/>
  <c r="E55" i="280"/>
  <c r="G55" i="280" s="1"/>
  <c r="E53" i="280"/>
  <c r="G53" i="280" s="1"/>
  <c r="E58" i="280"/>
  <c r="E56" i="280"/>
  <c r="G56" i="280" s="1"/>
  <c r="E54" i="280"/>
  <c r="G54" i="280" s="1"/>
  <c r="E52" i="280"/>
  <c r="G52" i="280" s="1"/>
  <c r="G51" i="280"/>
  <c r="G10" i="280"/>
  <c r="G11" i="280"/>
  <c r="F27" i="280"/>
  <c r="F40" i="280" s="1"/>
  <c r="F47" i="280" s="1"/>
  <c r="K36" i="281" l="1"/>
  <c r="K33" i="281"/>
  <c r="K35" i="281"/>
  <c r="K34" i="281"/>
  <c r="G40" i="280"/>
  <c r="G12" i="280"/>
  <c r="G13" i="280" s="1"/>
  <c r="G14" i="280" s="1"/>
  <c r="G58" i="280"/>
  <c r="G59" i="280" s="1"/>
  <c r="G60" i="280" s="1"/>
  <c r="F60" i="280"/>
  <c r="G27" i="280"/>
  <c r="G62" i="280" l="1"/>
  <c r="G65" i="280" s="1"/>
  <c r="O25" i="279" l="1"/>
  <c r="M25" i="279"/>
  <c r="D25" i="279"/>
  <c r="C25" i="279"/>
  <c r="L52" i="278"/>
  <c r="O52" i="278" s="1"/>
  <c r="O25" i="278"/>
  <c r="M25" i="278"/>
  <c r="D25" i="278"/>
  <c r="C25" i="278"/>
  <c r="O25" i="277"/>
  <c r="M25" i="277"/>
  <c r="D25" i="277"/>
  <c r="C25" i="277"/>
  <c r="O32" i="276"/>
  <c r="O31" i="276"/>
  <c r="O25" i="276"/>
  <c r="M25" i="276"/>
  <c r="D25" i="276"/>
  <c r="C25" i="276"/>
  <c r="O31" i="275"/>
  <c r="O32" i="275"/>
  <c r="O25" i="275"/>
  <c r="M25" i="275"/>
  <c r="D25" i="275"/>
  <c r="C25" i="275"/>
  <c r="O50" i="274"/>
  <c r="O31" i="274"/>
  <c r="O32" i="274"/>
  <c r="O33" i="274"/>
  <c r="O25" i="274"/>
  <c r="M25" i="274"/>
  <c r="D25" i="274"/>
  <c r="C25" i="274"/>
  <c r="L55" i="273"/>
  <c r="O55" i="273" s="1"/>
  <c r="O59" i="273" s="1"/>
  <c r="O50" i="273"/>
  <c r="O31" i="273"/>
  <c r="O32" i="273"/>
  <c r="O33" i="273"/>
  <c r="O25" i="273"/>
  <c r="M25" i="273"/>
  <c r="D25" i="273"/>
  <c r="C25" i="273"/>
  <c r="O50" i="272"/>
  <c r="O33" i="272"/>
  <c r="O31" i="272"/>
  <c r="O32" i="272"/>
  <c r="O25" i="272"/>
  <c r="M25" i="272"/>
  <c r="D25" i="272"/>
  <c r="C25" i="272"/>
  <c r="O25" i="271"/>
  <c r="M25" i="271"/>
  <c r="D25" i="271"/>
  <c r="C25" i="271"/>
  <c r="O48" i="271"/>
  <c r="O25" i="270"/>
  <c r="M25" i="270"/>
  <c r="D25" i="270"/>
  <c r="C25" i="270"/>
  <c r="O53" i="279"/>
  <c r="O41" i="279"/>
  <c r="O39" i="279"/>
  <c r="O38" i="279"/>
  <c r="O31" i="279"/>
  <c r="O30" i="279"/>
  <c r="O33" i="279" s="1"/>
  <c r="O39" i="278"/>
  <c r="O38" i="278"/>
  <c r="O37" i="278"/>
  <c r="O40" i="278" s="1"/>
  <c r="O30" i="278"/>
  <c r="O32" i="278" s="1"/>
  <c r="L53" i="277"/>
  <c r="O53" i="277" s="1"/>
  <c r="O57" i="277" s="1"/>
  <c r="O40" i="277"/>
  <c r="O39" i="277"/>
  <c r="O38" i="277"/>
  <c r="O33" i="277"/>
  <c r="L54" i="276"/>
  <c r="O54" i="276" s="1"/>
  <c r="O56" i="276" s="1"/>
  <c r="O39" i="276"/>
  <c r="O42" i="276" s="1"/>
  <c r="O30" i="276"/>
  <c r="L54" i="275"/>
  <c r="O54" i="275" s="1"/>
  <c r="O56" i="275" s="1"/>
  <c r="O39" i="275"/>
  <c r="O42" i="275" s="1"/>
  <c r="O30" i="275"/>
  <c r="L56" i="274"/>
  <c r="O56" i="274" s="1"/>
  <c r="L55" i="274"/>
  <c r="O55" i="274" s="1"/>
  <c r="O40" i="274"/>
  <c r="O43" i="274" s="1"/>
  <c r="O30" i="274"/>
  <c r="O40" i="273"/>
  <c r="O43" i="273" s="1"/>
  <c r="O30" i="273"/>
  <c r="L55" i="272"/>
  <c r="O55" i="272" s="1"/>
  <c r="O42" i="272"/>
  <c r="O41" i="272"/>
  <c r="O40" i="272"/>
  <c r="O30" i="272"/>
  <c r="L54" i="271"/>
  <c r="O54" i="271" s="1"/>
  <c r="L53" i="271"/>
  <c r="O53" i="271" s="1"/>
  <c r="O38" i="271"/>
  <c r="O41" i="271" s="1"/>
  <c r="O31" i="271"/>
  <c r="O30" i="271"/>
  <c r="L53" i="270"/>
  <c r="O53" i="270" s="1"/>
  <c r="O55" i="270" s="1"/>
  <c r="O41" i="270"/>
  <c r="O31" i="270"/>
  <c r="O30" i="270"/>
  <c r="O25" i="268"/>
  <c r="M25" i="268"/>
  <c r="D25" i="268"/>
  <c r="C25" i="268"/>
  <c r="O35" i="273" l="1"/>
  <c r="O35" i="272"/>
  <c r="O61" i="273"/>
  <c r="K20" i="265" s="1"/>
  <c r="O57" i="279"/>
  <c r="O59" i="279" s="1"/>
  <c r="K28" i="265" s="1"/>
  <c r="O34" i="276"/>
  <c r="O58" i="276" s="1"/>
  <c r="K23" i="265" s="1"/>
  <c r="O41" i="277"/>
  <c r="O59" i="277" s="1"/>
  <c r="K26" i="265" s="1"/>
  <c r="O56" i="278"/>
  <c r="O58" i="278" s="1"/>
  <c r="K27" i="265" s="1"/>
  <c r="O34" i="275"/>
  <c r="O58" i="275" s="1"/>
  <c r="K22" i="265" s="1"/>
  <c r="O59" i="274"/>
  <c r="O35" i="274"/>
  <c r="O43" i="272"/>
  <c r="O59" i="272"/>
  <c r="O56" i="271"/>
  <c r="O33" i="271"/>
  <c r="O33" i="270"/>
  <c r="O57" i="270" s="1"/>
  <c r="K15" i="265" s="1"/>
  <c r="L54" i="268"/>
  <c r="O54" i="268" s="1"/>
  <c r="L55" i="268"/>
  <c r="L53" i="268"/>
  <c r="O53" i="268" s="1"/>
  <c r="O41" i="268"/>
  <c r="O39" i="268"/>
  <c r="O40" i="268"/>
  <c r="O38" i="268"/>
  <c r="O31" i="268"/>
  <c r="O30" i="268"/>
  <c r="K14" i="265"/>
  <c r="O55" i="268" l="1"/>
  <c r="O57" i="268" s="1"/>
  <c r="O33" i="268"/>
  <c r="O58" i="271"/>
  <c r="K16" i="265" s="1"/>
  <c r="K17" i="265" s="1"/>
  <c r="O61" i="274"/>
  <c r="K21" i="265" s="1"/>
  <c r="O61" i="272"/>
  <c r="K19" i="265" s="1"/>
  <c r="K24" i="265" s="1"/>
  <c r="K29" i="265"/>
  <c r="K30" i="265" l="1"/>
  <c r="K32" i="265" s="1"/>
  <c r="K34" i="265" l="1"/>
  <c r="K33" i="265"/>
  <c r="K35" i="265"/>
  <c r="K36" i="265" l="1"/>
</calcChain>
</file>

<file path=xl/sharedStrings.xml><?xml version="1.0" encoding="utf-8"?>
<sst xmlns="http://schemas.openxmlformats.org/spreadsheetml/2006/main" count="1224" uniqueCount="256">
  <si>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</si>
  <si>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</si>
  <si>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</si>
  <si>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</si>
  <si>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</si>
  <si>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</si>
  <si>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</si>
  <si>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</si>
  <si>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</si>
  <si>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</si>
  <si>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</si>
  <si>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</si>
  <si>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</si>
  <si>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</si>
  <si>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</si>
  <si>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</si>
  <si>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</si>
  <si>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</si>
  <si>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</si>
  <si>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</si>
  <si>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</si>
  <si>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</si>
  <si>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</si>
  <si>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</si>
  <si>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</si>
  <si>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</si>
  <si>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</si>
  <si>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</si>
  <si>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</si>
  <si>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</si>
  <si>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</si>
  <si>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</si>
  <si>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</si>
  <si>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[La entidad podrá utilizar este formato para la presentación de los análisis de precios unitarios del contratista en la oportunidad prevista en el numeral 8.1. del Documento Base]</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</si>
  <si>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</si>
  <si>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</si>
  <si>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</si>
  <si>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</si>
  <si>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</si>
  <si>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</si>
  <si>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</si>
  <si>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</si>
  <si>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</si>
  <si>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</si>
  <si>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</si>
  <si>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</si>
  <si>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</si>
  <si>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</si>
  <si>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</si>
  <si>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</si>
  <si>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</si>
  <si>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</si>
  <si>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</si>
  <si>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</si>
  <si>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</si>
  <si>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</si>
  <si>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</si>
  <si>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</si>
  <si>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</si>
  <si>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</si>
  <si>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</si>
  <si>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</si>
  <si>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</si>
  <si>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</si>
  <si>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</si>
  <si>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</si>
  <si>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</si>
  <si>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</si>
  <si>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</si>
  <si>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</si>
  <si>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</si>
  <si>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</si>
  <si>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</si>
  <si>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</si>
  <si>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</si>
  <si>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</si>
  <si>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</si>
  <si>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</si>
  <si>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</si>
  <si>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</si>
  <si>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</si>
  <si>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</si>
  <si>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</si>
  <si>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</si>
  <si>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</si>
  <si>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</si>
  <si>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</si>
  <si>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PRELIMINARES</t>
  </si>
  <si>
    <t>1.1</t>
  </si>
  <si>
    <t>1.2</t>
  </si>
  <si>
    <t>1.3</t>
  </si>
  <si>
    <t>M2</t>
  </si>
  <si>
    <t>M3</t>
  </si>
  <si>
    <t>DEMOLICIÓN PLACA PISO 0.20M, INCLUYE RETIRO</t>
  </si>
  <si>
    <t>ITEM EXTERNO</t>
  </si>
  <si>
    <t>ITEM 1.28 ICCU CONS</t>
  </si>
  <si>
    <t>ITEM 16.2 ICCU CONS</t>
  </si>
  <si>
    <t>CONFORMACION ESTRUCTURA PAVIMENTO</t>
  </si>
  <si>
    <t>SUBBASE GRANULAR (NORMA INVIAS 320)</t>
  </si>
  <si>
    <t>BASE GRANULAR (NORMA INVIAS 330)</t>
  </si>
  <si>
    <t xml:space="preserve">MEZCLA DENSA EN CALIENTE TIPO MDC-19 (INCLUYE CEMENTO ASFÁLTICO)
</t>
  </si>
  <si>
    <t>RIEGO DE IMPRIMACIÓN</t>
  </si>
  <si>
    <t xml:space="preserve"> CONFORMACIÓN DE LA CALZADA EXISTENTE</t>
  </si>
  <si>
    <t>LOCALIZACIÓN Y REPLANTEO   CON ELEMENTOS DE 
PRECISIÓN</t>
  </si>
  <si>
    <t>EXCAVACIONES VARIAS A MÁQUINA SIN CLASIFICAR (INCLUYE RETIRO DE 
SOBRANTES A UNA DISTANCIA MENOR DE 5 KM</t>
  </si>
  <si>
    <t>ITEM 3.2 ICCU VIAS</t>
  </si>
  <si>
    <t>ITEM 3.3 ICCU VIAS</t>
  </si>
  <si>
    <t>ITEM 3.10 ICCU VIAS</t>
  </si>
  <si>
    <t>ITEM 3.5 ICCU VIAS</t>
  </si>
  <si>
    <t>ITEM 6.1 ICCU VIAS</t>
  </si>
  <si>
    <t>2.1</t>
  </si>
  <si>
    <t>2.2</t>
  </si>
  <si>
    <t>2.3</t>
  </si>
  <si>
    <t>2.4</t>
  </si>
  <si>
    <t>2.5</t>
  </si>
  <si>
    <t xml:space="preserve">URBANISMO    
</t>
  </si>
  <si>
    <t>ANDÉN CONCRETO 2500 PSI EN SITIO E=0.1M</t>
  </si>
  <si>
    <t xml:space="preserve"> REFUERZO MALLA ELECTROSOLDADA</t>
  </si>
  <si>
    <t>SARDINEL FUNDIDO IN-SITU H=0.2M, E=0.2M,CONCRETO DE 3000 PSI</t>
  </si>
  <si>
    <t>3.1</t>
  </si>
  <si>
    <t>3.2</t>
  </si>
  <si>
    <t>3.3</t>
  </si>
  <si>
    <t>ITEM 5.3 ICCU URBANISMO</t>
  </si>
  <si>
    <t>ITEM 4.23 ICCU CONS</t>
  </si>
  <si>
    <t>ITEM 5.13 ICCU URBANISMO</t>
  </si>
  <si>
    <t>TOTAL COSTOS DIRECTOS</t>
  </si>
  <si>
    <t>IMREVISTOS</t>
  </si>
  <si>
    <t>ALCALDIA DE EL ESPINAL</t>
  </si>
  <si>
    <t xml:space="preserve"> ESTACIÓN DE TOPOGRAFÍA</t>
  </si>
  <si>
    <t>HERRAMIENTA MENOR</t>
  </si>
  <si>
    <t>D</t>
  </si>
  <si>
    <t>GL</t>
  </si>
  <si>
    <t>DURMIENTE ORDINARIO</t>
  </si>
  <si>
    <t>PUNTILLA CON CABEZA 2"</t>
  </si>
  <si>
    <t>ESTACA DE MADERA</t>
  </si>
  <si>
    <t>ML</t>
  </si>
  <si>
    <t>LB</t>
  </si>
  <si>
    <t>UN</t>
  </si>
  <si>
    <t xml:space="preserve">TOPOGRAFO
</t>
  </si>
  <si>
    <t>CADENERO</t>
  </si>
  <si>
    <t xml:space="preserve">AYUDANTE (1) AA
</t>
  </si>
  <si>
    <t>VOLQUETA M3</t>
  </si>
  <si>
    <t>H</t>
  </si>
  <si>
    <t xml:space="preserve">AYUDANTE (2) AA
</t>
  </si>
  <si>
    <t xml:space="preserve"> RETROEXCAVADORA 75 HP</t>
  </si>
  <si>
    <t xml:space="preserve">DERECHO A BOTADERO
</t>
  </si>
  <si>
    <t>MATERIAL EXCAVADO</t>
  </si>
  <si>
    <t xml:space="preserve">OFICIAL (1) AA
</t>
  </si>
  <si>
    <t xml:space="preserve"> MOTONIVELADORA 120 HP</t>
  </si>
  <si>
    <t xml:space="preserve"> CARROTANQUE DE AGUA 10000 LITROS</t>
  </si>
  <si>
    <t xml:space="preserve"> VIBROCOMPACTADOR 8 TON</t>
  </si>
  <si>
    <t xml:space="preserve"> SUBBASE GRANULAR</t>
  </si>
  <si>
    <t xml:space="preserve"> TRANS. SUBBASE</t>
  </si>
  <si>
    <t xml:space="preserve"> AYUDANTE (2) AA
</t>
  </si>
  <si>
    <t>BASE GRANULAR</t>
  </si>
  <si>
    <t>TERMINADORA DE ASFÁLTO 150 HP</t>
  </si>
  <si>
    <t xml:space="preserve"> COMPACTADOR LLANTAS</t>
  </si>
  <si>
    <t xml:space="preserve"> HERRAMIENTA MENOR</t>
  </si>
  <si>
    <t xml:space="preserve"> MEZCLA ASFÁLTICA MDC-19</t>
  </si>
  <si>
    <t xml:space="preserve"> TRANS. MDC-19</t>
  </si>
  <si>
    <t xml:space="preserve"> OFICIAL (1) AA
</t>
  </si>
  <si>
    <t xml:space="preserve"> AYUDANTE (7) AA</t>
  </si>
  <si>
    <t xml:space="preserve"> IRRIGADOR DE ASFÁLTO</t>
  </si>
  <si>
    <t xml:space="preserve"> COMPRESOR DE 250 CPM</t>
  </si>
  <si>
    <t xml:space="preserve"> EMULSIÓN ASFÁLTICA</t>
  </si>
  <si>
    <t>LT</t>
  </si>
  <si>
    <t>AGUA</t>
  </si>
  <si>
    <t xml:space="preserve"> CONCRETO 2500 PSI</t>
  </si>
  <si>
    <t>LISTÓN ORDINARIO</t>
  </si>
  <si>
    <t xml:space="preserve"> TABLA CHAPA ORDINARIO 0.10</t>
  </si>
  <si>
    <t xml:space="preserve"> MANO DE OBRA AA
</t>
  </si>
  <si>
    <t xml:space="preserve"> MALLA ELECTROSOLDADA</t>
  </si>
  <si>
    <t xml:space="preserve"> ALAMBRE NEGRO NO. 18</t>
  </si>
  <si>
    <t>SEGUETA</t>
  </si>
  <si>
    <t>KG</t>
  </si>
  <si>
    <t xml:space="preserve"> FORMALETA METÁLICA SARDINEL (ML)</t>
  </si>
  <si>
    <t xml:space="preserve"> CONCRETO 3000 PSI</t>
  </si>
  <si>
    <t>ADITIVOS</t>
  </si>
  <si>
    <t>SECRETARÍA DE PLANEACION, INFRAESTRUCTURA Y MEDIO AMBIENTE</t>
  </si>
  <si>
    <t>DIRECCION ADMINISTRATIVA DE INFRAESTRUCTURA</t>
  </si>
  <si>
    <t>ESPINAL -TOLIMA</t>
  </si>
  <si>
    <t>NIT. 890.702.027-0</t>
  </si>
  <si>
    <t>Versión: 02</t>
  </si>
  <si>
    <t>Fecha: 12/08/2024</t>
  </si>
  <si>
    <t xml:space="preserve">Página: 1 de 1 </t>
  </si>
  <si>
    <t>CÁLCULO DE AIU</t>
  </si>
  <si>
    <t>SUBTOTAL OBRAS (SIN AIU)</t>
  </si>
  <si>
    <t>IMPREVISTOS</t>
  </si>
  <si>
    <t>SUBTOTAL AIU</t>
  </si>
  <si>
    <t>TOTAL</t>
  </si>
  <si>
    <t>PRESUPUESTO TOTAL</t>
  </si>
  <si>
    <t>COSTOS DE PERSONAL</t>
  </si>
  <si>
    <t>CANT.</t>
  </si>
  <si>
    <t>CARGO / OFICIO</t>
  </si>
  <si>
    <t>DEDICACIÓN</t>
  </si>
  <si>
    <t>TOPE</t>
  </si>
  <si>
    <t>DURACIÓN</t>
  </si>
  <si>
    <t>FACTOR PRESTACIONAL</t>
  </si>
  <si>
    <t>VALOR</t>
  </si>
  <si>
    <t>MES</t>
  </si>
  <si>
    <t>SALARIO</t>
  </si>
  <si>
    <t>(Meses)</t>
  </si>
  <si>
    <t>PARCIAL ($)</t>
  </si>
  <si>
    <t>(1)*(2)*(3)*(4)*(5)</t>
  </si>
  <si>
    <t>DURACIÓN : </t>
  </si>
  <si>
    <t>MESES</t>
  </si>
  <si>
    <t>PERSONAL PROFESIONAL</t>
  </si>
  <si>
    <t>DIRECTOR DE OBRA</t>
  </si>
  <si>
    <t>RESIDENTE DE OBRA</t>
  </si>
  <si>
    <t>SISO</t>
  </si>
  <si>
    <t>TOTAL COSTOS DE PERSONAL</t>
  </si>
  <si>
    <t>PORCENTAJE DEL SUBTOTAL DE OBRAS (SIN AIU)</t>
  </si>
  <si>
    <t>GASTOS OPERACIONALES</t>
  </si>
  <si>
    <t>CONCEPTO</t>
  </si>
  <si>
    <t>COSTO</t>
  </si>
  <si>
    <t>UTILIZACION (MES)</t>
  </si>
  <si>
    <t>VALOR PARCIAL</t>
  </si>
  <si>
    <r>
      <t xml:space="preserve">(7)*(8)*(9) = </t>
    </r>
    <r>
      <rPr>
        <sz val="8"/>
        <color rgb="FF0000FF"/>
        <rFont val="Calibri Light"/>
        <family val="1"/>
      </rPr>
      <t>(10)</t>
    </r>
  </si>
  <si>
    <t>VALLA INFORMATIVA</t>
  </si>
  <si>
    <t>UND</t>
  </si>
  <si>
    <t>ELABORACION DE INFORMES Y ACTAS</t>
  </si>
  <si>
    <t>ENSAYOS DE LABORATORIO</t>
  </si>
  <si>
    <t>SEGURIDAD INDUSTRIAL</t>
  </si>
  <si>
    <t>DISEÑO DE MEZCLAS</t>
  </si>
  <si>
    <t>TOTAL GASTOS OPERACIONALES</t>
  </si>
  <si>
    <t>GASTOS INDIRECTOS</t>
  </si>
  <si>
    <r>
      <t xml:space="preserve">(11)*(12)*(13) = </t>
    </r>
    <r>
      <rPr>
        <sz val="8"/>
        <color rgb="FF0000FF"/>
        <rFont val="Calibri Light"/>
        <family val="1"/>
      </rPr>
      <t>(14)</t>
    </r>
  </si>
  <si>
    <t>TOTAL GASTOS INDIRECTOS</t>
  </si>
  <si>
    <t>GARANTÍAS Y OTROS GASTOS DEL CONTRATO</t>
  </si>
  <si>
    <t>UTILIZACION</t>
  </si>
  <si>
    <r>
      <t xml:space="preserve">(15)*(16)*(17) = </t>
    </r>
    <r>
      <rPr>
        <sz val="8"/>
        <color rgb="FF0000FF"/>
        <rFont val="Calibri Light"/>
        <family val="1"/>
      </rPr>
      <t>(18)</t>
    </r>
  </si>
  <si>
    <t>TASA PRO-DEPORTE Y RECREACIÓN</t>
  </si>
  <si>
    <t>ESTAMPILLA PARA LA JUSTICIA FAMILIAR</t>
  </si>
  <si>
    <t>ESTAMPILLAS PROCULTURA</t>
  </si>
  <si>
    <t>ESTAMPILLAS PROADULTO</t>
  </si>
  <si>
    <t>FONDO SEGURIDAD</t>
  </si>
  <si>
    <t>RTE FTE</t>
  </si>
  <si>
    <t>RTE ICA</t>
  </si>
  <si>
    <t>POLIZAS</t>
  </si>
  <si>
    <t>TOTAL GARANTÍAS Y OTROS GASTOS DEL CONTRATO</t>
  </si>
  <si>
    <t>A. ADMINISTRACIÓN</t>
  </si>
  <si>
    <t>I. IMPREVISTOS</t>
  </si>
  <si>
    <t>U. UTILIDAD</t>
  </si>
  <si>
    <t>A.I.U. (ADMINISTRACIÓN, IMPREVISTOS Y UTILIDAD)</t>
  </si>
  <si>
    <t xml:space="preserve">RICARDO JOSE GUTIERREZ PARRA </t>
  </si>
  <si>
    <t>Director Administrativo de infraestructura</t>
  </si>
  <si>
    <r>
      <t xml:space="preserve">Proyectó: </t>
    </r>
    <r>
      <rPr>
        <sz val="7"/>
        <color theme="1"/>
        <rFont val="Arial"/>
        <family val="2"/>
      </rPr>
      <t>Ing. Jhon Eddisson Tamayo Restrepo/Contratista DAI</t>
    </r>
  </si>
  <si>
    <t>Revisó: : Ing. Ricardo Jose Gutiérrez Parra/Director Administrativo de Infraestructura</t>
  </si>
  <si>
    <t>Aprobó: Arq. Juan Felipe Lozano Baron/ SPIM</t>
  </si>
  <si>
    <t>Cra. 6 No. 8 – 07 Palacio Municipal. El Espinal, Tolima.</t>
  </si>
  <si>
    <t>Conmutador: (+57 608) 2390314</t>
  </si>
  <si>
    <t>Línea de Servicio a la Ciudadanía: (+57) 018000919748</t>
  </si>
  <si>
    <t>línea anticorrupción: (+57) 018000919748</t>
  </si>
  <si>
    <t>contactenos@elespinal-tolima.gov.co</t>
  </si>
  <si>
    <t>www.elespinal-tolima.gov.co</t>
  </si>
  <si>
    <t>VALOR TOTAL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</si>
</sst>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8" formatCode="&quot;$&quot;\ #,##0.00;[Red]\-&quot;$&quot;\ #,##0.00"/>
    <numFmt numFmtId="42" formatCode="_-&quot;$&quot;\ * #,##0_-;\-&quot;$&quot;\ * #,##0_-;_-&quot;$&quot;\ * &quot;-&quot;_-;_-@_-"/>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92">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8"/>
      <name val="Arial"/>
      <family val="2"/>
      <charset val="1"/>
    </font>
    <font>
      <sz val="8"/>
      <name val="Arial"/>
      <family val="2"/>
      <charset val="1"/>
    </font>
    <font>
      <b/>
      <u/>
      <sz val="11"/>
      <name val="Arial"/>
      <family val="2"/>
    </font>
    <font>
      <u/>
      <sz val="11"/>
      <color theme="10"/>
      <name val="Calibri"/>
      <family val="2"/>
      <scheme val="minor"/>
    </font>
    <font>
      <sz val="10"/>
      <color theme="1"/>
      <name val="Arial Narrow"/>
      <family val="2"/>
    </font>
    <font>
      <sz val="10"/>
      <color rgb="FF000000"/>
      <name val="Times New Roman"/>
      <family val="1"/>
    </font>
    <font>
      <u/>
      <sz val="10"/>
      <color theme="10"/>
      <name val="Times New Roman"/>
      <family val="1"/>
    </font>
    <font>
      <sz val="11"/>
      <name val="Century Gothic"/>
      <family val="2"/>
    </font>
    <font>
      <sz val="10"/>
      <name val="Arial"/>
    </font>
    <font>
      <sz val="8"/>
      <name val="Century Gothic"/>
      <family val="2"/>
    </font>
    <font>
      <sz val="9"/>
      <name val="Century Gothic"/>
      <family val="2"/>
    </font>
    <font>
      <b/>
      <sz val="10"/>
      <color rgb="FF000000"/>
      <name val="Arial"/>
      <family val="2"/>
    </font>
    <font>
      <sz val="8"/>
      <color rgb="FF000000"/>
      <name val="Arial"/>
      <family val="2"/>
    </font>
    <font>
      <b/>
      <sz val="12"/>
      <name val="Arial"/>
      <family val="2"/>
    </font>
    <font>
      <b/>
      <sz val="8"/>
      <color rgb="FF000000"/>
      <name val="Arial"/>
      <family val="2"/>
    </font>
    <font>
      <sz val="8"/>
      <name val="Arial MT"/>
      <family val="2"/>
    </font>
    <font>
      <sz val="8"/>
      <color rgb="FF000000"/>
      <name val="Arial MT"/>
      <family val="2"/>
    </font>
    <font>
      <b/>
      <sz val="9"/>
      <name val="Arial"/>
      <family val="2"/>
    </font>
    <font>
      <b/>
      <u/>
      <sz val="9"/>
      <name val="Arial"/>
      <family val="2"/>
    </font>
    <font>
      <sz val="8.5"/>
      <name val="Calibri Light"/>
      <family val="1"/>
    </font>
    <font>
      <sz val="8.5"/>
      <color rgb="FF0000FF"/>
      <name val="Calibri Light"/>
      <family val="2"/>
    </font>
    <font>
      <u/>
      <sz val="8"/>
      <name val="Calibri Light"/>
      <family val="1"/>
    </font>
    <font>
      <sz val="8"/>
      <color rgb="FF000000"/>
      <name val="Calibri Light"/>
      <family val="2"/>
    </font>
    <font>
      <sz val="8"/>
      <name val="Arial MT"/>
    </font>
    <font>
      <b/>
      <sz val="8"/>
      <color rgb="FF000000"/>
      <name val="Calibri Light"/>
      <family val="2"/>
    </font>
    <font>
      <b/>
      <u/>
      <sz val="8"/>
      <name val="Arial"/>
      <family val="2"/>
    </font>
    <font>
      <sz val="8"/>
      <name val="Calibri Light"/>
      <family val="1"/>
    </font>
    <font>
      <sz val="8"/>
      <color rgb="FF0000FF"/>
      <name val="Calibri Light"/>
      <family val="2"/>
    </font>
    <font>
      <sz val="8"/>
      <color rgb="FF0000FF"/>
      <name val="Calibri Light"/>
      <family val="1"/>
    </font>
    <font>
      <sz val="9"/>
      <color rgb="FF000000"/>
      <name val="Calibri Light"/>
      <family val="2"/>
    </font>
    <font>
      <sz val="9"/>
      <color rgb="FF000000"/>
      <name val="Arial MT"/>
      <family val="2"/>
    </font>
    <font>
      <b/>
      <sz val="9"/>
      <color rgb="FF000000"/>
      <name val="Calibri Light"/>
      <family val="2"/>
    </font>
    <font>
      <b/>
      <sz val="9"/>
      <color rgb="FF000000"/>
      <name val="Arial"/>
      <family val="2"/>
    </font>
    <font>
      <b/>
      <sz val="10"/>
      <color rgb="FF000000"/>
      <name val="Arial Narrow"/>
      <family val="2"/>
    </font>
    <font>
      <sz val="10"/>
      <color rgb="FF000000"/>
      <name val="Arial Narrow"/>
      <family val="2"/>
    </font>
    <font>
      <sz val="7"/>
      <color rgb="FF000000"/>
      <name val="Arial"/>
      <family val="2"/>
    </font>
    <font>
      <sz val="7"/>
      <color theme="1"/>
      <name val="Arial"/>
      <family val="2"/>
    </font>
    <font>
      <sz val="9"/>
      <color rgb="FF000000"/>
      <name val="Arial"/>
      <family val="2"/>
    </font>
  </fonts>
  <fills count="3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
      <patternFill patternType="solid">
        <fgColor rgb="FFF1F1F1"/>
        <bgColor rgb="FF000000"/>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s>
  <cellStyleXfs count="295">
    <xf numFmtId="0" fontId="0"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14" fillId="17" borderId="2" applyNumberFormat="0" applyAlignment="0" applyProtection="0"/>
    <xf numFmtId="0" fontId="15" fillId="0" borderId="3" applyNumberFormat="0" applyFill="0" applyAlignment="0" applyProtection="0"/>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0" fontId="27" fillId="0" borderId="0">
      <alignment vertical="top"/>
    </xf>
    <xf numFmtId="183" fontId="7" fillId="0" borderId="0" applyFont="0" applyFill="0" applyBorder="0" applyAlignment="0" applyProtection="0"/>
    <xf numFmtId="0" fontId="18" fillId="3" borderId="0" applyNumberFormat="0" applyBorder="0" applyAlignment="0" applyProtection="0"/>
    <xf numFmtId="173" fontId="6" fillId="0" borderId="0" applyFont="0" applyFill="0" applyBorder="0" applyAlignment="0" applyProtection="0"/>
    <xf numFmtId="2" fontId="8" fillId="0" borderId="4" applyFont="0" applyBorder="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3" fontId="7" fillId="0" borderId="0" applyFont="0" applyFill="0" applyBorder="0" applyAlignment="0" applyProtection="0"/>
    <xf numFmtId="169" fontId="7" fillId="0" borderId="0" applyFont="0" applyFill="0" applyBorder="0" applyAlignment="0" applyProtection="0"/>
    <xf numFmtId="178"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5" fontId="7" fillId="0" borderId="0" applyFont="0" applyFill="0" applyBorder="0" applyAlignment="0" applyProtection="0"/>
    <xf numFmtId="178" fontId="7" fillId="0" borderId="0" applyFont="0" applyFill="0" applyBorder="0" applyAlignment="0" applyProtection="0"/>
    <xf numFmtId="174" fontId="7" fillId="0" borderId="0" applyFont="0" applyFill="0" applyBorder="0" applyAlignment="0" applyProtection="0"/>
    <xf numFmtId="169" fontId="10" fillId="0" borderId="0" applyFont="0" applyFill="0" applyBorder="0" applyAlignment="0" applyProtection="0"/>
    <xf numFmtId="174" fontId="7" fillId="0" borderId="0" applyFont="0" applyFill="0" applyBorder="0" applyAlignment="0" applyProtection="0"/>
    <xf numFmtId="169" fontId="7" fillId="0" borderId="0" applyFont="0" applyFill="0" applyBorder="0" applyAlignment="0" applyProtection="0"/>
    <xf numFmtId="169" fontId="28" fillId="0" borderId="0" applyFont="0" applyFill="0" applyBorder="0" applyAlignment="0" applyProtection="0"/>
    <xf numFmtId="173" fontId="7" fillId="0" borderId="0" applyFont="0" applyFill="0" applyBorder="0" applyAlignment="0" applyProtection="0"/>
    <xf numFmtId="0" fontId="7" fillId="0" borderId="0" applyFont="0" applyFill="0" applyBorder="0" applyAlignment="0" applyProtection="0"/>
    <xf numFmtId="0" fontId="28"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9" fontId="7" fillId="0" borderId="0" applyFont="0" applyFill="0" applyBorder="0" applyAlignment="0" applyProtection="0"/>
    <xf numFmtId="168" fontId="10" fillId="0" borderId="0" applyFont="0" applyFill="0" applyBorder="0" applyAlignment="0" applyProtection="0"/>
    <xf numFmtId="170"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77"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0" fontId="7" fillId="0" borderId="0" applyFont="0" applyFill="0" applyBorder="0" applyAlignment="0" applyProtection="0"/>
    <xf numFmtId="172" fontId="7" fillId="0" borderId="0" applyFont="0" applyFill="0" applyBorder="0" applyAlignment="0" applyProtection="0"/>
    <xf numFmtId="172" fontId="7" fillId="0" borderId="0" applyFont="0" applyFill="0" applyBorder="0" applyAlignment="0" applyProtection="0"/>
    <xf numFmtId="0" fontId="19" fillId="22" borderId="0" applyNumberFormat="0" applyBorder="0" applyAlignment="0" applyProtection="0"/>
    <xf numFmtId="0" fontId="19" fillId="22" borderId="0" applyNumberFormat="0" applyBorder="0" applyAlignment="0" applyProtection="0"/>
    <xf numFmtId="0" fontId="7" fillId="0" borderId="0"/>
    <xf numFmtId="0" fontId="7" fillId="0" borderId="0"/>
    <xf numFmtId="0" fontId="28" fillId="0" borderId="0"/>
    <xf numFmtId="0" fontId="7" fillId="0" borderId="0"/>
    <xf numFmtId="0" fontId="7" fillId="0" borderId="0"/>
    <xf numFmtId="0" fontId="2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xf numFmtId="0" fontId="29" fillId="0" borderId="0"/>
    <xf numFmtId="0" fontId="29" fillId="0" borderId="0"/>
    <xf numFmtId="0" fontId="7" fillId="0" borderId="0"/>
    <xf numFmtId="0" fontId="7" fillId="0" borderId="0"/>
    <xf numFmtId="0" fontId="7" fillId="0" borderId="0"/>
    <xf numFmtId="0" fontId="7" fillId="23" borderId="5" applyNumberFormat="0" applyFont="0" applyAlignment="0" applyProtection="0"/>
    <xf numFmtId="9" fontId="10" fillId="0" borderId="0" applyFont="0" applyFill="0" applyBorder="0" applyAlignment="0" applyProtection="0"/>
    <xf numFmtId="9" fontId="6" fillId="0" borderId="0" applyFont="0" applyFill="0" applyBorder="0" applyAlignment="0" applyProtection="0"/>
    <xf numFmtId="9" fontId="29" fillId="0" borderId="0" applyFont="0" applyFill="0" applyBorder="0" applyAlignment="0" applyProtection="0"/>
    <xf numFmtId="9" fontId="7"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0" fontId="26" fillId="0" borderId="10" applyNumberFormat="0" applyFill="0" applyAlignment="0" applyProtection="0"/>
    <xf numFmtId="0" fontId="26" fillId="0" borderId="10" applyNumberFormat="0" applyFill="0" applyAlignment="0" applyProtection="0"/>
    <xf numFmtId="173" fontId="30" fillId="0" borderId="0" applyFont="0" applyFill="0" applyBorder="0" applyAlignment="0" applyProtection="0"/>
    <xf numFmtId="0" fontId="6" fillId="0" borderId="0"/>
    <xf numFmtId="9" fontId="30" fillId="0" borderId="0" applyFont="0" applyFill="0" applyBorder="0" applyAlignment="0" applyProtection="0"/>
    <xf numFmtId="0" fontId="6" fillId="0" borderId="0"/>
    <xf numFmtId="177"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4" borderId="0" applyNumberFormat="0" applyBorder="0" applyAlignment="0" applyProtection="0"/>
    <xf numFmtId="0" fontId="13" fillId="16" borderId="1" applyNumberFormat="0" applyAlignment="0" applyProtection="0"/>
    <xf numFmtId="0" fontId="6" fillId="0" borderId="0"/>
    <xf numFmtId="0" fontId="14" fillId="17" borderId="2" applyNumberFormat="0" applyAlignment="0" applyProtection="0"/>
    <xf numFmtId="0" fontId="15" fillId="0" borderId="3" applyNumberFormat="0" applyFill="0" applyAlignment="0" applyProtection="0"/>
    <xf numFmtId="188" fontId="8" fillId="0" borderId="49">
      <alignment horizontal="right"/>
    </xf>
    <xf numFmtId="188" fontId="8" fillId="0" borderId="49">
      <alignment horizontal="right"/>
    </xf>
    <xf numFmtId="2" fontId="8" fillId="0" borderId="0"/>
    <xf numFmtId="2" fontId="8" fillId="0" borderId="0"/>
    <xf numFmtId="2" fontId="8" fillId="0" borderId="0"/>
    <xf numFmtId="189" fontId="8" fillId="0" borderId="0"/>
    <xf numFmtId="189" fontId="8" fillId="0" borderId="0"/>
    <xf numFmtId="189" fontId="8" fillId="0" borderId="0"/>
    <xf numFmtId="190" fontId="9" fillId="0" borderId="0"/>
    <xf numFmtId="190" fontId="9" fillId="0" borderId="0"/>
    <xf numFmtId="190" fontId="9" fillId="0" borderId="0"/>
    <xf numFmtId="188" fontId="8" fillId="0" borderId="49">
      <alignment horizontal="right"/>
    </xf>
    <xf numFmtId="191" fontId="6" fillId="0" borderId="0">
      <protection locked="0"/>
    </xf>
    <xf numFmtId="3" fontId="35" fillId="0" borderId="0" applyFont="0" applyFill="0" applyBorder="0" applyAlignment="0" applyProtection="0"/>
    <xf numFmtId="192" fontId="6" fillId="0" borderId="0">
      <protection locked="0"/>
    </xf>
    <xf numFmtId="193" fontId="35" fillId="0" borderId="0" applyFont="0" applyFill="0" applyBorder="0" applyAlignment="0" applyProtection="0"/>
    <xf numFmtId="194" fontId="6" fillId="0" borderId="0">
      <protection locked="0"/>
    </xf>
    <xf numFmtId="0" fontId="16" fillId="0" borderId="0" applyNumberFormat="0" applyFill="0" applyBorder="0" applyAlignment="0" applyProtection="0"/>
    <xf numFmtId="0" fontId="11" fillId="18" borderId="0" applyNumberFormat="0" applyBorder="0" applyAlignment="0" applyProtection="0"/>
    <xf numFmtId="0" fontId="11" fillId="19" borderId="0" applyNumberFormat="0" applyBorder="0" applyAlignment="0" applyProtection="0"/>
    <xf numFmtId="0" fontId="11" fillId="2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21" borderId="0" applyNumberFormat="0" applyBorder="0" applyAlignment="0" applyProtection="0"/>
    <xf numFmtId="0" fontId="17"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6"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6" fillId="0" borderId="0">
      <protection locked="0"/>
    </xf>
    <xf numFmtId="197" fontId="6" fillId="0" borderId="0">
      <protection locked="0"/>
    </xf>
    <xf numFmtId="0" fontId="18" fillId="3" borderId="0" applyNumberFormat="0" applyBorder="0" applyAlignment="0" applyProtection="0"/>
    <xf numFmtId="198" fontId="8" fillId="0" borderId="0">
      <alignment horizontal="right"/>
    </xf>
    <xf numFmtId="198" fontId="8" fillId="0" borderId="0">
      <alignment horizontal="right"/>
    </xf>
    <xf numFmtId="198" fontId="8" fillId="0" borderId="0">
      <alignment horizontal="right"/>
    </xf>
    <xf numFmtId="199" fontId="8" fillId="0" borderId="0" applyFont="0" applyFill="0" applyBorder="0" applyAlignment="0">
      <alignment horizontal="center"/>
    </xf>
    <xf numFmtId="199" fontId="8" fillId="0" borderId="0" applyFont="0" applyFill="0" applyBorder="0" applyAlignment="0">
      <alignment horizontal="center"/>
    </xf>
    <xf numFmtId="2" fontId="8" fillId="0" borderId="4" applyFont="0" applyBorder="0"/>
    <xf numFmtId="169" fontId="10"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8" fillId="0" borderId="0">
      <alignment horizontal="right"/>
    </xf>
    <xf numFmtId="200" fontId="8" fillId="0" borderId="0">
      <alignment horizontal="right"/>
    </xf>
    <xf numFmtId="200" fontId="8" fillId="0" borderId="0">
      <alignment horizontal="right"/>
    </xf>
    <xf numFmtId="201" fontId="6" fillId="0" borderId="0" applyFont="0" applyFill="0" applyBorder="0" applyAlignment="0" applyProtection="0"/>
    <xf numFmtId="201" fontId="6" fillId="0" borderId="0" applyFont="0" applyFill="0" applyBorder="0" applyAlignment="0" applyProtection="0"/>
    <xf numFmtId="165" fontId="6" fillId="0" borderId="0" applyFont="0" applyFill="0" applyBorder="0" applyAlignment="0" applyProtection="0"/>
    <xf numFmtId="168"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201" fontId="6" fillId="0" borderId="0" applyFont="0" applyFill="0" applyBorder="0" applyAlignment="0" applyProtection="0"/>
    <xf numFmtId="165" fontId="6" fillId="0" borderId="0" applyFont="0" applyFill="0" applyBorder="0" applyAlignment="0" applyProtection="0"/>
    <xf numFmtId="168" fontId="10" fillId="0" borderId="0" applyFont="0" applyFill="0" applyBorder="0" applyAlignment="0" applyProtection="0"/>
    <xf numFmtId="193" fontId="40" fillId="0" borderId="0" applyFont="0" applyFill="0" applyBorder="0" applyAlignment="0" applyProtection="0"/>
    <xf numFmtId="0" fontId="19" fillId="22" borderId="0" applyNumberFormat="0" applyBorder="0" applyAlignment="0" applyProtection="0"/>
    <xf numFmtId="202" fontId="8" fillId="0" borderId="0" applyFont="0" applyFill="0" applyBorder="0" applyAlignment="0">
      <alignment horizontal="center"/>
    </xf>
    <xf numFmtId="202" fontId="8" fillId="0" borderId="0" applyFont="0" applyFill="0" applyBorder="0" applyAlignment="0">
      <alignment horizontal="center"/>
    </xf>
    <xf numFmtId="0" fontId="6" fillId="0" borderId="0"/>
    <xf numFmtId="0" fontId="6" fillId="0" borderId="0"/>
    <xf numFmtId="0" fontId="39" fillId="0" borderId="0"/>
    <xf numFmtId="0" fontId="3" fillId="0" borderId="0"/>
    <xf numFmtId="0" fontId="39" fillId="0" borderId="0"/>
    <xf numFmtId="0" fontId="6" fillId="0" borderId="0"/>
    <xf numFmtId="0" fontId="6" fillId="0" borderId="0"/>
    <xf numFmtId="0" fontId="6" fillId="0" borderId="0"/>
    <xf numFmtId="0" fontId="6" fillId="0" borderId="0"/>
    <xf numFmtId="0" fontId="41" fillId="0" borderId="0"/>
    <xf numFmtId="0" fontId="6" fillId="0" borderId="0"/>
    <xf numFmtId="0" fontId="6" fillId="23" borderId="5" applyNumberFormat="0" applyFont="0" applyAlignment="0" applyProtection="0"/>
    <xf numFmtId="203" fontId="6" fillId="0" borderId="0">
      <protection locked="0"/>
    </xf>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39" fillId="0" borderId="0" applyFont="0" applyFill="0" applyBorder="0" applyAlignment="0" applyProtection="0"/>
    <xf numFmtId="0" fontId="42" fillId="0" borderId="0">
      <alignment vertical="top"/>
    </xf>
    <xf numFmtId="0" fontId="20" fillId="16" borderId="6" applyNumberFormat="0" applyAlignment="0" applyProtection="0"/>
    <xf numFmtId="0" fontId="21" fillId="0" borderId="0" applyNumberFormat="0" applyFill="0" applyBorder="0" applyAlignment="0" applyProtection="0"/>
    <xf numFmtId="0" fontId="22" fillId="0" borderId="0" applyNumberFormat="0" applyFill="0" applyBorder="0" applyAlignment="0" applyProtection="0"/>
    <xf numFmtId="0" fontId="24" fillId="0" borderId="7" applyNumberFormat="0" applyFill="0" applyAlignment="0" applyProtection="0"/>
    <xf numFmtId="0" fontId="25" fillId="0" borderId="8" applyNumberFormat="0" applyFill="0" applyAlignment="0" applyProtection="0"/>
    <xf numFmtId="0" fontId="16" fillId="0" borderId="9" applyNumberFormat="0" applyFill="0" applyAlignment="0" applyProtection="0"/>
    <xf numFmtId="0" fontId="23" fillId="0" borderId="0" applyNumberFormat="0" applyFill="0" applyBorder="0" applyAlignment="0" applyProtection="0"/>
    <xf numFmtId="197" fontId="6" fillId="0" borderId="54">
      <protection locked="0"/>
    </xf>
    <xf numFmtId="0" fontId="46" fillId="0" borderId="0"/>
    <xf numFmtId="0" fontId="47" fillId="0" borderId="0" applyNumberFormat="0" applyFill="0" applyBorder="0" applyAlignment="0" applyProtection="0">
      <alignment vertical="top"/>
      <protection locked="0"/>
    </xf>
    <xf numFmtId="0" fontId="2" fillId="0" borderId="0"/>
    <xf numFmtId="44" fontId="2" fillId="0" borderId="0" applyFont="0" applyFill="0" applyBorder="0" applyAlignment="0" applyProtection="0"/>
    <xf numFmtId="42"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6" fillId="0" borderId="0"/>
    <xf numFmtId="0" fontId="2" fillId="0" borderId="0"/>
    <xf numFmtId="44" fontId="2" fillId="0" borderId="0" applyFont="0" applyFill="0" applyBorder="0" applyAlignment="0" applyProtection="0"/>
    <xf numFmtId="0" fontId="2" fillId="0" borderId="0"/>
    <xf numFmtId="168" fontId="2" fillId="0" borderId="0" applyFont="0" applyFill="0" applyBorder="0" applyAlignment="0" applyProtection="0"/>
    <xf numFmtId="0" fontId="6" fillId="0" borderId="0"/>
    <xf numFmtId="0" fontId="57" fillId="0" borderId="0" applyNumberFormat="0" applyFill="0" applyBorder="0" applyAlignment="0" applyProtection="0"/>
    <xf numFmtId="0" fontId="59" fillId="0" borderId="0"/>
    <xf numFmtId="0" fontId="60" fillId="0" borderId="0" applyNumberFormat="0" applyFill="0" applyBorder="0" applyAlignment="0" applyProtection="0"/>
    <xf numFmtId="170" fontId="6" fillId="0" borderId="0" applyFont="0" applyFill="0" applyBorder="0" applyAlignment="0" applyProtection="0"/>
    <xf numFmtId="42"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62" fillId="0" borderId="0" applyFont="0" applyFill="0" applyBorder="0" applyAlignment="0" applyProtection="0"/>
  </cellStyleXfs>
  <cellXfs count="584">
    <xf numFmtId="0" fontId="0" fillId="0" borderId="0" xfId="0"/>
    <xf numFmtId="0" fontId="31" fillId="0" borderId="0" xfId="89" applyFont="1"/>
    <xf numFmtId="0" fontId="31"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8" xfId="89" applyFont="1" applyBorder="1"/>
    <xf numFmtId="0" fontId="34" fillId="0" borderId="39" xfId="89" applyFont="1" applyBorder="1"/>
    <xf numFmtId="0" fontId="34" fillId="0" borderId="36" xfId="89" applyFont="1" applyBorder="1"/>
    <xf numFmtId="0" fontId="34" fillId="0" borderId="37" xfId="89" applyFont="1" applyBorder="1"/>
    <xf numFmtId="0" fontId="34" fillId="0" borderId="0" xfId="90" applyFont="1"/>
    <xf numFmtId="0" fontId="34" fillId="0" borderId="36" xfId="90" applyFont="1" applyBorder="1"/>
    <xf numFmtId="0" fontId="34" fillId="0" borderId="37" xfId="90" applyFont="1" applyBorder="1"/>
    <xf numFmtId="182" fontId="34" fillId="0" borderId="37" xfId="90" applyNumberFormat="1" applyFont="1" applyBorder="1"/>
    <xf numFmtId="184" fontId="34" fillId="0" borderId="37" xfId="90" applyNumberFormat="1" applyFont="1" applyBorder="1"/>
    <xf numFmtId="0" fontId="31" fillId="0" borderId="36" xfId="89" applyFont="1" applyBorder="1"/>
    <xf numFmtId="0" fontId="31" fillId="0" borderId="37" xfId="89" applyFont="1" applyBorder="1"/>
    <xf numFmtId="0" fontId="32" fillId="0" borderId="0" xfId="0" applyFont="1"/>
    <xf numFmtId="0" fontId="34" fillId="25" borderId="0" xfId="89" applyFont="1" applyFill="1"/>
    <xf numFmtId="0" fontId="31" fillId="25" borderId="0" xfId="89" applyFont="1" applyFill="1"/>
    <xf numFmtId="0" fontId="34" fillId="25" borderId="37" xfId="89" applyFont="1" applyFill="1" applyBorder="1"/>
    <xf numFmtId="0" fontId="32" fillId="0" borderId="38" xfId="0" applyFont="1" applyBorder="1"/>
    <xf numFmtId="0" fontId="32" fillId="0" borderId="81" xfId="0" applyFont="1" applyBorder="1"/>
    <xf numFmtId="0" fontId="32" fillId="0" borderId="36" xfId="0" applyFont="1" applyBorder="1"/>
    <xf numFmtId="0" fontId="32" fillId="0" borderId="37" xfId="0" applyFont="1" applyBorder="1"/>
    <xf numFmtId="0" fontId="34" fillId="0" borderId="37" xfId="0" applyFont="1" applyBorder="1" applyAlignment="1">
      <alignment horizontal="center" wrapText="1"/>
    </xf>
    <xf numFmtId="0" fontId="45" fillId="0" borderId="37" xfId="255" applyFont="1" applyBorder="1" applyAlignment="1">
      <alignment horizontal="center" vertical="center"/>
    </xf>
    <xf numFmtId="0" fontId="45" fillId="0" borderId="37" xfId="0" applyFont="1" applyBorder="1" applyAlignment="1">
      <alignment horizontal="center" vertical="center"/>
    </xf>
    <xf numFmtId="0" fontId="45" fillId="0" borderId="37" xfId="0" applyFont="1" applyBorder="1" applyAlignment="1">
      <alignment vertical="center"/>
    </xf>
    <xf numFmtId="1" fontId="45" fillId="0" borderId="37" xfId="0" applyNumberFormat="1" applyFont="1" applyBorder="1" applyAlignment="1">
      <alignment horizontal="center" vertical="center"/>
    </xf>
    <xf numFmtId="0" fontId="45" fillId="0" borderId="37" xfId="0" applyFont="1" applyBorder="1" applyAlignment="1">
      <alignment horizontal="center"/>
    </xf>
    <xf numFmtId="0" fontId="44" fillId="0" borderId="37" xfId="0" applyFont="1" applyBorder="1" applyAlignment="1" applyProtection="1">
      <alignment horizontal="center"/>
      <protection locked="0"/>
    </xf>
    <xf numFmtId="0" fontId="44" fillId="0" borderId="37" xfId="0" applyFont="1" applyBorder="1" applyAlignment="1">
      <alignment horizontal="center" vertical="center"/>
    </xf>
    <xf numFmtId="4" fontId="32" fillId="0" borderId="37" xfId="0" applyNumberFormat="1" applyFont="1" applyBorder="1" applyAlignment="1">
      <alignment horizontal="center" vertical="center"/>
    </xf>
    <xf numFmtId="0" fontId="44" fillId="0" borderId="37" xfId="0" applyFont="1" applyBorder="1" applyAlignment="1">
      <alignment horizontal="left" vertical="center"/>
    </xf>
    <xf numFmtId="0" fontId="44" fillId="0" borderId="37" xfId="0" applyFont="1" applyBorder="1" applyAlignment="1">
      <alignment horizontal="center"/>
    </xf>
    <xf numFmtId="173" fontId="32" fillId="0" borderId="37" xfId="34" applyFont="1" applyFill="1" applyBorder="1"/>
    <xf numFmtId="173" fontId="32" fillId="0" borderId="37" xfId="0" applyNumberFormat="1" applyFont="1" applyBorder="1"/>
    <xf numFmtId="0" fontId="44" fillId="0" borderId="37" xfId="0" applyFont="1" applyBorder="1" applyAlignment="1">
      <alignment horizontal="center" wrapText="1"/>
    </xf>
    <xf numFmtId="173" fontId="32" fillId="0" borderId="37" xfId="34" applyFont="1" applyFill="1" applyBorder="1" applyAlignment="1">
      <alignment horizontal="center" wrapText="1"/>
    </xf>
    <xf numFmtId="166" fontId="32" fillId="0" borderId="37" xfId="0" applyNumberFormat="1" applyFont="1" applyBorder="1"/>
    <xf numFmtId="43" fontId="32" fillId="0" borderId="37" xfId="34" applyNumberFormat="1" applyFont="1" applyFill="1" applyBorder="1"/>
    <xf numFmtId="43" fontId="32" fillId="0" borderId="37" xfId="0" applyNumberFormat="1" applyFont="1" applyBorder="1"/>
    <xf numFmtId="0" fontId="33" fillId="0" borderId="37" xfId="0" applyFont="1" applyBorder="1"/>
    <xf numFmtId="0" fontId="32" fillId="0" borderId="37" xfId="0" applyFont="1" applyBorder="1" applyAlignment="1">
      <alignment horizontal="center"/>
    </xf>
    <xf numFmtId="0" fontId="43" fillId="0" borderId="37" xfId="0" applyFont="1" applyBorder="1" applyAlignment="1">
      <alignment wrapText="1"/>
    </xf>
    <xf numFmtId="0" fontId="34" fillId="0" borderId="37" xfId="0" applyFont="1" applyBorder="1" applyAlignment="1">
      <alignment horizontal="right"/>
    </xf>
    <xf numFmtId="0" fontId="32" fillId="0" borderId="82" xfId="0" applyFont="1" applyBorder="1"/>
    <xf numFmtId="0" fontId="32" fillId="0" borderId="83" xfId="0" applyFont="1" applyBorder="1"/>
    <xf numFmtId="0" fontId="32" fillId="0" borderId="84" xfId="0" applyFont="1" applyBorder="1"/>
    <xf numFmtId="0" fontId="50" fillId="0" borderId="0" xfId="0" applyFont="1"/>
    <xf numFmtId="0" fontId="50" fillId="0" borderId="63" xfId="0" applyFont="1" applyBorder="1" applyAlignment="1">
      <alignment horizontal="center"/>
    </xf>
    <xf numFmtId="0" fontId="52" fillId="0" borderId="55" xfId="0" applyFont="1" applyBorder="1" applyAlignment="1">
      <alignment horizontal="center"/>
    </xf>
    <xf numFmtId="0" fontId="50" fillId="0" borderId="55" xfId="0" applyFont="1" applyBorder="1" applyAlignment="1">
      <alignment vertical="center"/>
    </xf>
    <xf numFmtId="0" fontId="50" fillId="0" borderId="74" xfId="0" applyFont="1" applyBorder="1" applyAlignment="1">
      <alignment vertical="center"/>
    </xf>
    <xf numFmtId="0" fontId="50" fillId="0" borderId="60" xfId="0" applyFont="1" applyBorder="1" applyAlignment="1">
      <alignment horizontal="center"/>
    </xf>
    <xf numFmtId="0" fontId="52" fillId="0" borderId="59" xfId="0" applyFont="1" applyBorder="1" applyAlignment="1">
      <alignment horizontal="center"/>
    </xf>
    <xf numFmtId="0" fontId="50" fillId="0" borderId="59" xfId="0" applyFont="1" applyBorder="1" applyAlignment="1">
      <alignment horizontal="right" vertical="center"/>
    </xf>
    <xf numFmtId="0" fontId="50" fillId="0" borderId="29" xfId="0" applyFont="1" applyBorder="1" applyAlignment="1">
      <alignment horizontal="center" vertical="center"/>
    </xf>
    <xf numFmtId="0" fontId="50" fillId="0" borderId="35" xfId="0" applyFont="1" applyBorder="1" applyAlignment="1">
      <alignment horizontal="center" vertical="center"/>
    </xf>
    <xf numFmtId="0" fontId="50" fillId="0" borderId="11" xfId="0" applyFont="1" applyBorder="1" applyAlignment="1">
      <alignment horizontal="center"/>
    </xf>
    <xf numFmtId="0" fontId="52" fillId="0" borderId="0" xfId="0" applyFont="1" applyAlignment="1">
      <alignment horizontal="center"/>
    </xf>
    <xf numFmtId="0" fontId="50" fillId="0" borderId="0" xfId="0" applyFont="1" applyAlignment="1">
      <alignment horizontal="right" vertical="center"/>
    </xf>
    <xf numFmtId="1" fontId="50" fillId="0" borderId="18" xfId="0" applyNumberFormat="1" applyFont="1" applyBorder="1" applyAlignment="1">
      <alignment horizontal="center" vertical="center"/>
    </xf>
    <xf numFmtId="1" fontId="50" fillId="0" borderId="30" xfId="0" applyNumberFormat="1" applyFont="1" applyBorder="1" applyAlignment="1">
      <alignment horizontal="center" vertical="center"/>
    </xf>
    <xf numFmtId="1" fontId="50" fillId="0" borderId="12" xfId="0" applyNumberFormat="1" applyFont="1" applyBorder="1" applyAlignment="1">
      <alignment horizontal="center" vertical="center"/>
    </xf>
    <xf numFmtId="0" fontId="50" fillId="0" borderId="73" xfId="0" applyFont="1" applyBorder="1" applyAlignment="1">
      <alignment horizontal="left"/>
    </xf>
    <xf numFmtId="0" fontId="50" fillId="0" borderId="56" xfId="0" applyFont="1" applyBorder="1" applyAlignment="1">
      <alignment horizontal="center"/>
    </xf>
    <xf numFmtId="0" fontId="50" fillId="0" borderId="72" xfId="0" applyFont="1" applyBorder="1" applyAlignment="1">
      <alignment horizontal="center"/>
    </xf>
    <xf numFmtId="0" fontId="50" fillId="0" borderId="27" xfId="0" applyFont="1" applyBorder="1"/>
    <xf numFmtId="0" fontId="50" fillId="0" borderId="31" xfId="0" applyFont="1" applyBorder="1"/>
    <xf numFmtId="0" fontId="50" fillId="0" borderId="70" xfId="0" applyFont="1" applyBorder="1"/>
    <xf numFmtId="0" fontId="50" fillId="0" borderId="60" xfId="0" applyFont="1" applyBorder="1"/>
    <xf numFmtId="0" fontId="50" fillId="0" borderId="59" xfId="0" applyFont="1" applyBorder="1"/>
    <xf numFmtId="0" fontId="50" fillId="0" borderId="58" xfId="0" applyFont="1" applyBorder="1"/>
    <xf numFmtId="0" fontId="50" fillId="0" borderId="11" xfId="0" applyFont="1" applyBorder="1"/>
    <xf numFmtId="0" fontId="50" fillId="0" borderId="12" xfId="0" applyFont="1" applyBorder="1"/>
    <xf numFmtId="0" fontId="52" fillId="24" borderId="71" xfId="0" applyFont="1" applyFill="1" applyBorder="1" applyAlignment="1">
      <alignment horizontal="center" vertical="center"/>
    </xf>
    <xf numFmtId="0" fontId="50" fillId="24" borderId="69" xfId="0" applyFont="1" applyFill="1" applyBorder="1" applyAlignment="1">
      <alignment horizontal="center" vertical="center"/>
    </xf>
    <xf numFmtId="4" fontId="50" fillId="24" borderId="69" xfId="0" applyNumberFormat="1" applyFont="1" applyFill="1" applyBorder="1" applyAlignment="1">
      <alignment horizontal="center" vertical="center"/>
    </xf>
    <xf numFmtId="0" fontId="52" fillId="24" borderId="29" xfId="0" applyFont="1" applyFill="1" applyBorder="1" applyAlignment="1">
      <alignment horizontal="center"/>
    </xf>
    <xf numFmtId="0" fontId="52" fillId="24" borderId="35" xfId="0" applyFont="1" applyFill="1" applyBorder="1" applyAlignment="1">
      <alignment horizontal="center"/>
    </xf>
    <xf numFmtId="173" fontId="50" fillId="0" borderId="18" xfId="34" applyFont="1" applyBorder="1"/>
    <xf numFmtId="173" fontId="50" fillId="0" borderId="30" xfId="34" applyFont="1" applyBorder="1"/>
    <xf numFmtId="0" fontId="50" fillId="0" borderId="63" xfId="0" applyFont="1" applyBorder="1"/>
    <xf numFmtId="0" fontId="50" fillId="0" borderId="55" xfId="0" applyFont="1" applyBorder="1"/>
    <xf numFmtId="0" fontId="50" fillId="0" borderId="65" xfId="0" applyFont="1" applyBorder="1"/>
    <xf numFmtId="0" fontId="50" fillId="0" borderId="66" xfId="0" applyFont="1" applyBorder="1"/>
    <xf numFmtId="173" fontId="50" fillId="0" borderId="64" xfId="34" applyFont="1" applyBorder="1"/>
    <xf numFmtId="173" fontId="50" fillId="0" borderId="61" xfId="0" applyNumberFormat="1" applyFont="1" applyBorder="1"/>
    <xf numFmtId="0" fontId="52" fillId="24" borderId="46" xfId="0" applyFont="1" applyFill="1" applyBorder="1" applyAlignment="1">
      <alignment horizontal="center"/>
    </xf>
    <xf numFmtId="173" fontId="50" fillId="0" borderId="61" xfId="34" applyFont="1" applyBorder="1"/>
    <xf numFmtId="0" fontId="52" fillId="24" borderId="16" xfId="0" applyFont="1" applyFill="1" applyBorder="1" applyAlignment="1">
      <alignment horizontal="center"/>
    </xf>
    <xf numFmtId="0" fontId="52" fillId="24" borderId="29" xfId="0" applyFont="1" applyFill="1" applyBorder="1"/>
    <xf numFmtId="2" fontId="50" fillId="0" borderId="18" xfId="0" applyNumberFormat="1" applyFont="1" applyBorder="1" applyAlignment="1">
      <alignment horizontal="center"/>
    </xf>
    <xf numFmtId="2" fontId="50" fillId="0" borderId="22" xfId="0" applyNumberFormat="1" applyFont="1" applyBorder="1" applyAlignment="1">
      <alignment horizontal="center"/>
    </xf>
    <xf numFmtId="0" fontId="50" fillId="0" borderId="64" xfId="0" applyFont="1" applyBorder="1"/>
    <xf numFmtId="0" fontId="50" fillId="0" borderId="14" xfId="0" applyFont="1" applyBorder="1"/>
    <xf numFmtId="173" fontId="50" fillId="0" borderId="40" xfId="34" applyFont="1" applyBorder="1"/>
    <xf numFmtId="0" fontId="52" fillId="24" borderId="16" xfId="0" applyFont="1" applyFill="1" applyBorder="1" applyAlignment="1">
      <alignment horizontal="center" wrapText="1"/>
    </xf>
    <xf numFmtId="0" fontId="52" fillId="24" borderId="29" xfId="0" applyFont="1" applyFill="1" applyBorder="1" applyAlignment="1">
      <alignment horizontal="center" wrapText="1"/>
    </xf>
    <xf numFmtId="0" fontId="52" fillId="24" borderId="35" xfId="0" applyFont="1" applyFill="1" applyBorder="1" applyAlignment="1">
      <alignment horizontal="center" wrapText="1"/>
    </xf>
    <xf numFmtId="166" fontId="50" fillId="0" borderId="25" xfId="0" applyNumberFormat="1" applyFont="1" applyBorder="1" applyAlignment="1">
      <alignment horizontal="center" wrapText="1"/>
    </xf>
    <xf numFmtId="173" fontId="50" fillId="0" borderId="47" xfId="34" applyFont="1" applyBorder="1" applyAlignment="1">
      <alignment horizontal="center" wrapText="1"/>
    </xf>
    <xf numFmtId="166" fontId="50" fillId="24" borderId="61" xfId="0" applyNumberFormat="1" applyFont="1" applyFill="1" applyBorder="1"/>
    <xf numFmtId="0" fontId="52" fillId="24" borderId="17" xfId="0" applyFont="1" applyFill="1" applyBorder="1" applyAlignment="1">
      <alignment horizontal="center" wrapText="1"/>
    </xf>
    <xf numFmtId="43" fontId="50" fillId="0" borderId="22" xfId="34" applyNumberFormat="1" applyFont="1" applyBorder="1"/>
    <xf numFmtId="9" fontId="50" fillId="0" borderId="23" xfId="95" applyFont="1" applyBorder="1"/>
    <xf numFmtId="9" fontId="50" fillId="0" borderId="18" xfId="95" applyFont="1" applyBorder="1" applyAlignment="1">
      <alignment horizontal="center"/>
    </xf>
    <xf numFmtId="43" fontId="50" fillId="0" borderId="30" xfId="34" applyNumberFormat="1" applyFont="1" applyBorder="1"/>
    <xf numFmtId="43" fontId="50" fillId="0" borderId="31" xfId="34" applyNumberFormat="1" applyFont="1" applyBorder="1"/>
    <xf numFmtId="9" fontId="50" fillId="0" borderId="28" xfId="95" applyFont="1" applyBorder="1"/>
    <xf numFmtId="43" fontId="50" fillId="0" borderId="61" xfId="0" applyNumberFormat="1" applyFont="1" applyBorder="1"/>
    <xf numFmtId="43" fontId="50" fillId="24" borderId="61" xfId="0" applyNumberFormat="1" applyFont="1" applyFill="1" applyBorder="1"/>
    <xf numFmtId="0" fontId="50" fillId="0" borderId="56" xfId="0" applyFont="1" applyBorder="1"/>
    <xf numFmtId="0" fontId="50" fillId="0" borderId="0" xfId="0" applyFont="1" applyAlignment="1">
      <alignment horizontal="center"/>
    </xf>
    <xf numFmtId="0" fontId="50" fillId="0" borderId="12" xfId="0" applyFont="1" applyBorder="1" applyAlignment="1">
      <alignment horizontal="center"/>
    </xf>
    <xf numFmtId="0" fontId="52" fillId="0" borderId="21" xfId="0" applyFont="1" applyBorder="1"/>
    <xf numFmtId="0" fontId="50" fillId="0" borderId="22" xfId="0" applyFont="1" applyBorder="1"/>
    <xf numFmtId="0" fontId="50" fillId="0" borderId="57" xfId="0" applyFont="1" applyBorder="1"/>
    <xf numFmtId="0" fontId="52" fillId="0" borderId="11" xfId="0" applyFont="1" applyBorder="1" applyAlignment="1">
      <alignment horizontal="left"/>
    </xf>
    <xf numFmtId="0" fontId="50" fillId="0" borderId="0" xfId="0" applyFont="1" applyAlignment="1">
      <alignment horizontal="left"/>
    </xf>
    <xf numFmtId="0" fontId="50" fillId="0" borderId="11" xfId="0" applyFont="1" applyBorder="1" applyAlignment="1">
      <alignment horizontal="left"/>
    </xf>
    <xf numFmtId="0" fontId="48" fillId="0" borderId="0" xfId="0" applyFont="1"/>
    <xf numFmtId="0" fontId="49" fillId="0" borderId="0" xfId="0" applyFont="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0" fillId="0" borderId="52" xfId="73" applyFont="1" applyBorder="1" applyAlignment="1">
      <alignment horizontal="center" vertical="center"/>
    </xf>
    <xf numFmtId="0" fontId="50" fillId="0" borderId="18" xfId="74" applyFont="1" applyBorder="1" applyAlignment="1">
      <alignment horizontal="center" vertical="center"/>
    </xf>
    <xf numFmtId="4" fontId="50" fillId="0" borderId="18" xfId="39" applyNumberFormat="1" applyFont="1" applyBorder="1" applyAlignment="1">
      <alignment vertical="center" wrapText="1"/>
    </xf>
    <xf numFmtId="167" fontId="50" fillId="0" borderId="47" xfId="62" applyNumberFormat="1" applyFont="1" applyBorder="1" applyAlignment="1">
      <alignment horizontal="right" vertical="center" wrapText="1"/>
    </xf>
    <xf numFmtId="0" fontId="50" fillId="0" borderId="13" xfId="73" applyFont="1" applyBorder="1" applyAlignment="1">
      <alignment horizontal="left" vertical="center"/>
    </xf>
    <xf numFmtId="0" fontId="50" fillId="0" borderId="14" xfId="74" applyFont="1" applyBorder="1" applyAlignment="1">
      <alignment horizontal="center" vertical="center"/>
    </xf>
    <xf numFmtId="0" fontId="50" fillId="0" borderId="14" xfId="74" applyFont="1" applyBorder="1" applyAlignment="1">
      <alignment horizontal="left" vertical="center" wrapText="1"/>
    </xf>
    <xf numFmtId="167" fontId="50" fillId="0" borderId="24" xfId="62" applyNumberFormat="1" applyFont="1" applyBorder="1" applyAlignment="1">
      <alignment horizontal="right" vertical="center" wrapText="1"/>
    </xf>
    <xf numFmtId="176" fontId="52" fillId="0" borderId="40" xfId="39" applyNumberFormat="1" applyFont="1" applyBorder="1" applyAlignment="1">
      <alignment horizontal="right" vertical="center"/>
    </xf>
    <xf numFmtId="167" fontId="50" fillId="0" borderId="30" xfId="62" applyNumberFormat="1" applyFont="1" applyBorder="1" applyAlignment="1">
      <alignment horizontal="right" vertical="center" wrapText="1"/>
    </xf>
    <xf numFmtId="0" fontId="50" fillId="0" borderId="18" xfId="135" applyFont="1" applyBorder="1" applyAlignment="1">
      <alignment horizontal="center" vertical="center"/>
    </xf>
    <xf numFmtId="0" fontId="50" fillId="0" borderId="14" xfId="89" applyFont="1" applyBorder="1"/>
    <xf numFmtId="0" fontId="50" fillId="0" borderId="14" xfId="89" applyFont="1" applyBorder="1" applyAlignment="1">
      <alignment horizontal="center"/>
    </xf>
    <xf numFmtId="0" fontId="50" fillId="0" borderId="18" xfId="73" applyFont="1" applyBorder="1" applyAlignment="1">
      <alignment horizontal="center" vertical="center"/>
    </xf>
    <xf numFmtId="0" fontId="50" fillId="0" borderId="18" xfId="126" applyFont="1" applyBorder="1" applyAlignment="1">
      <alignment horizontal="center" vertical="center"/>
    </xf>
    <xf numFmtId="0" fontId="50" fillId="0" borderId="51" xfId="73" applyFont="1" applyBorder="1" applyAlignment="1">
      <alignment horizontal="left" vertical="center"/>
    </xf>
    <xf numFmtId="0" fontId="50" fillId="0" borderId="0" xfId="73" applyFont="1" applyAlignment="1">
      <alignment horizontal="center" vertical="center"/>
    </xf>
    <xf numFmtId="0" fontId="50" fillId="0" borderId="0" xfId="73" applyFont="1" applyAlignment="1">
      <alignment horizontal="left" vertical="center" wrapText="1"/>
    </xf>
    <xf numFmtId="167" fontId="50" fillId="0" borderId="45" xfId="62" applyNumberFormat="1" applyFont="1" applyBorder="1" applyAlignment="1">
      <alignment horizontal="right" vertical="center" wrapText="1"/>
    </xf>
    <xf numFmtId="176" fontId="52" fillId="0" borderId="50" xfId="39" applyNumberFormat="1" applyFont="1" applyBorder="1" applyAlignment="1">
      <alignment horizontal="right" vertical="center"/>
    </xf>
    <xf numFmtId="187" fontId="52" fillId="24" borderId="44" xfId="73" applyNumberFormat="1" applyFont="1" applyFill="1" applyBorder="1" applyAlignment="1">
      <alignment vertical="center"/>
    </xf>
    <xf numFmtId="49" fontId="52" fillId="0" borderId="0" xfId="131" applyNumberFormat="1" applyFont="1" applyAlignment="1">
      <alignment horizontal="right" vertical="center"/>
    </xf>
    <xf numFmtId="186" fontId="52" fillId="0" borderId="0" xfId="131" applyNumberFormat="1" applyFont="1" applyAlignment="1">
      <alignment vertical="center"/>
    </xf>
    <xf numFmtId="0" fontId="50" fillId="0" borderId="0" xfId="128" applyFont="1"/>
    <xf numFmtId="0" fontId="50" fillId="0" borderId="0" xfId="128" applyFont="1" applyAlignment="1">
      <alignment horizontal="center"/>
    </xf>
    <xf numFmtId="0" fontId="50" fillId="0" borderId="0" xfId="126" applyFont="1" applyAlignment="1">
      <alignment horizontal="center" vertical="center"/>
    </xf>
    <xf numFmtId="2" fontId="50" fillId="0" borderId="0" xfId="128" applyNumberFormat="1" applyFont="1"/>
    <xf numFmtId="181" fontId="50"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6" fontId="52" fillId="26" borderId="47" xfId="60" applyNumberFormat="1" applyFont="1" applyFill="1" applyBorder="1" applyAlignment="1">
      <alignment horizontal="center" vertical="center"/>
    </xf>
    <xf numFmtId="186" fontId="52" fillId="26" borderId="18" xfId="60" applyNumberFormat="1" applyFont="1" applyFill="1" applyBorder="1" applyAlignment="1">
      <alignment horizontal="center" vertical="center"/>
    </xf>
    <xf numFmtId="9" fontId="50" fillId="27" borderId="30" xfId="95" applyFont="1" applyFill="1" applyBorder="1" applyAlignment="1">
      <alignment horizontal="center" vertical="center"/>
    </xf>
    <xf numFmtId="0" fontId="54" fillId="0" borderId="86" xfId="0" applyFont="1" applyBorder="1" applyAlignment="1">
      <alignment horizontal="left" vertical="center"/>
    </xf>
    <xf numFmtId="0" fontId="55" fillId="0" borderId="86" xfId="0" applyFont="1" applyBorder="1" applyAlignment="1">
      <alignment horizontal="left" vertical="center"/>
    </xf>
    <xf numFmtId="0" fontId="54" fillId="0" borderId="85" xfId="0" applyFont="1" applyBorder="1" applyAlignment="1">
      <alignment horizontal="left" vertical="center"/>
    </xf>
    <xf numFmtId="0" fontId="55" fillId="0" borderId="85" xfId="0" applyFont="1" applyBorder="1" applyAlignment="1">
      <alignment horizontal="left" vertical="center"/>
    </xf>
    <xf numFmtId="0" fontId="50" fillId="0" borderId="63" xfId="0" applyFont="1" applyBorder="1" applyAlignment="1">
      <alignment vertical="center" wrapText="1"/>
    </xf>
    <xf numFmtId="0" fontId="50" fillId="0" borderId="55" xfId="0" applyFont="1" applyBorder="1" applyAlignment="1">
      <alignment vertical="center" wrapText="1"/>
    </xf>
    <xf numFmtId="0" fontId="50" fillId="0" borderId="65" xfId="0" applyFont="1" applyBorder="1" applyAlignment="1">
      <alignment vertical="center" wrapText="1"/>
    </xf>
    <xf numFmtId="0" fontId="50" fillId="0" borderId="11" xfId="0" applyFont="1" applyBorder="1" applyAlignment="1">
      <alignment vertical="center" wrapText="1"/>
    </xf>
    <xf numFmtId="0" fontId="50" fillId="0" borderId="0" xfId="0" applyFont="1" applyAlignment="1">
      <alignment vertical="center" wrapText="1"/>
    </xf>
    <xf numFmtId="0" fontId="50" fillId="0" borderId="45" xfId="0" applyFont="1" applyBorder="1" applyAlignment="1">
      <alignment vertical="center" wrapText="1"/>
    </xf>
    <xf numFmtId="0" fontId="50" fillId="0" borderId="14" xfId="0" applyFont="1" applyBorder="1" applyAlignment="1">
      <alignment vertical="center" wrapText="1"/>
    </xf>
    <xf numFmtId="0" fontId="50" fillId="0" borderId="24" xfId="0" applyFont="1" applyBorder="1" applyAlignment="1">
      <alignment vertical="center" wrapText="1"/>
    </xf>
    <xf numFmtId="0" fontId="50" fillId="0" borderId="13" xfId="0" applyFont="1" applyBorder="1" applyAlignment="1">
      <alignment vertical="center" wrapText="1"/>
    </xf>
    <xf numFmtId="0" fontId="34" fillId="25" borderId="87" xfId="89" applyFont="1" applyFill="1" applyBorder="1"/>
    <xf numFmtId="0" fontId="34" fillId="0" borderId="87" xfId="89" applyFont="1" applyBorder="1"/>
    <xf numFmtId="167" fontId="50" fillId="0" borderId="35" xfId="62" applyNumberFormat="1" applyFont="1" applyBorder="1" applyAlignment="1">
      <alignment horizontal="right" vertical="center" wrapText="1"/>
    </xf>
    <xf numFmtId="0" fontId="34" fillId="0" borderId="81" xfId="89" applyFont="1" applyBorder="1"/>
    <xf numFmtId="0" fontId="34" fillId="0" borderId="81" xfId="89" applyFont="1" applyBorder="1" applyAlignment="1">
      <alignment horizontal="center"/>
    </xf>
    <xf numFmtId="0" fontId="34" fillId="0" borderId="82" xfId="90" applyFont="1" applyBorder="1"/>
    <xf numFmtId="0" fontId="34" fillId="0" borderId="83" xfId="89" applyFont="1" applyBorder="1"/>
    <xf numFmtId="0" fontId="34" fillId="0" borderId="83" xfId="89" applyFont="1" applyBorder="1" applyAlignment="1">
      <alignment horizontal="center"/>
    </xf>
    <xf numFmtId="185" fontId="34" fillId="0" borderId="83" xfId="34" applyNumberFormat="1" applyFont="1" applyBorder="1"/>
    <xf numFmtId="0" fontId="34" fillId="0" borderId="84" xfId="89" applyFont="1" applyBorder="1"/>
    <xf numFmtId="0" fontId="32" fillId="0" borderId="39" xfId="0" applyFont="1" applyBorder="1"/>
    <xf numFmtId="0" fontId="32" fillId="0" borderId="18" xfId="257" applyFont="1" applyBorder="1" applyAlignment="1">
      <alignment vertical="center" wrapText="1"/>
    </xf>
    <xf numFmtId="0" fontId="58" fillId="0" borderId="18" xfId="257" applyFont="1" applyBorder="1" applyAlignment="1">
      <alignment wrapText="1"/>
    </xf>
    <xf numFmtId="0" fontId="58" fillId="0" borderId="18" xfId="257" applyFont="1" applyBorder="1" applyAlignment="1">
      <alignment horizontal="left" vertical="center" wrapText="1"/>
    </xf>
    <xf numFmtId="0" fontId="58" fillId="0" borderId="18" xfId="257" applyFont="1" applyBorder="1" applyAlignment="1">
      <alignment horizontal="center" vertical="center" wrapText="1"/>
    </xf>
    <xf numFmtId="0" fontId="32" fillId="0" borderId="18" xfId="257" applyFont="1" applyBorder="1" applyAlignment="1">
      <alignment horizontal="center" vertical="center" wrapText="1"/>
    </xf>
    <xf numFmtId="0" fontId="58" fillId="0" borderId="18" xfId="257" applyFont="1" applyBorder="1" applyAlignment="1">
      <alignment horizontal="center" wrapText="1"/>
    </xf>
    <xf numFmtId="4" fontId="58" fillId="0" borderId="18" xfId="257" applyNumberFormat="1" applyFont="1" applyBorder="1" applyAlignment="1">
      <alignment horizontal="center" vertical="center" wrapText="1"/>
    </xf>
    <xf numFmtId="4" fontId="32" fillId="0" borderId="18" xfId="257" applyNumberFormat="1" applyFont="1" applyBorder="1" applyAlignment="1">
      <alignment horizontal="center" vertical="center" wrapText="1"/>
    </xf>
    <xf numFmtId="44" fontId="32" fillId="0" borderId="18" xfId="285" applyFont="1" applyFill="1" applyBorder="1" applyAlignment="1">
      <alignment vertical="center" wrapText="1"/>
    </xf>
    <xf numFmtId="44" fontId="58" fillId="0" borderId="18" xfId="257" applyNumberFormat="1" applyFont="1" applyBorder="1" applyAlignment="1">
      <alignment horizontal="center" vertical="center" wrapText="1"/>
    </xf>
    <xf numFmtId="44" fontId="32" fillId="0" borderId="18" xfId="287" applyFont="1" applyFill="1" applyBorder="1" applyAlignment="1">
      <alignment vertical="center" wrapText="1"/>
    </xf>
    <xf numFmtId="44" fontId="32" fillId="0" borderId="18" xfId="288" applyFont="1" applyFill="1" applyBorder="1" applyAlignment="1">
      <alignment vertical="center" wrapText="1"/>
    </xf>
    <xf numFmtId="3" fontId="61" fillId="0" borderId="18" xfId="257" applyNumberFormat="1" applyFont="1" applyBorder="1" applyAlignment="1">
      <alignment horizontal="center"/>
    </xf>
    <xf numFmtId="4" fontId="61" fillId="0" borderId="18" xfId="257" applyNumberFormat="1" applyFont="1" applyBorder="1" applyAlignment="1">
      <alignment vertical="center"/>
    </xf>
    <xf numFmtId="4" fontId="61" fillId="0" borderId="77" xfId="257" applyNumberFormat="1" applyFont="1" applyBorder="1" applyAlignment="1">
      <alignment vertical="center"/>
    </xf>
    <xf numFmtId="0" fontId="50" fillId="0" borderId="18" xfId="0" applyFont="1" applyBorder="1"/>
    <xf numFmtId="9" fontId="50" fillId="0" borderId="22" xfId="95" applyFont="1" applyBorder="1" applyAlignment="1">
      <alignment horizontal="center"/>
    </xf>
    <xf numFmtId="4" fontId="2" fillId="0" borderId="18" xfId="257" applyNumberFormat="1" applyBorder="1"/>
    <xf numFmtId="0" fontId="52" fillId="0" borderId="11" xfId="0" applyFont="1" applyBorder="1" applyAlignment="1">
      <alignment vertical="center"/>
    </xf>
    <xf numFmtId="0" fontId="52" fillId="0" borderId="0" xfId="0" applyFont="1" applyAlignment="1">
      <alignment vertical="center"/>
    </xf>
    <xf numFmtId="44" fontId="6" fillId="0" borderId="18" xfId="294" applyFont="1" applyBorder="1" applyAlignment="1">
      <alignment vertical="center"/>
    </xf>
    <xf numFmtId="44" fontId="6" fillId="0" borderId="77" xfId="294" applyFont="1" applyBorder="1" applyAlignment="1">
      <alignment vertical="center"/>
    </xf>
    <xf numFmtId="44" fontId="63" fillId="0" borderId="20" xfId="294" applyFont="1" applyBorder="1"/>
    <xf numFmtId="4" fontId="0" fillId="0" borderId="0" xfId="0" applyNumberFormat="1"/>
    <xf numFmtId="44" fontId="64" fillId="0" borderId="20" xfId="294" applyFont="1" applyBorder="1"/>
    <xf numFmtId="44" fontId="0" fillId="0" borderId="0" xfId="294" applyFont="1"/>
    <xf numFmtId="0" fontId="32" fillId="0" borderId="18" xfId="0" applyFont="1" applyBorder="1" applyAlignment="1">
      <alignment horizontal="center" vertical="center" wrapText="1"/>
    </xf>
    <xf numFmtId="3" fontId="63" fillId="0" borderId="18" xfId="0" applyNumberFormat="1" applyFont="1" applyBorder="1" applyAlignment="1">
      <alignment horizontal="center"/>
    </xf>
    <xf numFmtId="174" fontId="61" fillId="0" borderId="18" xfId="0" applyNumberFormat="1" applyFont="1" applyBorder="1" applyAlignment="1">
      <alignment vertical="center"/>
    </xf>
    <xf numFmtId="4" fontId="61" fillId="0" borderId="18" xfId="0" applyNumberFormat="1" applyFont="1" applyBorder="1" applyAlignment="1">
      <alignment vertical="center"/>
    </xf>
    <xf numFmtId="4" fontId="61" fillId="0" borderId="77" xfId="0" applyNumberFormat="1" applyFont="1" applyBorder="1" applyAlignment="1">
      <alignment vertical="center"/>
    </xf>
    <xf numFmtId="189" fontId="0" fillId="0" borderId="0" xfId="0" applyNumberFormat="1"/>
    <xf numFmtId="174" fontId="63" fillId="0" borderId="18" xfId="0" applyNumberFormat="1" applyFont="1" applyBorder="1" applyAlignment="1">
      <alignment vertical="center"/>
    </xf>
    <xf numFmtId="4" fontId="63" fillId="0" borderId="18" xfId="0" applyNumberFormat="1" applyFont="1" applyBorder="1" applyAlignment="1">
      <alignment vertical="center"/>
    </xf>
    <xf numFmtId="0" fontId="66" fillId="28" borderId="91" xfId="91" applyFont="1" applyFill="1" applyBorder="1" applyAlignment="1">
      <alignment horizontal="center" vertical="center" wrapText="1"/>
    </xf>
    <xf numFmtId="0" fontId="66" fillId="28" borderId="88" xfId="91" applyFont="1" applyFill="1" applyBorder="1" applyAlignment="1">
      <alignment horizontal="center" vertical="center" wrapText="1"/>
    </xf>
    <xf numFmtId="0" fontId="59" fillId="0" borderId="52" xfId="91" applyFont="1" applyBorder="1" applyAlignment="1">
      <alignment horizontal="left" wrapText="1"/>
    </xf>
    <xf numFmtId="0" fontId="59" fillId="0" borderId="25" xfId="91" applyFont="1" applyBorder="1" applyAlignment="1">
      <alignment horizontal="left" vertical="center" wrapText="1"/>
    </xf>
    <xf numFmtId="44" fontId="68" fillId="0" borderId="47" xfId="91" applyNumberFormat="1" applyFont="1" applyBorder="1" applyAlignment="1">
      <alignment horizontal="right" vertical="center"/>
    </xf>
    <xf numFmtId="0" fontId="59" fillId="0" borderId="33" xfId="91" applyFont="1" applyBorder="1" applyAlignment="1">
      <alignment horizontal="left" wrapText="1"/>
    </xf>
    <xf numFmtId="9" fontId="70" fillId="0" borderId="18" xfId="91" applyNumberFormat="1" applyFont="1" applyBorder="1" applyAlignment="1">
      <alignment horizontal="center" vertical="center"/>
    </xf>
    <xf numFmtId="8" fontId="70" fillId="0" borderId="30" xfId="91" applyNumberFormat="1" applyFont="1" applyBorder="1" applyAlignment="1">
      <alignment horizontal="right" vertical="center"/>
    </xf>
    <xf numFmtId="0" fontId="59" fillId="0" borderId="18" xfId="91" applyFont="1" applyBorder="1" applyAlignment="1">
      <alignment horizontal="left" vertical="center" wrapText="1"/>
    </xf>
    <xf numFmtId="8" fontId="68" fillId="0" borderId="30" xfId="91" applyNumberFormat="1" applyFont="1" applyBorder="1" applyAlignment="1">
      <alignment horizontal="right" vertical="center"/>
    </xf>
    <xf numFmtId="0" fontId="59" fillId="0" borderId="93" xfId="91" applyFont="1" applyBorder="1" applyAlignment="1">
      <alignment horizontal="left" wrapText="1"/>
    </xf>
    <xf numFmtId="8" fontId="68" fillId="0" borderId="76" xfId="91" applyNumberFormat="1" applyFont="1" applyBorder="1" applyAlignment="1">
      <alignment horizontal="right" vertical="center"/>
    </xf>
    <xf numFmtId="0" fontId="73" fillId="0" borderId="25" xfId="91" applyFont="1" applyBorder="1" applyAlignment="1">
      <alignment horizontal="center" vertical="center" wrapText="1"/>
    </xf>
    <xf numFmtId="0" fontId="73" fillId="0" borderId="47" xfId="91" applyFont="1" applyBorder="1" applyAlignment="1">
      <alignment horizontal="center" vertical="center" wrapText="1"/>
    </xf>
    <xf numFmtId="0" fontId="73" fillId="0" borderId="18" xfId="91" applyFont="1" applyBorder="1" applyAlignment="1">
      <alignment horizontal="center" vertical="center" wrapText="1"/>
    </xf>
    <xf numFmtId="0" fontId="73" fillId="0" borderId="30" xfId="91" applyFont="1" applyBorder="1" applyAlignment="1">
      <alignment horizontal="center" vertical="center" wrapText="1"/>
    </xf>
    <xf numFmtId="0" fontId="74" fillId="0" borderId="33" xfId="91" applyFont="1" applyBorder="1" applyAlignment="1">
      <alignment horizontal="center" vertical="center"/>
    </xf>
    <xf numFmtId="0" fontId="74" fillId="0" borderId="18" xfId="91" applyFont="1" applyBorder="1" applyAlignment="1">
      <alignment horizontal="center" vertical="center"/>
    </xf>
    <xf numFmtId="0" fontId="59" fillId="29" borderId="18" xfId="91" applyFont="1" applyFill="1" applyBorder="1" applyAlignment="1">
      <alignment horizontal="left" wrapText="1"/>
    </xf>
    <xf numFmtId="0" fontId="75" fillId="29" borderId="18" xfId="91" applyFont="1" applyFill="1" applyBorder="1" applyAlignment="1">
      <alignment horizontal="right" vertical="top" wrapText="1"/>
    </xf>
    <xf numFmtId="0" fontId="76" fillId="29" borderId="18" xfId="91" applyFont="1" applyFill="1" applyBorder="1" applyAlignment="1">
      <alignment horizontal="center" vertical="top"/>
    </xf>
    <xf numFmtId="0" fontId="75" fillId="29" borderId="18" xfId="91" applyFont="1" applyFill="1" applyBorder="1" applyAlignment="1">
      <alignment horizontal="center" vertical="top" wrapText="1"/>
    </xf>
    <xf numFmtId="8" fontId="76" fillId="29" borderId="30" xfId="91" applyNumberFormat="1" applyFont="1" applyFill="1" applyBorder="1" applyAlignment="1">
      <alignment horizontal="right" vertical="top"/>
    </xf>
    <xf numFmtId="0" fontId="9" fillId="0" borderId="18" xfId="91" applyFont="1" applyBorder="1" applyAlignment="1">
      <alignment horizontal="left" vertical="center" wrapText="1"/>
    </xf>
    <xf numFmtId="0" fontId="59" fillId="0" borderId="18" xfId="91" applyFont="1" applyBorder="1" applyAlignment="1">
      <alignment horizontal="left" wrapText="1"/>
    </xf>
    <xf numFmtId="0" fontId="70" fillId="0" borderId="18" xfId="91" applyFont="1" applyBorder="1" applyAlignment="1">
      <alignment horizontal="center" vertical="top"/>
    </xf>
    <xf numFmtId="0" fontId="59" fillId="0" borderId="30" xfId="91" applyFont="1" applyBorder="1" applyAlignment="1">
      <alignment horizontal="left" wrapText="1"/>
    </xf>
    <xf numFmtId="0" fontId="70" fillId="0" borderId="33" xfId="91" applyFont="1" applyBorder="1" applyAlignment="1">
      <alignment horizontal="center" vertical="top"/>
    </xf>
    <xf numFmtId="0" fontId="77" fillId="0" borderId="18" xfId="91" applyFont="1" applyBorder="1" applyAlignment="1">
      <alignment horizontal="left" vertical="center" wrapText="1"/>
    </xf>
    <xf numFmtId="9" fontId="70" fillId="0" borderId="18" xfId="91" applyNumberFormat="1" applyFont="1" applyBorder="1" applyAlignment="1">
      <alignment horizontal="right" vertical="center"/>
    </xf>
    <xf numFmtId="8" fontId="70" fillId="0" borderId="18" xfId="91" applyNumberFormat="1" applyFont="1" applyBorder="1" applyAlignment="1">
      <alignment horizontal="right" vertical="center"/>
    </xf>
    <xf numFmtId="0" fontId="70" fillId="0" borderId="18" xfId="91" applyFont="1" applyBorder="1" applyAlignment="1">
      <alignment horizontal="center" vertical="center"/>
    </xf>
    <xf numFmtId="10" fontId="70" fillId="0" borderId="18" xfId="91" applyNumberFormat="1" applyFont="1" applyBorder="1" applyAlignment="1">
      <alignment horizontal="center" vertical="center"/>
    </xf>
    <xf numFmtId="0" fontId="59" fillId="0" borderId="33" xfId="91" applyFont="1" applyBorder="1" applyAlignment="1">
      <alignment horizontal="center" wrapText="1"/>
    </xf>
    <xf numFmtId="0" fontId="9" fillId="0" borderId="18" xfId="91" applyFont="1" applyBorder="1" applyAlignment="1">
      <alignment vertical="top" wrapText="1"/>
    </xf>
    <xf numFmtId="0" fontId="77" fillId="0" borderId="18" xfId="91" applyFont="1" applyBorder="1" applyAlignment="1">
      <alignment horizontal="left" vertical="top" wrapText="1"/>
    </xf>
    <xf numFmtId="0" fontId="70" fillId="0" borderId="18" xfId="91" applyFont="1" applyBorder="1" applyAlignment="1">
      <alignment horizontal="right" vertical="top"/>
    </xf>
    <xf numFmtId="0" fontId="70" fillId="0" borderId="30" xfId="91" applyFont="1" applyBorder="1" applyAlignment="1">
      <alignment horizontal="right" vertical="top"/>
    </xf>
    <xf numFmtId="0" fontId="59" fillId="0" borderId="18" xfId="91" applyFont="1" applyBorder="1" applyAlignment="1">
      <alignment wrapText="1"/>
    </xf>
    <xf numFmtId="0" fontId="59" fillId="0" borderId="30" xfId="91" applyFont="1" applyBorder="1" applyAlignment="1">
      <alignment wrapText="1"/>
    </xf>
    <xf numFmtId="8" fontId="78" fillId="29" borderId="30" xfId="91" applyNumberFormat="1" applyFont="1" applyFill="1" applyBorder="1" applyAlignment="1">
      <alignment horizontal="right" vertical="top"/>
    </xf>
    <xf numFmtId="0" fontId="59" fillId="29" borderId="77" xfId="91" applyFont="1" applyFill="1" applyBorder="1" applyAlignment="1">
      <alignment horizontal="left" wrapText="1"/>
    </xf>
    <xf numFmtId="44" fontId="78" fillId="29" borderId="77" xfId="91" applyNumberFormat="1" applyFont="1" applyFill="1" applyBorder="1" applyAlignment="1">
      <alignment horizontal="right" vertical="top"/>
    </xf>
    <xf numFmtId="10" fontId="68" fillId="29" borderId="76" xfId="91" applyNumberFormat="1" applyFont="1" applyFill="1" applyBorder="1" applyAlignment="1">
      <alignment horizontal="right" vertical="top"/>
    </xf>
    <xf numFmtId="0" fontId="80" fillId="0" borderId="52" xfId="91" applyFont="1" applyBorder="1" applyAlignment="1">
      <alignment horizontal="center" vertical="center" wrapText="1"/>
    </xf>
    <xf numFmtId="0" fontId="80" fillId="0" borderId="25" xfId="91" applyFont="1" applyBorder="1" applyAlignment="1">
      <alignment horizontal="center" vertical="center" wrapText="1"/>
    </xf>
    <xf numFmtId="0" fontId="80" fillId="0" borderId="47" xfId="91" applyFont="1" applyBorder="1" applyAlignment="1">
      <alignment horizontal="center" vertical="center" wrapText="1"/>
    </xf>
    <xf numFmtId="0" fontId="81" fillId="0" borderId="33" xfId="91" applyFont="1" applyBorder="1" applyAlignment="1">
      <alignment horizontal="center" vertical="center"/>
    </xf>
    <xf numFmtId="0" fontId="81" fillId="0" borderId="18" xfId="91" applyFont="1" applyBorder="1" applyAlignment="1">
      <alignment horizontal="center" vertical="center"/>
    </xf>
    <xf numFmtId="0" fontId="80" fillId="0" borderId="30" xfId="91" applyFont="1" applyBorder="1" applyAlignment="1">
      <alignment horizontal="center" vertical="center" wrapText="1"/>
    </xf>
    <xf numFmtId="0" fontId="70" fillId="0" borderId="33" xfId="91" applyFont="1" applyBorder="1" applyAlignment="1">
      <alignment horizontal="center" vertical="center"/>
    </xf>
    <xf numFmtId="0" fontId="77" fillId="0" borderId="18" xfId="91" applyFont="1" applyBorder="1" applyAlignment="1">
      <alignment horizontal="center" vertical="center" wrapText="1"/>
    </xf>
    <xf numFmtId="0" fontId="70" fillId="0" borderId="21" xfId="91" applyFont="1" applyBorder="1" applyAlignment="1">
      <alignment horizontal="center" vertical="center"/>
    </xf>
    <xf numFmtId="0" fontId="77" fillId="0" borderId="22" xfId="91" applyFont="1" applyBorder="1" applyAlignment="1">
      <alignment horizontal="left" vertical="center" wrapText="1"/>
    </xf>
    <xf numFmtId="0" fontId="77" fillId="0" borderId="23" xfId="91" applyFont="1" applyBorder="1" applyAlignment="1">
      <alignment horizontal="left" vertical="center" wrapText="1"/>
    </xf>
    <xf numFmtId="0" fontId="70" fillId="0" borderId="30" xfId="91" applyFont="1" applyBorder="1" applyAlignment="1">
      <alignment horizontal="right" vertical="center"/>
    </xf>
    <xf numFmtId="0" fontId="59" fillId="29" borderId="77" xfId="91" applyFont="1" applyFill="1" applyBorder="1" applyAlignment="1">
      <alignment horizontal="left" vertical="center" wrapText="1"/>
    </xf>
    <xf numFmtId="8" fontId="78" fillId="29" borderId="77" xfId="91" applyNumberFormat="1" applyFont="1" applyFill="1" applyBorder="1" applyAlignment="1">
      <alignment horizontal="right" vertical="top"/>
    </xf>
    <xf numFmtId="0" fontId="77" fillId="0" borderId="18" xfId="91" applyFont="1" applyBorder="1" applyAlignment="1">
      <alignment horizontal="center" vertical="top" wrapText="1"/>
    </xf>
    <xf numFmtId="8" fontId="70" fillId="0" borderId="30" xfId="91" applyNumberFormat="1" applyFont="1" applyBorder="1" applyAlignment="1">
      <alignment horizontal="right" vertical="top"/>
    </xf>
    <xf numFmtId="8" fontId="78" fillId="29" borderId="77" xfId="91" applyNumberFormat="1" applyFont="1" applyFill="1" applyBorder="1" applyAlignment="1">
      <alignment horizontal="right" vertical="center"/>
    </xf>
    <xf numFmtId="10" fontId="68" fillId="29" borderId="76" xfId="91" applyNumberFormat="1" applyFont="1" applyFill="1" applyBorder="1" applyAlignment="1">
      <alignment horizontal="right" vertical="center"/>
    </xf>
    <xf numFmtId="44" fontId="83" fillId="0" borderId="18" xfId="91" applyNumberFormat="1" applyFont="1" applyBorder="1" applyAlignment="1">
      <alignment horizontal="center" vertical="center"/>
    </xf>
    <xf numFmtId="10" fontId="84" fillId="0" borderId="18" xfId="91" applyNumberFormat="1" applyFont="1" applyBorder="1" applyAlignment="1">
      <alignment horizontal="right" vertical="center"/>
    </xf>
    <xf numFmtId="8" fontId="84" fillId="0" borderId="30" xfId="91" applyNumberFormat="1" applyFont="1" applyBorder="1" applyAlignment="1">
      <alignment horizontal="right" vertical="center"/>
    </xf>
    <xf numFmtId="8" fontId="78" fillId="29" borderId="30" xfId="91" applyNumberFormat="1" applyFont="1" applyFill="1" applyBorder="1" applyAlignment="1">
      <alignment horizontal="center" vertical="center"/>
    </xf>
    <xf numFmtId="8" fontId="85" fillId="29" borderId="77" xfId="91" applyNumberFormat="1" applyFont="1" applyFill="1" applyBorder="1" applyAlignment="1">
      <alignment horizontal="right" vertical="center"/>
    </xf>
    <xf numFmtId="10" fontId="86" fillId="29" borderId="76" xfId="91" applyNumberFormat="1" applyFont="1" applyFill="1" applyBorder="1" applyAlignment="1">
      <alignment horizontal="right" vertical="center"/>
    </xf>
    <xf numFmtId="10" fontId="86" fillId="0" borderId="47" xfId="91" applyNumberFormat="1" applyFont="1" applyBorder="1" applyAlignment="1">
      <alignment horizontal="right" vertical="center"/>
    </xf>
    <xf numFmtId="10" fontId="86" fillId="0" borderId="30" xfId="91" applyNumberFormat="1" applyFont="1" applyBorder="1" applyAlignment="1">
      <alignment horizontal="right" vertical="center"/>
    </xf>
    <xf numFmtId="10" fontId="65" fillId="29" borderId="42" xfId="91" applyNumberFormat="1" applyFont="1" applyFill="1" applyBorder="1" applyAlignment="1">
      <alignment horizontal="right" vertical="center"/>
    </xf>
    <xf numFmtId="0" fontId="43" fillId="0" borderId="60" xfId="91" applyFont="1" applyBorder="1" applyAlignment="1">
      <alignment horizontal="right" vertical="center" wrapText="1"/>
    </xf>
    <xf numFmtId="0" fontId="43" fillId="0" borderId="59" xfId="91" applyFont="1" applyBorder="1" applyAlignment="1">
      <alignment horizontal="right" vertical="center" wrapText="1"/>
    </xf>
    <xf numFmtId="0" fontId="65" fillId="0" borderId="58" xfId="91" applyFont="1" applyBorder="1" applyAlignment="1">
      <alignment horizontal="right" vertical="center"/>
    </xf>
    <xf numFmtId="0" fontId="43" fillId="0" borderId="11" xfId="91" applyFont="1" applyBorder="1" applyAlignment="1">
      <alignment horizontal="right" vertical="center" wrapText="1"/>
    </xf>
    <xf numFmtId="0" fontId="43" fillId="0" borderId="0" xfId="91" applyFont="1" applyAlignment="1">
      <alignment horizontal="right" vertical="center" wrapText="1"/>
    </xf>
    <xf numFmtId="0" fontId="65" fillId="0" borderId="12" xfId="91" applyFont="1" applyBorder="1" applyAlignment="1">
      <alignment horizontal="right" vertical="center"/>
    </xf>
    <xf numFmtId="0" fontId="43" fillId="0" borderId="73" xfId="91" applyFont="1" applyBorder="1" applyAlignment="1">
      <alignment horizontal="right" vertical="center" wrapText="1"/>
    </xf>
    <xf numFmtId="0" fontId="43" fillId="0" borderId="56" xfId="91" applyFont="1" applyBorder="1" applyAlignment="1">
      <alignment horizontal="right" vertical="center" wrapText="1"/>
    </xf>
    <xf numFmtId="0" fontId="87" fillId="0" borderId="11" xfId="91" applyFont="1" applyBorder="1" applyAlignment="1">
      <alignment horizontal="left" vertical="top"/>
    </xf>
    <xf numFmtId="0" fontId="59" fillId="0" borderId="0" xfId="91" applyFont="1" applyAlignment="1">
      <alignment horizontal="left" vertical="top"/>
    </xf>
    <xf numFmtId="0" fontId="52" fillId="0" borderId="0" xfId="91" applyFont="1" applyAlignment="1">
      <alignment wrapText="1"/>
    </xf>
    <xf numFmtId="0" fontId="52" fillId="0" borderId="12" xfId="91" applyFont="1" applyBorder="1" applyAlignment="1">
      <alignment wrapText="1"/>
    </xf>
    <xf numFmtId="0" fontId="88" fillId="0" borderId="11" xfId="91" applyFont="1" applyBorder="1" applyAlignment="1">
      <alignment horizontal="left" vertical="top"/>
    </xf>
    <xf numFmtId="0" fontId="52" fillId="0" borderId="0" xfId="91" applyFont="1" applyAlignment="1">
      <alignment vertical="top" wrapText="1"/>
    </xf>
    <xf numFmtId="0" fontId="52" fillId="0" borderId="12" xfId="91" applyFont="1" applyBorder="1" applyAlignment="1">
      <alignment vertical="top" wrapText="1"/>
    </xf>
    <xf numFmtId="0" fontId="59" fillId="0" borderId="11" xfId="91" applyFont="1" applyBorder="1" applyAlignment="1">
      <alignment horizontal="left" vertical="top"/>
    </xf>
    <xf numFmtId="0" fontId="59" fillId="0" borderId="12" xfId="91" applyFont="1" applyBorder="1" applyAlignment="1">
      <alignment horizontal="left" vertical="top"/>
    </xf>
    <xf numFmtId="0" fontId="89" fillId="0" borderId="0" xfId="0" applyFont="1" applyAlignment="1">
      <alignment horizontal="left" vertical="center"/>
    </xf>
    <xf numFmtId="0" fontId="89" fillId="0" borderId="11" xfId="91" applyFont="1" applyBorder="1" applyAlignment="1">
      <alignment horizontal="left" vertical="center"/>
    </xf>
    <xf numFmtId="0" fontId="91" fillId="0" borderId="12" xfId="91" applyFont="1" applyBorder="1" applyAlignment="1">
      <alignment horizontal="right" vertical="center"/>
    </xf>
    <xf numFmtId="0" fontId="57" fillId="0" borderId="12" xfId="268" applyBorder="1" applyAlignment="1">
      <alignment horizontal="right" vertical="center"/>
    </xf>
    <xf numFmtId="0" fontId="86" fillId="0" borderId="12" xfId="91" applyFont="1" applyBorder="1" applyAlignment="1">
      <alignment horizontal="right" vertical="center"/>
    </xf>
    <xf numFmtId="0" fontId="7" fillId="0" borderId="11" xfId="91" applyBorder="1"/>
    <xf numFmtId="0" fontId="7" fillId="0" borderId="0" xfId="91"/>
    <xf numFmtId="0" fontId="7" fillId="0" borderId="12" xfId="91" applyBorder="1"/>
    <xf numFmtId="181" fontId="50" fillId="0" borderId="26" xfId="129" applyNumberFormat="1" applyFont="1" applyBorder="1" applyAlignment="1">
      <alignment vertical="center"/>
    </xf>
    <xf numFmtId="181" fontId="50" fillId="0" borderId="57" xfId="129" applyNumberFormat="1" applyFont="1" applyBorder="1" applyAlignment="1">
      <alignment vertical="center"/>
    </xf>
    <xf numFmtId="181" fontId="52" fillId="0" borderId="57" xfId="129" applyNumberFormat="1" applyFont="1" applyBorder="1" applyAlignment="1">
      <alignment vertical="center"/>
    </xf>
    <xf numFmtId="0" fontId="50" fillId="0" borderId="33" xfId="128" applyFont="1" applyBorder="1" applyAlignment="1">
      <alignment horizontal="left" vertical="center"/>
    </xf>
    <xf numFmtId="0" fontId="50" fillId="0" borderId="52" xfId="128" applyFont="1" applyBorder="1" applyAlignment="1">
      <alignment horizontal="left" vertical="center"/>
    </xf>
    <xf numFmtId="0" fontId="52" fillId="0" borderId="41" xfId="128" applyFont="1" applyBorder="1" applyAlignment="1">
      <alignment horizontal="center" vertical="center" wrapText="1"/>
    </xf>
    <xf numFmtId="0" fontId="52" fillId="0" borderId="43" xfId="128" applyFont="1" applyBorder="1" applyAlignment="1">
      <alignment horizontal="center" vertical="center" wrapText="1"/>
    </xf>
    <xf numFmtId="0" fontId="52" fillId="0" borderId="44" xfId="128" applyFont="1" applyBorder="1" applyAlignment="1">
      <alignment horizontal="center" vertical="center" wrapText="1"/>
    </xf>
    <xf numFmtId="0" fontId="52" fillId="0" borderId="21" xfId="128" applyFont="1" applyBorder="1" applyAlignment="1">
      <alignment horizontal="left" vertical="center" wrapText="1"/>
    </xf>
    <xf numFmtId="0" fontId="52" fillId="0" borderId="22" xfId="128" applyFont="1" applyBorder="1" applyAlignment="1">
      <alignment horizontal="left" vertical="center" wrapText="1"/>
    </xf>
    <xf numFmtId="0" fontId="52" fillId="0" borderId="57" xfId="128" applyFont="1" applyBorder="1" applyAlignment="1">
      <alignment horizontal="left" vertical="center" wrapText="1"/>
    </xf>
    <xf numFmtId="9" fontId="52" fillId="0" borderId="68" xfId="129" applyNumberFormat="1" applyFont="1" applyBorder="1" applyAlignment="1">
      <alignment horizontal="center" vertical="center"/>
    </xf>
    <xf numFmtId="9" fontId="52" fillId="0" borderId="56" xfId="129" applyNumberFormat="1" applyFont="1" applyBorder="1" applyAlignment="1">
      <alignment horizontal="center" vertical="center"/>
    </xf>
    <xf numFmtId="9" fontId="52" fillId="0" borderId="72" xfId="129" applyNumberFormat="1" applyFont="1" applyBorder="1" applyAlignment="1">
      <alignment horizontal="center" vertical="center"/>
    </xf>
    <xf numFmtId="9" fontId="52" fillId="0" borderId="19" xfId="129" applyNumberFormat="1" applyFont="1" applyBorder="1" applyAlignment="1">
      <alignment horizontal="center" vertical="center"/>
    </xf>
    <xf numFmtId="9" fontId="52" fillId="0" borderId="22" xfId="129" applyNumberFormat="1" applyFont="1" applyBorder="1" applyAlignment="1">
      <alignment horizontal="center" vertical="center"/>
    </xf>
    <xf numFmtId="9" fontId="52" fillId="0" borderId="57" xfId="129" applyNumberFormat="1" applyFont="1" applyBorder="1" applyAlignment="1">
      <alignment horizontal="center" vertical="center"/>
    </xf>
    <xf numFmtId="0" fontId="45" fillId="0" borderId="85" xfId="89" applyFont="1" applyBorder="1" applyAlignment="1">
      <alignment horizontal="center" wrapText="1"/>
    </xf>
    <xf numFmtId="0" fontId="50" fillId="26" borderId="33" xfId="130" applyFont="1" applyFill="1" applyBorder="1" applyAlignment="1">
      <alignment vertical="center" wrapText="1"/>
    </xf>
    <xf numFmtId="0" fontId="50" fillId="26" borderId="18" xfId="130" applyFont="1" applyFill="1" applyBorder="1" applyAlignment="1">
      <alignment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4" borderId="41" xfId="73" applyFont="1" applyFill="1" applyBorder="1" applyAlignment="1">
      <alignment horizontal="right" vertical="center"/>
    </xf>
    <xf numFmtId="0" fontId="52" fillId="24" borderId="43" xfId="73" applyFont="1" applyFill="1" applyBorder="1" applyAlignment="1">
      <alignment horizontal="right" vertical="center"/>
    </xf>
    <xf numFmtId="0" fontId="52" fillId="24" borderId="53" xfId="73" applyFont="1" applyFill="1" applyBorder="1" applyAlignment="1">
      <alignment horizontal="right" vertical="center"/>
    </xf>
    <xf numFmtId="0" fontId="50" fillId="25" borderId="20" xfId="130" applyFont="1" applyFill="1" applyBorder="1" applyAlignment="1">
      <alignment horizontal="center" vertical="center" wrapText="1"/>
    </xf>
    <xf numFmtId="0" fontId="50" fillId="25" borderId="42" xfId="130" applyFont="1" applyFill="1" applyBorder="1" applyAlignment="1">
      <alignment horizontal="center"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3" fontId="52" fillId="26" borderId="25" xfId="130" applyNumberFormat="1" applyFont="1" applyFill="1" applyBorder="1" applyAlignment="1">
      <alignment horizontal="center" vertical="center" wrapText="1"/>
    </xf>
    <xf numFmtId="0" fontId="50" fillId="0" borderId="16" xfId="79" applyFont="1" applyBorder="1" applyAlignment="1">
      <alignment horizontal="center" vertical="center"/>
    </xf>
    <xf numFmtId="0" fontId="50" fillId="0" borderId="26" xfId="79" applyFont="1" applyBorder="1" applyAlignment="1">
      <alignment horizontal="center" vertical="center"/>
    </xf>
    <xf numFmtId="0" fontId="52" fillId="0" borderId="14" xfId="130" applyFont="1" applyBorder="1" applyAlignment="1">
      <alignment horizontal="center"/>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0" xfId="130" applyFont="1" applyAlignment="1">
      <alignment horizontal="center" vertical="top"/>
    </xf>
    <xf numFmtId="0" fontId="50" fillId="27" borderId="52" xfId="89" applyFont="1" applyFill="1" applyBorder="1" applyAlignment="1">
      <alignment horizontal="left" vertical="center" wrapText="1"/>
    </xf>
    <xf numFmtId="0" fontId="50" fillId="27" borderId="25" xfId="89" applyFont="1" applyFill="1" applyBorder="1" applyAlignment="1">
      <alignment horizontal="left" vertical="center" wrapText="1"/>
    </xf>
    <xf numFmtId="0" fontId="50" fillId="27" borderId="47" xfId="89" applyFont="1" applyFill="1" applyBorder="1" applyAlignment="1">
      <alignment horizontal="left" vertical="center" wrapText="1"/>
    </xf>
    <xf numFmtId="0" fontId="50" fillId="27" borderId="33" xfId="89" applyFont="1" applyFill="1" applyBorder="1" applyAlignment="1">
      <alignment horizontal="left" vertical="center" wrapText="1"/>
    </xf>
    <xf numFmtId="0" fontId="50" fillId="27" borderId="18" xfId="89" applyFont="1" applyFill="1" applyBorder="1" applyAlignment="1">
      <alignment horizontal="left" vertical="center" wrapText="1"/>
    </xf>
    <xf numFmtId="0" fontId="50" fillId="27" borderId="30" xfId="89" applyFont="1" applyFill="1" applyBorder="1" applyAlignment="1">
      <alignment horizontal="left" vertical="center" wrapText="1"/>
    </xf>
    <xf numFmtId="0" fontId="50" fillId="26" borderId="21" xfId="89" applyFont="1" applyFill="1" applyBorder="1" applyAlignment="1">
      <alignment horizontal="center" vertical="center" wrapText="1"/>
    </xf>
    <xf numFmtId="0" fontId="50" fillId="26" borderId="22" xfId="89" applyFont="1" applyFill="1" applyBorder="1" applyAlignment="1">
      <alignment horizontal="center" vertical="center" wrapText="1"/>
    </xf>
    <xf numFmtId="0" fontId="50" fillId="26" borderId="57" xfId="89" applyFont="1" applyFill="1" applyBorder="1" applyAlignment="1">
      <alignment horizontal="center" vertical="center" wrapText="1"/>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0" borderId="29" xfId="126" applyFont="1" applyBorder="1" applyAlignment="1">
      <alignment horizontal="center" vertical="center" wrapText="1"/>
    </xf>
    <xf numFmtId="0" fontId="71" fillId="0" borderId="21" xfId="91" applyFont="1" applyBorder="1" applyAlignment="1">
      <alignment horizontal="right" vertical="center" wrapText="1"/>
    </xf>
    <xf numFmtId="0" fontId="71" fillId="0" borderId="22" xfId="91" applyFont="1" applyBorder="1" applyAlignment="1">
      <alignment horizontal="right" vertical="center" wrapText="1"/>
    </xf>
    <xf numFmtId="0" fontId="71" fillId="0" borderId="23" xfId="91" applyFont="1" applyBorder="1" applyAlignment="1">
      <alignment horizontal="right" vertical="center" wrapText="1"/>
    </xf>
    <xf numFmtId="0" fontId="43" fillId="29" borderId="27" xfId="91" applyFont="1" applyFill="1" applyBorder="1" applyAlignment="1">
      <alignment horizontal="right" vertical="center" wrapText="1"/>
    </xf>
    <xf numFmtId="0" fontId="43" fillId="29" borderId="31" xfId="91" applyFont="1" applyFill="1" applyBorder="1" applyAlignment="1">
      <alignment horizontal="right" vertical="center" wrapText="1"/>
    </xf>
    <xf numFmtId="0" fontId="43" fillId="29" borderId="28" xfId="91" applyFont="1" applyFill="1" applyBorder="1" applyAlignment="1">
      <alignment horizontal="right" vertical="center" wrapText="1"/>
    </xf>
    <xf numFmtId="0" fontId="77" fillId="0" borderId="19" xfId="91" applyFont="1" applyBorder="1" applyAlignment="1">
      <alignment horizontal="left" vertical="center" wrapText="1"/>
    </xf>
    <xf numFmtId="0" fontId="77" fillId="0" borderId="23" xfId="91" applyFont="1" applyBorder="1" applyAlignment="1">
      <alignment horizontal="left" vertical="center" wrapText="1"/>
    </xf>
    <xf numFmtId="0" fontId="69" fillId="0" borderId="19" xfId="91" applyFont="1" applyBorder="1" applyAlignment="1">
      <alignment horizontal="left" vertical="center" wrapText="1"/>
    </xf>
    <xf numFmtId="0" fontId="69" fillId="0" borderId="23" xfId="91" applyFont="1" applyBorder="1" applyAlignment="1">
      <alignment horizontal="left" vertical="center" wrapText="1"/>
    </xf>
    <xf numFmtId="0" fontId="75" fillId="29" borderId="21" xfId="91" applyFont="1" applyFill="1" applyBorder="1" applyAlignment="1">
      <alignment horizontal="center" vertical="top" wrapText="1"/>
    </xf>
    <xf numFmtId="0" fontId="75" fillId="29" borderId="22" xfId="91" applyFont="1" applyFill="1" applyBorder="1" applyAlignment="1">
      <alignment horizontal="center" vertical="top" wrapText="1"/>
    </xf>
    <xf numFmtId="0" fontId="75" fillId="29" borderId="23" xfId="91" applyFont="1" applyFill="1" applyBorder="1" applyAlignment="1">
      <alignment horizontal="center" vertical="top" wrapText="1"/>
    </xf>
    <xf numFmtId="0" fontId="79" fillId="29" borderId="63" xfId="91" applyFont="1" applyFill="1" applyBorder="1" applyAlignment="1">
      <alignment horizontal="left" vertical="top" wrapText="1" indent="5"/>
    </xf>
    <xf numFmtId="0" fontId="79" fillId="29" borderId="55" xfId="91" applyFont="1" applyFill="1" applyBorder="1" applyAlignment="1">
      <alignment horizontal="left" vertical="top" wrapText="1" indent="5"/>
    </xf>
    <xf numFmtId="0" fontId="79" fillId="29" borderId="65" xfId="91" applyFont="1" applyFill="1" applyBorder="1" applyAlignment="1">
      <alignment horizontal="left" vertical="top" wrapText="1" indent="5"/>
    </xf>
    <xf numFmtId="0" fontId="59" fillId="0" borderId="41" xfId="91" applyFont="1" applyBorder="1" applyAlignment="1">
      <alignment horizontal="left" wrapText="1"/>
    </xf>
    <xf numFmtId="0" fontId="59" fillId="0" borderId="43" xfId="91" applyFont="1" applyBorder="1" applyAlignment="1">
      <alignment horizontal="left" wrapText="1"/>
    </xf>
    <xf numFmtId="0" fontId="59" fillId="0" borderId="44" xfId="91" applyFont="1" applyBorder="1" applyAlignment="1">
      <alignment horizontal="left" wrapText="1"/>
    </xf>
    <xf numFmtId="0" fontId="71" fillId="0" borderId="73" xfId="91" applyFont="1" applyBorder="1" applyAlignment="1">
      <alignment horizontal="right" vertical="center" wrapText="1"/>
    </xf>
    <xf numFmtId="0" fontId="71" fillId="0" borderId="56" xfId="91" applyFont="1" applyBorder="1" applyAlignment="1">
      <alignment horizontal="right" vertical="center" wrapText="1"/>
    </xf>
    <xf numFmtId="0" fontId="71" fillId="0" borderId="67" xfId="91" applyFont="1" applyBorder="1" applyAlignment="1">
      <alignment horizontal="right" vertical="center" wrapText="1"/>
    </xf>
    <xf numFmtId="0" fontId="77" fillId="0" borderId="19" xfId="91" applyFont="1" applyBorder="1" applyAlignment="1">
      <alignment horizontal="left" vertical="top" wrapText="1"/>
    </xf>
    <xf numFmtId="0" fontId="77" fillId="0" borderId="23" xfId="91" applyFont="1" applyBorder="1" applyAlignment="1">
      <alignment horizontal="left" vertical="top" wrapText="1"/>
    </xf>
    <xf numFmtId="0" fontId="72" fillId="29" borderId="41" xfId="91" applyFont="1" applyFill="1" applyBorder="1" applyAlignment="1">
      <alignment horizontal="center" vertical="top" wrapText="1"/>
    </xf>
    <xf numFmtId="0" fontId="72" fillId="29" borderId="43" xfId="91" applyFont="1" applyFill="1" applyBorder="1" applyAlignment="1">
      <alignment horizontal="center" vertical="top" wrapText="1"/>
    </xf>
    <xf numFmtId="0" fontId="72" fillId="29" borderId="44" xfId="91" applyFont="1" applyFill="1" applyBorder="1" applyAlignment="1">
      <alignment horizontal="center" vertical="top" wrapText="1"/>
    </xf>
    <xf numFmtId="0" fontId="80" fillId="0" borderId="75" xfId="91" applyFont="1" applyBorder="1" applyAlignment="1">
      <alignment horizontal="center" vertical="center" wrapText="1"/>
    </xf>
    <xf numFmtId="0" fontId="80" fillId="0" borderId="45" xfId="91" applyFont="1" applyBorder="1" applyAlignment="1">
      <alignment horizontal="center" vertical="center" wrapText="1"/>
    </xf>
    <xf numFmtId="0" fontId="80" fillId="0" borderId="68" xfId="91" applyFont="1" applyBorder="1" applyAlignment="1">
      <alignment horizontal="center" vertical="center" wrapText="1"/>
    </xf>
    <xf numFmtId="0" fontId="80" fillId="0" borderId="67" xfId="91" applyFont="1" applyBorder="1" applyAlignment="1">
      <alignment horizontal="center" vertical="center" wrapText="1"/>
    </xf>
    <xf numFmtId="0" fontId="59" fillId="0" borderId="49" xfId="91" applyFont="1" applyBorder="1" applyAlignment="1">
      <alignment horizontal="left" vertical="center" wrapText="1"/>
    </xf>
    <xf numFmtId="0" fontId="59" fillId="0" borderId="25" xfId="91" applyFont="1" applyBorder="1" applyAlignment="1">
      <alignment horizontal="left" vertical="center" wrapText="1"/>
    </xf>
    <xf numFmtId="0" fontId="80" fillId="0" borderId="49" xfId="91" applyFont="1" applyBorder="1" applyAlignment="1">
      <alignment horizontal="center" vertical="center" wrapText="1"/>
    </xf>
    <xf numFmtId="0" fontId="80" fillId="0" borderId="25" xfId="91" applyFont="1" applyBorder="1" applyAlignment="1">
      <alignment horizontal="center" vertical="center" wrapText="1"/>
    </xf>
    <xf numFmtId="0" fontId="9" fillId="0" borderId="19" xfId="91" applyFont="1" applyBorder="1" applyAlignment="1">
      <alignment horizontal="left" vertical="center" wrapText="1"/>
    </xf>
    <xf numFmtId="0" fontId="9" fillId="0" borderId="22" xfId="91" applyFont="1" applyBorder="1" applyAlignment="1">
      <alignment horizontal="left" vertical="center" wrapText="1"/>
    </xf>
    <xf numFmtId="0" fontId="9" fillId="0" borderId="23" xfId="91" applyFont="1" applyBorder="1" applyAlignment="1">
      <alignment horizontal="left" vertical="center" wrapText="1"/>
    </xf>
    <xf numFmtId="0" fontId="71" fillId="0" borderId="66" xfId="91" applyFont="1" applyBorder="1" applyAlignment="1">
      <alignment horizontal="center" vertical="center" wrapText="1"/>
    </xf>
    <xf numFmtId="0" fontId="71" fillId="0" borderId="55" xfId="91" applyFont="1" applyBorder="1" applyAlignment="1">
      <alignment horizontal="center" vertical="center" wrapText="1"/>
    </xf>
    <xf numFmtId="0" fontId="71" fillId="0" borderId="65" xfId="91" applyFont="1" applyBorder="1" applyAlignment="1">
      <alignment horizontal="center" vertical="center" wrapText="1"/>
    </xf>
    <xf numFmtId="0" fontId="73" fillId="0" borderId="51" xfId="91" applyFont="1" applyBorder="1" applyAlignment="1">
      <alignment horizontal="center" vertical="center" wrapText="1"/>
    </xf>
    <xf numFmtId="0" fontId="73" fillId="0" borderId="52" xfId="91" applyFont="1" applyBorder="1" applyAlignment="1">
      <alignment horizontal="center" vertical="center" wrapText="1"/>
    </xf>
    <xf numFmtId="0" fontId="73" fillId="0" borderId="49" xfId="91" applyFont="1" applyBorder="1" applyAlignment="1">
      <alignment horizontal="center" vertical="center" wrapText="1"/>
    </xf>
    <xf numFmtId="0" fontId="73" fillId="0" borderId="25" xfId="91" applyFont="1" applyBorder="1" applyAlignment="1">
      <alignment horizontal="center" vertical="center" wrapText="1"/>
    </xf>
    <xf numFmtId="0" fontId="75" fillId="29" borderId="21" xfId="91" applyFont="1" applyFill="1" applyBorder="1" applyAlignment="1">
      <alignment horizontal="left" vertical="top" wrapText="1" indent="5"/>
    </xf>
    <xf numFmtId="0" fontId="75" fillId="29" borderId="23" xfId="91" applyFont="1" applyFill="1" applyBorder="1" applyAlignment="1">
      <alignment horizontal="left" vertical="top" wrapText="1" indent="5"/>
    </xf>
    <xf numFmtId="0" fontId="9" fillId="0" borderId="19" xfId="91" applyFont="1" applyBorder="1" applyAlignment="1">
      <alignment horizontal="left" vertical="top" wrapText="1"/>
    </xf>
    <xf numFmtId="0" fontId="9" fillId="0" borderId="22" xfId="91" applyFont="1" applyBorder="1" applyAlignment="1">
      <alignment horizontal="left" vertical="top" wrapText="1"/>
    </xf>
    <xf numFmtId="0" fontId="9" fillId="0" borderId="23" xfId="91" applyFont="1" applyBorder="1" applyAlignment="1">
      <alignment horizontal="left" vertical="top" wrapText="1"/>
    </xf>
    <xf numFmtId="0" fontId="69" fillId="0" borderId="22" xfId="91" applyFont="1" applyBorder="1" applyAlignment="1">
      <alignment horizontal="left" vertical="center" wrapText="1"/>
    </xf>
    <xf numFmtId="0" fontId="65" fillId="28" borderId="60" xfId="91" applyFont="1" applyFill="1" applyBorder="1" applyAlignment="1">
      <alignment horizontal="center" vertical="center" wrapText="1"/>
    </xf>
    <xf numFmtId="0" fontId="65" fillId="28" borderId="59" xfId="91" applyFont="1" applyFill="1" applyBorder="1" applyAlignment="1">
      <alignment horizontal="center" vertical="center" wrapText="1"/>
    </xf>
    <xf numFmtId="0" fontId="65" fillId="28" borderId="58" xfId="91" applyFont="1" applyFill="1" applyBorder="1" applyAlignment="1">
      <alignment horizontal="center" vertical="center" wrapText="1"/>
    </xf>
    <xf numFmtId="0" fontId="7" fillId="0" borderId="89" xfId="91" applyBorder="1" applyAlignment="1">
      <alignment horizontal="center"/>
    </xf>
    <xf numFmtId="0" fontId="7" fillId="0" borderId="90" xfId="91" applyBorder="1" applyAlignment="1">
      <alignment horizontal="center"/>
    </xf>
    <xf numFmtId="0" fontId="7" fillId="0" borderId="92" xfId="91" applyBorder="1" applyAlignment="1">
      <alignment horizontal="center"/>
    </xf>
    <xf numFmtId="0" fontId="65" fillId="28" borderId="11" xfId="91" applyFont="1" applyFill="1" applyBorder="1" applyAlignment="1">
      <alignment horizontal="center" vertical="center" wrapText="1"/>
    </xf>
    <xf numFmtId="0" fontId="65" fillId="28" borderId="0" xfId="91" applyFont="1" applyFill="1" applyAlignment="1">
      <alignment horizontal="center" vertical="center" wrapText="1"/>
    </xf>
    <xf numFmtId="0" fontId="65" fillId="28" borderId="12" xfId="91" applyFont="1" applyFill="1" applyBorder="1" applyAlignment="1">
      <alignment horizontal="center" vertical="center" wrapText="1"/>
    </xf>
    <xf numFmtId="0" fontId="65" fillId="28" borderId="13" xfId="91" applyFont="1" applyFill="1" applyBorder="1" applyAlignment="1">
      <alignment horizontal="center" vertical="center" wrapText="1"/>
    </xf>
    <xf numFmtId="0" fontId="65" fillId="28" borderId="14" xfId="91" applyFont="1" applyFill="1" applyBorder="1" applyAlignment="1">
      <alignment horizontal="center" vertical="center" wrapText="1"/>
    </xf>
    <xf numFmtId="0" fontId="65" fillId="28" borderId="15" xfId="91" applyFont="1" applyFill="1" applyBorder="1" applyAlignment="1">
      <alignment horizontal="center" vertical="center" wrapText="1"/>
    </xf>
    <xf numFmtId="0" fontId="66" fillId="28" borderId="88" xfId="91" applyFont="1" applyFill="1" applyBorder="1" applyAlignment="1">
      <alignment horizontal="center" vertical="center" wrapText="1"/>
    </xf>
    <xf numFmtId="0" fontId="66" fillId="28" borderId="14" xfId="91" applyFont="1" applyFill="1" applyBorder="1" applyAlignment="1">
      <alignment horizontal="center" vertical="center" wrapText="1"/>
    </xf>
    <xf numFmtId="0" fontId="66" fillId="28" borderId="24" xfId="91" applyFont="1" applyFill="1" applyBorder="1" applyAlignment="1">
      <alignment horizontal="center" vertical="center" wrapText="1"/>
    </xf>
    <xf numFmtId="0" fontId="67" fillId="29" borderId="41" xfId="91" applyFont="1" applyFill="1" applyBorder="1" applyAlignment="1">
      <alignment horizontal="center" vertical="center" wrapText="1"/>
    </xf>
    <xf numFmtId="0" fontId="67" fillId="29" borderId="43" xfId="91" applyFont="1" applyFill="1" applyBorder="1" applyAlignment="1">
      <alignment horizontal="center" vertical="center" wrapText="1"/>
    </xf>
    <xf numFmtId="0" fontId="67" fillId="29" borderId="44" xfId="91" applyFont="1" applyFill="1" applyBorder="1" applyAlignment="1">
      <alignment horizontal="center" vertical="center" wrapText="1"/>
    </xf>
    <xf numFmtId="0" fontId="9" fillId="0" borderId="68" xfId="91" applyFont="1" applyBorder="1" applyAlignment="1">
      <alignment horizontal="left" vertical="center" wrapText="1"/>
    </xf>
    <xf numFmtId="0" fontId="9" fillId="0" borderId="56" xfId="91" applyFont="1" applyBorder="1" applyAlignment="1">
      <alignment horizontal="left" vertical="center" wrapText="1"/>
    </xf>
    <xf numFmtId="0" fontId="9" fillId="0" borderId="67" xfId="91" applyFont="1" applyBorder="1" applyAlignment="1">
      <alignment horizontal="left" vertical="center" wrapText="1"/>
    </xf>
    <xf numFmtId="0" fontId="50" fillId="0" borderId="27" xfId="0" applyFont="1" applyBorder="1"/>
    <xf numFmtId="0" fontId="50" fillId="0" borderId="31" xfId="0" applyFont="1" applyBorder="1"/>
    <xf numFmtId="0" fontId="50" fillId="0" borderId="28" xfId="0" applyFont="1" applyBorder="1"/>
    <xf numFmtId="173" fontId="50" fillId="0" borderId="62" xfId="0" applyNumberFormat="1" applyFont="1" applyBorder="1" applyAlignment="1">
      <alignment horizontal="right"/>
    </xf>
    <xf numFmtId="173" fontId="50" fillId="0" borderId="28" xfId="0" applyNumberFormat="1" applyFont="1" applyBorder="1" applyAlignment="1">
      <alignment horizontal="right"/>
    </xf>
    <xf numFmtId="4" fontId="50" fillId="0" borderId="19" xfId="257" applyNumberFormat="1" applyFont="1" applyBorder="1" applyAlignment="1">
      <alignment horizontal="center" vertical="center"/>
    </xf>
    <xf numFmtId="4" fontId="50" fillId="0" borderId="22" xfId="257" applyNumberFormat="1" applyFont="1" applyBorder="1" applyAlignment="1">
      <alignment horizontal="center" vertical="center"/>
    </xf>
    <xf numFmtId="4" fontId="50" fillId="0" borderId="23" xfId="257" applyNumberFormat="1" applyFont="1" applyBorder="1" applyAlignment="1">
      <alignment horizontal="center" vertical="center"/>
    </xf>
    <xf numFmtId="0" fontId="2" fillId="0" borderId="19" xfId="257" applyBorder="1" applyAlignment="1">
      <alignment horizontal="center"/>
    </xf>
    <xf numFmtId="0" fontId="2" fillId="0" borderId="22" xfId="257" applyBorder="1" applyAlignment="1">
      <alignment horizontal="center"/>
    </xf>
    <xf numFmtId="0" fontId="2" fillId="0" borderId="23" xfId="257" applyBorder="1" applyAlignment="1">
      <alignment horizontal="center"/>
    </xf>
    <xf numFmtId="0" fontId="61" fillId="0" borderId="19" xfId="257" applyFont="1" applyBorder="1" applyAlignment="1">
      <alignment horizontal="center"/>
    </xf>
    <xf numFmtId="0" fontId="61" fillId="0" borderId="22" xfId="257" applyFont="1" applyBorder="1" applyAlignment="1">
      <alignment horizontal="center"/>
    </xf>
    <xf numFmtId="0" fontId="61" fillId="0" borderId="23" xfId="257" applyFont="1" applyBorder="1" applyAlignment="1">
      <alignment horizontal="center"/>
    </xf>
    <xf numFmtId="0" fontId="52" fillId="0" borderId="41" xfId="0" applyFont="1" applyBorder="1" applyAlignment="1">
      <alignment horizontal="right"/>
    </xf>
    <xf numFmtId="0" fontId="52" fillId="0" borderId="43" xfId="0" applyFont="1" applyBorder="1" applyAlignment="1">
      <alignment horizontal="right"/>
    </xf>
    <xf numFmtId="0" fontId="52" fillId="0" borderId="44" xfId="0" applyFont="1" applyBorder="1" applyAlignment="1">
      <alignment horizontal="right"/>
    </xf>
    <xf numFmtId="0" fontId="52" fillId="0" borderId="60" xfId="0" applyFont="1" applyBorder="1" applyAlignment="1">
      <alignment horizontal="left" vertical="center"/>
    </xf>
    <xf numFmtId="0" fontId="52" fillId="0" borderId="59" xfId="0" applyFont="1" applyBorder="1" applyAlignment="1">
      <alignment horizontal="left" vertical="center"/>
    </xf>
    <xf numFmtId="0" fontId="52" fillId="0" borderId="58" xfId="0" applyFont="1" applyBorder="1" applyAlignment="1">
      <alignment horizontal="left" vertical="center"/>
    </xf>
    <xf numFmtId="0" fontId="52" fillId="0" borderId="11" xfId="0" applyFont="1" applyBorder="1" applyAlignment="1">
      <alignment horizontal="left" vertical="center"/>
    </xf>
    <xf numFmtId="0" fontId="52" fillId="0" borderId="0" xfId="0" applyFont="1" applyAlignment="1">
      <alignment horizontal="left" vertical="center"/>
    </xf>
    <xf numFmtId="0" fontId="52" fillId="0" borderId="12" xfId="0" applyFont="1" applyBorder="1" applyAlignment="1">
      <alignment horizontal="left" vertical="center"/>
    </xf>
    <xf numFmtId="0" fontId="52" fillId="0" borderId="13" xfId="0" applyFont="1" applyBorder="1" applyAlignment="1">
      <alignment horizontal="left" vertical="center"/>
    </xf>
    <xf numFmtId="0" fontId="52" fillId="0" borderId="14" xfId="0" applyFont="1" applyBorder="1" applyAlignment="1">
      <alignment horizontal="left" vertical="center"/>
    </xf>
    <xf numFmtId="0" fontId="52" fillId="0" borderId="15" xfId="0" applyFont="1" applyBorder="1" applyAlignment="1">
      <alignment horizontal="left" vertical="center"/>
    </xf>
    <xf numFmtId="0" fontId="45" fillId="0" borderId="85" xfId="0" applyFont="1" applyBorder="1" applyAlignment="1">
      <alignment horizontal="center" wrapText="1"/>
    </xf>
    <xf numFmtId="0" fontId="50" fillId="27" borderId="18" xfId="0" applyFont="1" applyFill="1" applyBorder="1" applyAlignment="1">
      <alignment horizontal="center" vertical="center" wrapText="1"/>
    </xf>
    <xf numFmtId="0" fontId="50" fillId="0" borderId="77" xfId="255" applyFont="1" applyBorder="1" applyAlignment="1">
      <alignment horizontal="center" vertical="center"/>
    </xf>
    <xf numFmtId="0" fontId="50" fillId="0" borderId="49" xfId="255" applyFont="1" applyBorder="1" applyAlignment="1">
      <alignment horizontal="center" vertical="center"/>
    </xf>
    <xf numFmtId="0" fontId="52" fillId="0" borderId="75" xfId="0" applyFont="1" applyBorder="1" applyAlignment="1">
      <alignment horizontal="center"/>
    </xf>
    <xf numFmtId="0" fontId="52" fillId="0" borderId="0" xfId="0" applyFont="1" applyAlignment="1">
      <alignment horizontal="center"/>
    </xf>
    <xf numFmtId="0" fontId="52" fillId="0" borderId="45" xfId="0" applyFont="1" applyBorder="1" applyAlignment="1">
      <alignment horizontal="center"/>
    </xf>
    <xf numFmtId="0" fontId="52" fillId="0" borderId="75" xfId="0" applyFont="1" applyBorder="1" applyAlignment="1">
      <alignment horizontal="center" vertical="center" wrapText="1"/>
    </xf>
    <xf numFmtId="0" fontId="52" fillId="0" borderId="0" xfId="0" applyFont="1" applyAlignment="1">
      <alignment horizontal="center" vertical="center" wrapText="1"/>
    </xf>
    <xf numFmtId="0" fontId="52" fillId="0" borderId="45" xfId="0" applyFont="1" applyBorder="1" applyAlignment="1">
      <alignment horizontal="center" vertical="center" wrapText="1"/>
    </xf>
    <xf numFmtId="0" fontId="51" fillId="0" borderId="80" xfId="256" applyFont="1" applyBorder="1" applyAlignment="1" applyProtection="1">
      <alignment horizontal="center"/>
    </xf>
    <xf numFmtId="0" fontId="51" fillId="0" borderId="51" xfId="256" applyFont="1" applyBorder="1" applyAlignment="1" applyProtection="1">
      <alignment horizontal="center"/>
    </xf>
    <xf numFmtId="0" fontId="52" fillId="0" borderId="78" xfId="0" applyFont="1" applyBorder="1" applyAlignment="1">
      <alignment horizontal="center"/>
    </xf>
    <xf numFmtId="0" fontId="52" fillId="0" borderId="59" xfId="0" applyFont="1" applyBorder="1" applyAlignment="1">
      <alignment horizontal="center"/>
    </xf>
    <xf numFmtId="0" fontId="52" fillId="0" borderId="79" xfId="0" applyFont="1" applyBorder="1" applyAlignment="1">
      <alignment horizontal="center"/>
    </xf>
    <xf numFmtId="0" fontId="50" fillId="0" borderId="25" xfId="0" applyFont="1" applyBorder="1" applyAlignment="1">
      <alignment horizontal="center" vertical="center"/>
    </xf>
    <xf numFmtId="0" fontId="52" fillId="24" borderId="34" xfId="0" applyFont="1" applyFill="1" applyBorder="1" applyAlignment="1">
      <alignment horizontal="center"/>
    </xf>
    <xf numFmtId="0" fontId="52" fillId="24" borderId="16" xfId="0" applyFont="1" applyFill="1" applyBorder="1" applyAlignment="1">
      <alignment horizontal="center"/>
    </xf>
    <xf numFmtId="0" fontId="52" fillId="24" borderId="17" xfId="0" applyFont="1" applyFill="1" applyBorder="1" applyAlignment="1">
      <alignment horizontal="center"/>
    </xf>
    <xf numFmtId="0" fontId="52" fillId="24" borderId="68" xfId="0" applyFont="1" applyFill="1" applyBorder="1" applyAlignment="1">
      <alignment horizontal="center"/>
    </xf>
    <xf numFmtId="0" fontId="52" fillId="24" borderId="67" xfId="0" applyFont="1" applyFill="1" applyBorder="1" applyAlignment="1">
      <alignment horizontal="center"/>
    </xf>
    <xf numFmtId="0" fontId="52" fillId="24" borderId="46" xfId="0" applyFont="1" applyFill="1" applyBorder="1" applyAlignment="1">
      <alignment horizontal="center"/>
    </xf>
    <xf numFmtId="0" fontId="50" fillId="0" borderId="21" xfId="0" applyFont="1" applyBorder="1"/>
    <xf numFmtId="0" fontId="50" fillId="0" borderId="22" xfId="0" applyFont="1" applyBorder="1"/>
    <xf numFmtId="0" fontId="50" fillId="0" borderId="23" xfId="0" applyFont="1" applyBorder="1"/>
    <xf numFmtId="173" fontId="50" fillId="0" borderId="19" xfId="34" applyFont="1" applyBorder="1" applyAlignment="1">
      <alignment horizontal="center"/>
    </xf>
    <xf numFmtId="173" fontId="50" fillId="0" borderId="23" xfId="34" applyFont="1" applyBorder="1" applyAlignment="1">
      <alignment horizontal="center"/>
    </xf>
    <xf numFmtId="0" fontId="50" fillId="24" borderId="16" xfId="0" applyFont="1" applyFill="1" applyBorder="1" applyAlignment="1">
      <alignment horizontal="center"/>
    </xf>
    <xf numFmtId="0" fontId="50" fillId="24" borderId="17" xfId="0" applyFont="1" applyFill="1" applyBorder="1" applyAlignment="1">
      <alignment horizontal="center"/>
    </xf>
    <xf numFmtId="0" fontId="50" fillId="0" borderId="62" xfId="0" applyFont="1" applyBorder="1"/>
    <xf numFmtId="2" fontId="50" fillId="0" borderId="62" xfId="0" applyNumberFormat="1" applyFont="1" applyBorder="1" applyAlignment="1">
      <alignment horizontal="center"/>
    </xf>
    <xf numFmtId="2" fontId="50" fillId="0" borderId="28" xfId="0" applyNumberFormat="1" applyFont="1" applyBorder="1" applyAlignment="1">
      <alignment horizontal="center"/>
    </xf>
    <xf numFmtId="0" fontId="52" fillId="24" borderId="34" xfId="0" applyFont="1" applyFill="1" applyBorder="1" applyAlignment="1">
      <alignment horizontal="center" vertical="center" wrapText="1"/>
    </xf>
    <xf numFmtId="0" fontId="52" fillId="24" borderId="16" xfId="0" applyFont="1" applyFill="1" applyBorder="1" applyAlignment="1">
      <alignment horizontal="center" vertical="center" wrapText="1"/>
    </xf>
    <xf numFmtId="0" fontId="52" fillId="24" borderId="26" xfId="0" applyFont="1" applyFill="1" applyBorder="1" applyAlignment="1">
      <alignment horizontal="center" vertical="center" wrapText="1"/>
    </xf>
    <xf numFmtId="0" fontId="50" fillId="0" borderId="76" xfId="255" applyFont="1" applyBorder="1" applyAlignment="1">
      <alignment horizontal="center" vertical="center"/>
    </xf>
    <xf numFmtId="0" fontId="50" fillId="0" borderId="50" xfId="255" applyFont="1" applyBorder="1" applyAlignment="1">
      <alignment horizontal="center" vertical="center"/>
    </xf>
    <xf numFmtId="0" fontId="50" fillId="0" borderId="78" xfId="255" applyFont="1" applyBorder="1" applyAlignment="1">
      <alignment horizontal="center" vertical="center"/>
    </xf>
    <xf numFmtId="0" fontId="50" fillId="0" borderId="59" xfId="255" applyFont="1" applyBorder="1" applyAlignment="1">
      <alignment horizontal="center" vertical="center"/>
    </xf>
    <xf numFmtId="0" fontId="50" fillId="0" borderId="58" xfId="255" applyFont="1" applyBorder="1" applyAlignment="1">
      <alignment horizontal="center" vertical="center"/>
    </xf>
    <xf numFmtId="0" fontId="50" fillId="0" borderId="68" xfId="255" applyFont="1" applyBorder="1" applyAlignment="1">
      <alignment horizontal="center" vertical="center"/>
    </xf>
    <xf numFmtId="0" fontId="50" fillId="0" borderId="56" xfId="255" applyFont="1" applyBorder="1" applyAlignment="1">
      <alignment horizontal="center" vertical="center"/>
    </xf>
    <xf numFmtId="0" fontId="50" fillId="0" borderId="72" xfId="255" applyFont="1" applyBorder="1" applyAlignment="1">
      <alignment horizontal="center" vertical="center"/>
    </xf>
    <xf numFmtId="0" fontId="50" fillId="0" borderId="66" xfId="255" applyFont="1" applyBorder="1" applyAlignment="1">
      <alignment horizontal="center" vertical="center"/>
    </xf>
    <xf numFmtId="0" fontId="50" fillId="0" borderId="55" xfId="255" applyFont="1" applyBorder="1" applyAlignment="1">
      <alignment horizontal="center" vertical="center"/>
    </xf>
    <xf numFmtId="0" fontId="50" fillId="0" borderId="74" xfId="255" applyFont="1" applyBorder="1" applyAlignment="1">
      <alignment horizontal="center" vertical="center"/>
    </xf>
    <xf numFmtId="0" fontId="50" fillId="0" borderId="68" xfId="0" applyFont="1" applyBorder="1" applyAlignment="1">
      <alignment horizontal="center" vertical="center"/>
    </xf>
    <xf numFmtId="0" fontId="50" fillId="0" borderId="56" xfId="0" applyFont="1" applyBorder="1" applyAlignment="1">
      <alignment horizontal="center" vertical="center"/>
    </xf>
    <xf numFmtId="0" fontId="50" fillId="0" borderId="72" xfId="0" applyFont="1" applyBorder="1" applyAlignment="1">
      <alignment horizontal="center" vertical="center"/>
    </xf>
    <xf numFmtId="0" fontId="50" fillId="24" borderId="27" xfId="0" applyFont="1" applyFill="1" applyBorder="1" applyAlignment="1">
      <alignment horizontal="center" vertical="center"/>
    </xf>
    <xf numFmtId="0" fontId="50" fillId="24" borderId="70" xfId="0" applyFont="1" applyFill="1" applyBorder="1" applyAlignment="1">
      <alignment horizontal="center" vertical="center"/>
    </xf>
    <xf numFmtId="0" fontId="50" fillId="24" borderId="31" xfId="0" applyFont="1" applyFill="1" applyBorder="1" applyAlignment="1">
      <alignment horizontal="center" vertical="center"/>
    </xf>
    <xf numFmtId="0" fontId="52" fillId="24" borderId="34" xfId="0" applyFont="1" applyFill="1" applyBorder="1" applyAlignment="1">
      <alignment horizontal="center" vertical="center"/>
    </xf>
    <xf numFmtId="0" fontId="52" fillId="24" borderId="26" xfId="0" applyFont="1" applyFill="1" applyBorder="1" applyAlignment="1">
      <alignment horizontal="center" vertical="center"/>
    </xf>
    <xf numFmtId="0" fontId="52" fillId="0" borderId="60" xfId="0" applyFont="1" applyBorder="1" applyAlignment="1" applyProtection="1">
      <alignment horizontal="center"/>
      <protection locked="0"/>
    </xf>
    <xf numFmtId="0" fontId="52" fillId="0" borderId="59" xfId="0" applyFont="1" applyBorder="1" applyAlignment="1" applyProtection="1">
      <alignment horizontal="center"/>
      <protection locked="0"/>
    </xf>
    <xf numFmtId="0" fontId="52" fillId="0" borderId="58" xfId="0" applyFont="1" applyBorder="1" applyAlignment="1" applyProtection="1">
      <alignment horizontal="center"/>
      <protection locked="0"/>
    </xf>
    <xf numFmtId="0" fontId="50" fillId="0" borderId="19" xfId="0" applyFont="1" applyBorder="1"/>
    <xf numFmtId="0" fontId="50" fillId="0" borderId="19" xfId="0" applyFont="1" applyBorder="1" applyAlignment="1">
      <alignment horizontal="center"/>
    </xf>
    <xf numFmtId="0" fontId="50" fillId="0" borderId="23" xfId="0" applyFont="1" applyBorder="1" applyAlignment="1">
      <alignment horizontal="center"/>
    </xf>
    <xf numFmtId="0" fontId="52" fillId="24" borderId="41" xfId="0" applyFont="1" applyFill="1" applyBorder="1" applyAlignment="1">
      <alignment horizontal="right"/>
    </xf>
    <xf numFmtId="0" fontId="52" fillId="24" borderId="43" xfId="0" applyFont="1" applyFill="1" applyBorder="1" applyAlignment="1">
      <alignment horizontal="right"/>
    </xf>
    <xf numFmtId="0" fontId="52" fillId="24" borderId="44" xfId="0" applyFont="1" applyFill="1" applyBorder="1" applyAlignment="1">
      <alignment horizontal="right"/>
    </xf>
    <xf numFmtId="0" fontId="52" fillId="24" borderId="46" xfId="0" applyFont="1" applyFill="1" applyBorder="1" applyAlignment="1">
      <alignment horizontal="center" wrapText="1"/>
    </xf>
    <xf numFmtId="0" fontId="52" fillId="24" borderId="17" xfId="0" applyFont="1" applyFill="1" applyBorder="1" applyAlignment="1">
      <alignment horizontal="center" wrapText="1"/>
    </xf>
    <xf numFmtId="2" fontId="50" fillId="0" borderId="19" xfId="0" applyNumberFormat="1" applyFont="1" applyBorder="1" applyAlignment="1">
      <alignment horizontal="center"/>
    </xf>
    <xf numFmtId="2" fontId="50" fillId="0" borderId="23" xfId="0" applyNumberFormat="1" applyFont="1" applyBorder="1" applyAlignment="1">
      <alignment horizontal="center"/>
    </xf>
    <xf numFmtId="0" fontId="50" fillId="0" borderId="62" xfId="0" applyFont="1" applyBorder="1" applyAlignment="1">
      <alignment horizontal="center"/>
    </xf>
    <xf numFmtId="0" fontId="50" fillId="0" borderId="28" xfId="0" applyFont="1" applyBorder="1" applyAlignment="1">
      <alignment horizontal="center"/>
    </xf>
    <xf numFmtId="2" fontId="50" fillId="0" borderId="19" xfId="0" applyNumberFormat="1" applyFont="1" applyBorder="1" applyAlignment="1">
      <alignment horizontal="center" wrapText="1"/>
    </xf>
    <xf numFmtId="2" fontId="50" fillId="0" borderId="23" xfId="0" applyNumberFormat="1" applyFont="1" applyBorder="1" applyAlignment="1">
      <alignment horizontal="center" wrapText="1"/>
    </xf>
    <xf numFmtId="0" fontId="50" fillId="0" borderId="0" xfId="0" applyFont="1" applyAlignment="1">
      <alignment horizontal="right"/>
    </xf>
    <xf numFmtId="0" fontId="50" fillId="0" borderId="12" xfId="0" applyFont="1" applyBorder="1" applyAlignment="1">
      <alignment horizontal="right"/>
    </xf>
    <xf numFmtId="0" fontId="50" fillId="0" borderId="14" xfId="0" applyFont="1" applyBorder="1" applyAlignment="1">
      <alignment horizontal="right"/>
    </xf>
    <xf numFmtId="0" fontId="50" fillId="0" borderId="15" xfId="0" applyFont="1" applyBorder="1" applyAlignment="1">
      <alignment horizontal="right"/>
    </xf>
    <xf numFmtId="0" fontId="50" fillId="0" borderId="13" xfId="0" applyFont="1" applyBorder="1" applyAlignment="1">
      <alignment horizontal="left"/>
    </xf>
    <xf numFmtId="0" fontId="50" fillId="0" borderId="14" xfId="0" applyFont="1" applyBorder="1" applyAlignment="1">
      <alignment horizontal="left"/>
    </xf>
    <xf numFmtId="0" fontId="52" fillId="0" borderId="11" xfId="0" applyFont="1" applyBorder="1" applyAlignment="1">
      <alignment horizontal="right" vertical="center"/>
    </xf>
    <xf numFmtId="0" fontId="52" fillId="0" borderId="0" xfId="0" applyFont="1" applyAlignment="1">
      <alignment horizontal="right" vertical="center"/>
    </xf>
    <xf numFmtId="0" fontId="52" fillId="0" borderId="11" xfId="0" applyFont="1" applyBorder="1" applyAlignment="1">
      <alignment wrapText="1"/>
    </xf>
    <xf numFmtId="0" fontId="52" fillId="0" borderId="0" xfId="0" applyFont="1" applyAlignment="1">
      <alignment wrapText="1"/>
    </xf>
    <xf numFmtId="0" fontId="52" fillId="0" borderId="12" xfId="0" applyFont="1" applyBorder="1" applyAlignment="1">
      <alignment wrapText="1"/>
    </xf>
    <xf numFmtId="0" fontId="50" fillId="0" borderId="21" xfId="0" applyFont="1" applyBorder="1" applyAlignment="1">
      <alignment horizontal="center"/>
    </xf>
    <xf numFmtId="0" fontId="50" fillId="0" borderId="22" xfId="0" applyFont="1" applyBorder="1" applyAlignment="1">
      <alignment horizontal="center"/>
    </xf>
    <xf numFmtId="0" fontId="50" fillId="0" borderId="57" xfId="0" applyFont="1" applyBorder="1" applyAlignment="1">
      <alignment horizontal="center"/>
    </xf>
    <xf numFmtId="43" fontId="50" fillId="0" borderId="19" xfId="34" applyNumberFormat="1" applyFont="1" applyBorder="1" applyAlignment="1">
      <alignment horizontal="center"/>
    </xf>
    <xf numFmtId="43" fontId="50" fillId="0" borderId="23" xfId="34" applyNumberFormat="1" applyFont="1" applyBorder="1" applyAlignment="1">
      <alignment horizontal="center"/>
    </xf>
    <xf numFmtId="43" fontId="50" fillId="0" borderId="62" xfId="34" applyNumberFormat="1" applyFont="1" applyBorder="1" applyAlignment="1">
      <alignment horizontal="center"/>
    </xf>
    <xf numFmtId="43" fontId="50" fillId="0" borderId="28" xfId="34" applyNumberFormat="1" applyFont="1" applyBorder="1" applyAlignment="1">
      <alignment horizontal="center"/>
    </xf>
    <xf numFmtId="0" fontId="50" fillId="0" borderId="13" xfId="0" applyFont="1" applyBorder="1"/>
    <xf numFmtId="0" fontId="50" fillId="0" borderId="14" xfId="0" applyFont="1" applyBorder="1"/>
    <xf numFmtId="0" fontId="52" fillId="0" borderId="14" xfId="0" applyFont="1" applyBorder="1" applyAlignment="1">
      <alignment horizontal="right"/>
    </xf>
    <xf numFmtId="0" fontId="0" fillId="0" borderId="19" xfId="0" applyBorder="1" applyAlignment="1">
      <alignment horizontal="center"/>
    </xf>
    <xf numFmtId="0" fontId="0" fillId="0" borderId="23" xfId="0" applyBorder="1" applyAlignment="1">
      <alignment horizontal="center"/>
    </xf>
    <xf numFmtId="4" fontId="6" fillId="0" borderId="19" xfId="0" applyNumberFormat="1" applyFont="1" applyBorder="1" applyAlignment="1">
      <alignment horizontal="center" vertical="center"/>
    </xf>
    <xf numFmtId="4" fontId="6" fillId="0" borderId="23" xfId="0" applyNumberFormat="1" applyFont="1" applyBorder="1" applyAlignment="1">
      <alignment horizontal="center" vertical="center"/>
    </xf>
    <xf numFmtId="3" fontId="63" fillId="0" borderId="62" xfId="0" applyNumberFormat="1" applyFont="1" applyBorder="1" applyAlignment="1">
      <alignment horizontal="center"/>
    </xf>
    <xf numFmtId="3" fontId="63" fillId="0" borderId="28" xfId="0" applyNumberFormat="1" applyFont="1" applyBorder="1" applyAlignment="1">
      <alignment horizontal="center"/>
    </xf>
    <xf numFmtId="0" fontId="1" fillId="0" borderId="19" xfId="257" applyFont="1" applyBorder="1" applyAlignment="1">
      <alignment horizontal="center"/>
    </xf>
    <xf numFmtId="0" fontId="61" fillId="0" borderId="19" xfId="257" applyFont="1" applyBorder="1" applyAlignment="1">
      <alignment horizontal="center" wrapText="1"/>
    </xf>
    <xf numFmtId="4" fontId="61" fillId="0" borderId="19" xfId="0" applyNumberFormat="1" applyFont="1" applyBorder="1" applyAlignment="1">
      <alignment horizontal="center"/>
    </xf>
    <xf numFmtId="4" fontId="61" fillId="0" borderId="23" xfId="0" applyNumberFormat="1" applyFont="1" applyBorder="1" applyAlignment="1">
      <alignment horizontal="center"/>
    </xf>
    <xf numFmtId="4" fontId="50" fillId="0" borderId="19" xfId="0" applyNumberFormat="1" applyFont="1" applyBorder="1" applyAlignment="1">
      <alignment horizontal="center"/>
    </xf>
    <xf numFmtId="4" fontId="50" fillId="0" borderId="23" xfId="0" applyNumberFormat="1" applyFont="1" applyBorder="1" applyAlignment="1">
      <alignment horizontal="center"/>
    </xf>
    <xf numFmtId="4" fontId="61" fillId="0" borderId="62" xfId="0" applyNumberFormat="1" applyFont="1" applyBorder="1" applyAlignment="1">
      <alignment horizontal="center"/>
    </xf>
    <xf numFmtId="4" fontId="61" fillId="0" borderId="28" xfId="0" applyNumberFormat="1" applyFont="1" applyBorder="1" applyAlignment="1">
      <alignment horizontal="center"/>
    </xf>
    <xf numFmtId="4" fontId="0" fillId="0" borderId="75" xfId="0" applyNumberFormat="1" applyBorder="1" applyAlignment="1">
      <alignment horizontal="center"/>
    </xf>
    <xf numFmtId="4" fontId="0" fillId="0" borderId="45" xfId="0" applyNumberFormat="1" applyBorder="1" applyAlignment="1">
      <alignment horizontal="center"/>
    </xf>
    <xf numFmtId="4" fontId="0" fillId="0" borderId="66" xfId="0" applyNumberFormat="1" applyBorder="1" applyAlignment="1">
      <alignment horizontal="center"/>
    </xf>
    <xf numFmtId="4" fontId="0" fillId="0" borderId="65" xfId="0" applyNumberFormat="1" applyBorder="1" applyAlignment="1">
      <alignment horizontal="center"/>
    </xf>
    <xf numFmtId="4" fontId="0" fillId="0" borderId="88" xfId="0" applyNumberFormat="1" applyBorder="1" applyAlignment="1">
      <alignment horizontal="center"/>
    </xf>
    <xf numFmtId="4" fontId="0" fillId="0" borderId="24" xfId="0" applyNumberFormat="1" applyBorder="1" applyAlignment="1">
      <alignment horizontal="center"/>
    </xf>
    <xf numFmtId="4" fontId="63" fillId="0" borderId="19" xfId="0" applyNumberFormat="1" applyFont="1" applyBorder="1" applyAlignment="1">
      <alignment horizontal="center"/>
    </xf>
    <xf numFmtId="4" fontId="63" fillId="0" borderId="23" xfId="0" applyNumberFormat="1" applyFont="1" applyBorder="1" applyAlignment="1">
      <alignment horizontal="center"/>
    </xf>
  </cellXfs>
  <cellStyles count="29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Hipervínculo 2" xfId="270" xr:uid="{00000000-0005-0000-0000-00005D000000}"/>
    <cellStyle name="Hipervínculo 3" xfId="268" xr:uid="{00000000-0005-0000-0000-00005E000000}"/>
    <cellStyle name="Incorrecto 2" xfId="33" xr:uid="{00000000-0005-0000-0000-00005F000000}"/>
    <cellStyle name="Incorrecto 3" xfId="196" xr:uid="{00000000-0005-0000-0000-000060000000}"/>
    <cellStyle name="MILE DE MILLONES" xfId="197" xr:uid="{00000000-0005-0000-0000-000061000000}"/>
    <cellStyle name="MILE DE MILLONES 2" xfId="198" xr:uid="{00000000-0005-0000-0000-000062000000}"/>
    <cellStyle name="MILE DE MILLONES_PRESUPUESTO FASE III ABR-2015 Rev3" xfId="199" xr:uid="{00000000-0005-0000-0000-000063000000}"/>
    <cellStyle name="MILES" xfId="200" xr:uid="{00000000-0005-0000-0000-000064000000}"/>
    <cellStyle name="MILES 2" xfId="201" xr:uid="{00000000-0005-0000-0000-000065000000}"/>
    <cellStyle name="Millares" xfId="34" builtinId="3"/>
    <cellStyle name="Millares [2]" xfId="35" xr:uid="{00000000-0005-0000-0000-000067000000}"/>
    <cellStyle name="Millares [2] 2" xfId="202" xr:uid="{00000000-0005-0000-0000-000068000000}"/>
    <cellStyle name="Millares 10" xfId="36" xr:uid="{00000000-0005-0000-0000-000069000000}"/>
    <cellStyle name="Millares 10 2" xfId="37" xr:uid="{00000000-0005-0000-0000-00006A000000}"/>
    <cellStyle name="Millares 11" xfId="38" xr:uid="{00000000-0005-0000-0000-00006B000000}"/>
    <cellStyle name="Millares 11 2" xfId="203" xr:uid="{00000000-0005-0000-0000-00006C000000}"/>
    <cellStyle name="Millares 12" xfId="125" xr:uid="{00000000-0005-0000-0000-00006D000000}"/>
    <cellStyle name="Millares 13" xfId="134" xr:uid="{00000000-0005-0000-0000-00006E000000}"/>
    <cellStyle name="Millares 2" xfId="39" xr:uid="{00000000-0005-0000-0000-00006F000000}"/>
    <cellStyle name="Millares 2 2" xfId="40" xr:uid="{00000000-0005-0000-0000-000070000000}"/>
    <cellStyle name="Millares 2 3" xfId="41" xr:uid="{00000000-0005-0000-0000-000071000000}"/>
    <cellStyle name="Millares 2 4" xfId="204" xr:uid="{00000000-0005-0000-0000-000072000000}"/>
    <cellStyle name="Millares 2 5" xfId="42" xr:uid="{00000000-0005-0000-0000-000073000000}"/>
    <cellStyle name="Millares 2_APU´S_NO_PREVISTOS (1)" xfId="205" xr:uid="{00000000-0005-0000-0000-000074000000}"/>
    <cellStyle name="Millares 3" xfId="43" xr:uid="{00000000-0005-0000-0000-000075000000}"/>
    <cellStyle name="Millares 3 2" xfId="44" xr:uid="{00000000-0005-0000-0000-000076000000}"/>
    <cellStyle name="Millares 3 3" xfId="45" xr:uid="{00000000-0005-0000-0000-000077000000}"/>
    <cellStyle name="Millares 3 4" xfId="46" xr:uid="{00000000-0005-0000-0000-000078000000}"/>
    <cellStyle name="Millares 3 5" xfId="47" xr:uid="{00000000-0005-0000-0000-000079000000}"/>
    <cellStyle name="Millares 4" xfId="48" xr:uid="{00000000-0005-0000-0000-00007A000000}"/>
    <cellStyle name="Millares 4 2" xfId="49" xr:uid="{00000000-0005-0000-0000-00007B000000}"/>
    <cellStyle name="Millares 4 3" xfId="206" xr:uid="{00000000-0005-0000-0000-00007C000000}"/>
    <cellStyle name="Millares 4_APU´S_NO_PREVISTOS (1)" xfId="207" xr:uid="{00000000-0005-0000-0000-00007D000000}"/>
    <cellStyle name="Millares 5" xfId="50" xr:uid="{00000000-0005-0000-0000-00007E000000}"/>
    <cellStyle name="Millares 5 2" xfId="208" xr:uid="{00000000-0005-0000-0000-00007F000000}"/>
    <cellStyle name="Millares 6" xfId="51" xr:uid="{00000000-0005-0000-0000-000080000000}"/>
    <cellStyle name="Millares 6 2" xfId="52" xr:uid="{00000000-0005-0000-0000-000081000000}"/>
    <cellStyle name="Millares 7" xfId="53" xr:uid="{00000000-0005-0000-0000-000082000000}"/>
    <cellStyle name="Millares 7 2" xfId="54" xr:uid="{00000000-0005-0000-0000-000083000000}"/>
    <cellStyle name="Millares 7 2 2" xfId="55" xr:uid="{00000000-0005-0000-0000-000084000000}"/>
    <cellStyle name="Millares 8" xfId="56" xr:uid="{00000000-0005-0000-0000-000085000000}"/>
    <cellStyle name="Millares 8 2" xfId="57" xr:uid="{00000000-0005-0000-0000-000086000000}"/>
    <cellStyle name="Millares 9" xfId="58" xr:uid="{00000000-0005-0000-0000-000087000000}"/>
    <cellStyle name="Millares 9 2" xfId="59" xr:uid="{00000000-0005-0000-0000-000088000000}"/>
    <cellStyle name="Millares_FORMULARIO 4 - M-OFERENTE PPTA ECONOMICA" xfId="60" xr:uid="{00000000-0005-0000-0000-000089000000}"/>
    <cellStyle name="MILLONES" xfId="209" xr:uid="{00000000-0005-0000-0000-00008A000000}"/>
    <cellStyle name="MILLONES 2" xfId="210" xr:uid="{00000000-0005-0000-0000-00008B000000}"/>
    <cellStyle name="MILLONES_PRESUPUESTO FASE III ABR-2015 Rev3" xfId="211" xr:uid="{00000000-0005-0000-0000-00008C000000}"/>
    <cellStyle name="Moneda" xfId="294" builtinId="4"/>
    <cellStyle name="Moneda [0] 2" xfId="272" xr:uid="{00000000-0005-0000-0000-00008E000000}"/>
    <cellStyle name="Moneda [0] 3" xfId="259" xr:uid="{00000000-0005-0000-0000-00008F000000}"/>
    <cellStyle name="Moneda 10" xfId="282" xr:uid="{00000000-0005-0000-0000-000090000000}"/>
    <cellStyle name="Moneda 10 2" xfId="61" xr:uid="{00000000-0005-0000-0000-000091000000}"/>
    <cellStyle name="Moneda 11" xfId="281" xr:uid="{00000000-0005-0000-0000-000092000000}"/>
    <cellStyle name="Moneda 12" xfId="261" xr:uid="{00000000-0005-0000-0000-000093000000}"/>
    <cellStyle name="Moneda 13" xfId="275" xr:uid="{00000000-0005-0000-0000-000094000000}"/>
    <cellStyle name="Moneda 14" xfId="280" xr:uid="{00000000-0005-0000-0000-000095000000}"/>
    <cellStyle name="Moneda 15" xfId="286" xr:uid="{00000000-0005-0000-0000-000096000000}"/>
    <cellStyle name="Moneda 16" xfId="283" xr:uid="{00000000-0005-0000-0000-000097000000}"/>
    <cellStyle name="Moneda 17" xfId="284" xr:uid="{00000000-0005-0000-0000-000098000000}"/>
    <cellStyle name="Moneda 18" xfId="274" xr:uid="{00000000-0005-0000-0000-000099000000}"/>
    <cellStyle name="Moneda 19" xfId="276" xr:uid="{00000000-0005-0000-0000-00009A000000}"/>
    <cellStyle name="Moneda 2" xfId="62" xr:uid="{00000000-0005-0000-0000-00009B000000}"/>
    <cellStyle name="Moneda 2 10" xfId="212" xr:uid="{00000000-0005-0000-0000-00009C000000}"/>
    <cellStyle name="Moneda 2 11" xfId="213" xr:uid="{00000000-0005-0000-0000-00009D000000}"/>
    <cellStyle name="Moneda 2 12" xfId="214" xr:uid="{00000000-0005-0000-0000-00009E000000}"/>
    <cellStyle name="Moneda 2 13" xfId="271" xr:uid="{00000000-0005-0000-0000-00009F000000}"/>
    <cellStyle name="Moneda 2 2" xfId="63" xr:uid="{00000000-0005-0000-0000-0000A0000000}"/>
    <cellStyle name="Moneda 2 2 2" xfId="64" xr:uid="{00000000-0005-0000-0000-0000A1000000}"/>
    <cellStyle name="Moneda 2 2 2 2" xfId="65" xr:uid="{00000000-0005-0000-0000-0000A2000000}"/>
    <cellStyle name="Moneda 2 2 2 2 2" xfId="129" xr:uid="{00000000-0005-0000-0000-0000A3000000}"/>
    <cellStyle name="Moneda 2 2 3" xfId="66" xr:uid="{00000000-0005-0000-0000-0000A4000000}"/>
    <cellStyle name="Moneda 2 2 4" xfId="67" xr:uid="{00000000-0005-0000-0000-0000A5000000}"/>
    <cellStyle name="Moneda 2 2 5" xfId="68" xr:uid="{00000000-0005-0000-0000-0000A6000000}"/>
    <cellStyle name="Moneda 2 2_APU´S_NO_PREVISTOS (1)" xfId="215" xr:uid="{00000000-0005-0000-0000-0000A7000000}"/>
    <cellStyle name="Moneda 2 3" xfId="69" xr:uid="{00000000-0005-0000-0000-0000A8000000}"/>
    <cellStyle name="Moneda 2 4" xfId="216" xr:uid="{00000000-0005-0000-0000-0000A9000000}"/>
    <cellStyle name="Moneda 2 5" xfId="217" xr:uid="{00000000-0005-0000-0000-0000AA000000}"/>
    <cellStyle name="Moneda 2 6" xfId="218" xr:uid="{00000000-0005-0000-0000-0000AB000000}"/>
    <cellStyle name="Moneda 2 7" xfId="219" xr:uid="{00000000-0005-0000-0000-0000AC000000}"/>
    <cellStyle name="Moneda 2 8" xfId="220" xr:uid="{00000000-0005-0000-0000-0000AD000000}"/>
    <cellStyle name="Moneda 2 9" xfId="221" xr:uid="{00000000-0005-0000-0000-0000AE000000}"/>
    <cellStyle name="Moneda 2_APU´S_NO_PREVISTOS (1)" xfId="222" xr:uid="{00000000-0005-0000-0000-0000AF000000}"/>
    <cellStyle name="Moneda 20" xfId="285" xr:uid="{00000000-0005-0000-0000-0000B0000000}"/>
    <cellStyle name="Moneda 21" xfId="287" xr:uid="{00000000-0005-0000-0000-0000B1000000}"/>
    <cellStyle name="Moneda 22" xfId="288" xr:uid="{00000000-0005-0000-0000-0000B2000000}"/>
    <cellStyle name="Moneda 23" xfId="289" xr:uid="{00000000-0005-0000-0000-0000B3000000}"/>
    <cellStyle name="Moneda 24" xfId="277" xr:uid="{00000000-0005-0000-0000-0000B4000000}"/>
    <cellStyle name="Moneda 25" xfId="290" xr:uid="{00000000-0005-0000-0000-0000B5000000}"/>
    <cellStyle name="Moneda 26" xfId="291" xr:uid="{00000000-0005-0000-0000-0000B6000000}"/>
    <cellStyle name="Moneda 27" xfId="292" xr:uid="{00000000-0005-0000-0000-0000B7000000}"/>
    <cellStyle name="Moneda 28" xfId="293" xr:uid="{00000000-0005-0000-0000-0000B8000000}"/>
    <cellStyle name="Moneda 3" xfId="70" xr:uid="{00000000-0005-0000-0000-0000B9000000}"/>
    <cellStyle name="Moneda 4" xfId="223" xr:uid="{00000000-0005-0000-0000-0000BA000000}"/>
    <cellStyle name="Moneda 5" xfId="266" xr:uid="{00000000-0005-0000-0000-0000BB000000}"/>
    <cellStyle name="Moneda 6" xfId="258" xr:uid="{00000000-0005-0000-0000-0000BC000000}"/>
    <cellStyle name="Moneda 7" xfId="264" xr:uid="{00000000-0005-0000-0000-0000BD000000}"/>
    <cellStyle name="Moneda 8" xfId="278" xr:uid="{00000000-0005-0000-0000-0000BE000000}"/>
    <cellStyle name="Moneda 9" xfId="279" xr:uid="{00000000-0005-0000-0000-0000BF000000}"/>
    <cellStyle name="Monetario0" xfId="224" xr:uid="{00000000-0005-0000-0000-0000C0000000}"/>
    <cellStyle name="Neutral" xfId="71" builtinId="28" customBuiltin="1"/>
    <cellStyle name="Neutral 2" xfId="72" xr:uid="{00000000-0005-0000-0000-0000C2000000}"/>
    <cellStyle name="Neutral 3" xfId="225" xr:uid="{00000000-0005-0000-0000-0000C3000000}"/>
    <cellStyle name="No. punto" xfId="226" xr:uid="{00000000-0005-0000-0000-0000C4000000}"/>
    <cellStyle name="No. punto 2" xfId="227" xr:uid="{00000000-0005-0000-0000-0000C5000000}"/>
    <cellStyle name="Normal" xfId="0" builtinId="0"/>
    <cellStyle name="Normal 10" xfId="257" xr:uid="{00000000-0005-0000-0000-0000C7000000}"/>
    <cellStyle name="Normal 14 3" xfId="262" xr:uid="{00000000-0005-0000-0000-0000C8000000}"/>
    <cellStyle name="Normal 15" xfId="267" xr:uid="{00000000-0005-0000-0000-0000C9000000}"/>
    <cellStyle name="Normal 2" xfId="73" xr:uid="{00000000-0005-0000-0000-0000CA000000}"/>
    <cellStyle name="Normal 2 10" xfId="74" xr:uid="{00000000-0005-0000-0000-0000CB000000}"/>
    <cellStyle name="Normal 2 10 2" xfId="75" xr:uid="{00000000-0005-0000-0000-0000CC000000}"/>
    <cellStyle name="Normal 2 10 2 2" xfId="135" xr:uid="{00000000-0005-0000-0000-0000CD000000}"/>
    <cellStyle name="Normal 2 10 3" xfId="126" xr:uid="{00000000-0005-0000-0000-0000CE000000}"/>
    <cellStyle name="Normal 2 11" xfId="76" xr:uid="{00000000-0005-0000-0000-0000CF000000}"/>
    <cellStyle name="Normal 2 12" xfId="77" xr:uid="{00000000-0005-0000-0000-0000D0000000}"/>
    <cellStyle name="Normal 2 13" xfId="78" xr:uid="{00000000-0005-0000-0000-0000D1000000}"/>
    <cellStyle name="Normal 2 2" xfId="79" xr:uid="{00000000-0005-0000-0000-0000D2000000}"/>
    <cellStyle name="Normal 2 2 2" xfId="228" xr:uid="{00000000-0005-0000-0000-0000D3000000}"/>
    <cellStyle name="Normal 2 2 3" xfId="229" xr:uid="{00000000-0005-0000-0000-0000D4000000}"/>
    <cellStyle name="Normal 2 2 4" xfId="265" xr:uid="{00000000-0005-0000-0000-0000D5000000}"/>
    <cellStyle name="Normal 2 3" xfId="80" xr:uid="{00000000-0005-0000-0000-0000D6000000}"/>
    <cellStyle name="Normal 2 3 2" xfId="230" xr:uid="{00000000-0005-0000-0000-0000D7000000}"/>
    <cellStyle name="Normal 2 4" xfId="81" xr:uid="{00000000-0005-0000-0000-0000D8000000}"/>
    <cellStyle name="Normal 2 5" xfId="82" xr:uid="{00000000-0005-0000-0000-0000D9000000}"/>
    <cellStyle name="Normal 2 6" xfId="83" xr:uid="{00000000-0005-0000-0000-0000DA000000}"/>
    <cellStyle name="Normal 2 7" xfId="84" xr:uid="{00000000-0005-0000-0000-0000DB000000}"/>
    <cellStyle name="Normal 2 8" xfId="85" xr:uid="{00000000-0005-0000-0000-0000DC000000}"/>
    <cellStyle name="Normal 2 9" xfId="86" xr:uid="{00000000-0005-0000-0000-0000DD000000}"/>
    <cellStyle name="Normal 2_APU NO PREVISTOS MTTO" xfId="87" xr:uid="{00000000-0005-0000-0000-0000DE000000}"/>
    <cellStyle name="Normal 29" xfId="88" xr:uid="{00000000-0005-0000-0000-0000DF000000}"/>
    <cellStyle name="Normal 3" xfId="89" xr:uid="{00000000-0005-0000-0000-0000E0000000}"/>
    <cellStyle name="Normal 3 11" xfId="130" xr:uid="{00000000-0005-0000-0000-0000E1000000}"/>
    <cellStyle name="Normal 3 2" xfId="90" xr:uid="{00000000-0005-0000-0000-0000E2000000}"/>
    <cellStyle name="Normal 3 2 2" xfId="128" xr:uid="{00000000-0005-0000-0000-0000E3000000}"/>
    <cellStyle name="Normal 3 3" xfId="231" xr:uid="{00000000-0005-0000-0000-0000E4000000}"/>
    <cellStyle name="Normal 3_APU´S_NO_PREVISTOS (1)" xfId="232" xr:uid="{00000000-0005-0000-0000-0000E5000000}"/>
    <cellStyle name="Normal 4" xfId="91" xr:uid="{00000000-0005-0000-0000-0000E6000000}"/>
    <cellStyle name="Normal 4 2" xfId="92" xr:uid="{00000000-0005-0000-0000-0000E7000000}"/>
    <cellStyle name="Normal 4 2 2" xfId="233" xr:uid="{00000000-0005-0000-0000-0000E8000000}"/>
    <cellStyle name="Normal 4 3" xfId="273" xr:uid="{00000000-0005-0000-0000-0000E9000000}"/>
    <cellStyle name="Normal 5" xfId="133" xr:uid="{00000000-0005-0000-0000-0000EA000000}"/>
    <cellStyle name="Normal 5 2" xfId="269" xr:uid="{00000000-0005-0000-0000-0000EB000000}"/>
    <cellStyle name="Normal 6" xfId="234" xr:uid="{00000000-0005-0000-0000-0000EC000000}"/>
    <cellStyle name="Normal 6 2" xfId="235" xr:uid="{00000000-0005-0000-0000-0000ED000000}"/>
    <cellStyle name="Normal 7" xfId="236" xr:uid="{00000000-0005-0000-0000-0000EE000000}"/>
    <cellStyle name="Normal 8" xfId="237" xr:uid="{00000000-0005-0000-0000-0000EF000000}"/>
    <cellStyle name="Normal 8 2" xfId="263" xr:uid="{00000000-0005-0000-0000-0000F0000000}"/>
    <cellStyle name="Normal 9" xfId="238" xr:uid="{00000000-0005-0000-0000-0000F1000000}"/>
    <cellStyle name="Normal 9 2" xfId="132" xr:uid="{00000000-0005-0000-0000-0000F2000000}"/>
    <cellStyle name="Normal_modelo ACTA OBRA y MODIFICACION" xfId="255" xr:uid="{00000000-0005-0000-0000-0000F3000000}"/>
    <cellStyle name="Normal_PTO OFICIAL PREPLIEGO (CORREGIDO) 2" xfId="131" xr:uid="{00000000-0005-0000-0000-0000F4000000}"/>
    <cellStyle name="Notas 2" xfId="93" xr:uid="{00000000-0005-0000-0000-0000F5000000}"/>
    <cellStyle name="Notas 3" xfId="239" xr:uid="{00000000-0005-0000-0000-0000F6000000}"/>
    <cellStyle name="Percent" xfId="240" xr:uid="{00000000-0005-0000-0000-0000F7000000}"/>
    <cellStyle name="Porcentaje" xfId="95" builtinId="5"/>
    <cellStyle name="Porcentaje 2" xfId="241" xr:uid="{00000000-0005-0000-0000-0000F9000000}"/>
    <cellStyle name="Porcentaje 3" xfId="94" xr:uid="{00000000-0005-0000-0000-0000FA000000}"/>
    <cellStyle name="Porcentaje 4" xfId="242" xr:uid="{00000000-0005-0000-0000-0000FB000000}"/>
    <cellStyle name="Porcentaje 5" xfId="243" xr:uid="{00000000-0005-0000-0000-0000FC000000}"/>
    <cellStyle name="Porcentaje 5 2" xfId="244" xr:uid="{00000000-0005-0000-0000-0000FD000000}"/>
    <cellStyle name="Porcentaje 6" xfId="260" xr:uid="{00000000-0005-0000-0000-0000FE000000}"/>
    <cellStyle name="Porcentual 2" xfId="96" xr:uid="{00000000-0005-0000-0000-0000FF000000}"/>
    <cellStyle name="Porcentual 2 10" xfId="97" xr:uid="{00000000-0005-0000-0000-000000010000}"/>
    <cellStyle name="Porcentual 2 10 2" xfId="98" xr:uid="{00000000-0005-0000-0000-000001010000}"/>
    <cellStyle name="Porcentual 2 11" xfId="99" xr:uid="{00000000-0005-0000-0000-000002010000}"/>
    <cellStyle name="Porcentual 2 12" xfId="100" xr:uid="{00000000-0005-0000-0000-000003010000}"/>
    <cellStyle name="Porcentual 2 2" xfId="101" xr:uid="{00000000-0005-0000-0000-000004010000}"/>
    <cellStyle name="Porcentual 2 3" xfId="102" xr:uid="{00000000-0005-0000-0000-000005010000}"/>
    <cellStyle name="Porcentual 2 4" xfId="103" xr:uid="{00000000-0005-0000-0000-000006010000}"/>
    <cellStyle name="Porcentual 2 5" xfId="104" xr:uid="{00000000-0005-0000-0000-000007010000}"/>
    <cellStyle name="Porcentual 2 6" xfId="105" xr:uid="{00000000-0005-0000-0000-000008010000}"/>
    <cellStyle name="Porcentual 2 7" xfId="106" xr:uid="{00000000-0005-0000-0000-000009010000}"/>
    <cellStyle name="Porcentual 2 8" xfId="107" xr:uid="{00000000-0005-0000-0000-00000A010000}"/>
    <cellStyle name="Porcentual 2 9" xfId="108" xr:uid="{00000000-0005-0000-0000-00000B010000}"/>
    <cellStyle name="Porcentual 3" xfId="109" xr:uid="{00000000-0005-0000-0000-00000C010000}"/>
    <cellStyle name="Porcentual 4" xfId="110" xr:uid="{00000000-0005-0000-0000-00000D010000}"/>
    <cellStyle name="Porcentual 4 2" xfId="111" xr:uid="{00000000-0005-0000-0000-00000E010000}"/>
    <cellStyle name="Porcentual 5" xfId="112" xr:uid="{00000000-0005-0000-0000-00000F010000}"/>
    <cellStyle name="Porcentual 5 2" xfId="245" xr:uid="{00000000-0005-0000-0000-000010010000}"/>
    <cellStyle name="Porcentual 6" xfId="113" xr:uid="{00000000-0005-0000-0000-000011010000}"/>
    <cellStyle name="Porcentual 6 2" xfId="114" xr:uid="{00000000-0005-0000-0000-000012010000}"/>
    <cellStyle name="Porcentual 7" xfId="115" xr:uid="{00000000-0005-0000-0000-000013010000}"/>
    <cellStyle name="Porcentual 8" xfId="127" xr:uid="{00000000-0005-0000-0000-000014010000}"/>
    <cellStyle name="resaltado" xfId="246" xr:uid="{00000000-0005-0000-0000-000015010000}"/>
    <cellStyle name="Salida 2" xfId="116" xr:uid="{00000000-0005-0000-0000-000016010000}"/>
    <cellStyle name="Salida 3" xfId="247" xr:uid="{00000000-0005-0000-0000-000017010000}"/>
    <cellStyle name="Texto de advertencia 2" xfId="117" xr:uid="{00000000-0005-0000-0000-000018010000}"/>
    <cellStyle name="Texto de advertencia 3" xfId="248" xr:uid="{00000000-0005-0000-0000-000019010000}"/>
    <cellStyle name="Texto explicativo 2" xfId="118" xr:uid="{00000000-0005-0000-0000-00001A010000}"/>
    <cellStyle name="Texto explicativo 3" xfId="249" xr:uid="{00000000-0005-0000-0000-00001B010000}"/>
    <cellStyle name="Título 1 2" xfId="119" xr:uid="{00000000-0005-0000-0000-00001C010000}"/>
    <cellStyle name="Título 1 3" xfId="250" xr:uid="{00000000-0005-0000-0000-00001D010000}"/>
    <cellStyle name="Título 2 2" xfId="120" xr:uid="{00000000-0005-0000-0000-00001E010000}"/>
    <cellStyle name="Título 2 3" xfId="251" xr:uid="{00000000-0005-0000-0000-00001F010000}"/>
    <cellStyle name="Título 3 2" xfId="121" xr:uid="{00000000-0005-0000-0000-000020010000}"/>
    <cellStyle name="Título 3 3" xfId="252" xr:uid="{00000000-0005-0000-0000-000021010000}"/>
    <cellStyle name="Título 4" xfId="122" xr:uid="{00000000-0005-0000-0000-000022010000}"/>
    <cellStyle name="Título 5" xfId="253" xr:uid="{00000000-0005-0000-0000-000023010000}"/>
    <cellStyle name="Total" xfId="123" builtinId="25" customBuiltin="1"/>
    <cellStyle name="Total 2" xfId="124" xr:uid="{00000000-0005-0000-0000-000025010000}"/>
    <cellStyle name="Total 3" xfId="254" xr:uid="{00000000-0005-0000-0000-000026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3.xml"/><Relationship Id="rId21" Type="http://schemas.openxmlformats.org/officeDocument/2006/relationships/externalLink" Target="externalLinks/externalLink7.xml"/><Relationship Id="rId42" Type="http://schemas.openxmlformats.org/officeDocument/2006/relationships/externalLink" Target="externalLinks/externalLink28.xml"/><Relationship Id="rId63" Type="http://schemas.openxmlformats.org/officeDocument/2006/relationships/externalLink" Target="externalLinks/externalLink49.xml"/><Relationship Id="rId84" Type="http://schemas.openxmlformats.org/officeDocument/2006/relationships/externalLink" Target="externalLinks/externalLink70.xml"/><Relationship Id="rId16" Type="http://schemas.openxmlformats.org/officeDocument/2006/relationships/externalLink" Target="externalLinks/externalLink2.xml"/><Relationship Id="rId107" Type="http://schemas.openxmlformats.org/officeDocument/2006/relationships/externalLink" Target="externalLinks/externalLink93.xml"/><Relationship Id="rId11" Type="http://schemas.openxmlformats.org/officeDocument/2006/relationships/worksheet" Target="worksheets/sheet11.xml"/><Relationship Id="rId32" Type="http://schemas.openxmlformats.org/officeDocument/2006/relationships/externalLink" Target="externalLinks/externalLink18.xml"/><Relationship Id="rId37" Type="http://schemas.openxmlformats.org/officeDocument/2006/relationships/externalLink" Target="externalLinks/externalLink23.xml"/><Relationship Id="rId53" Type="http://schemas.openxmlformats.org/officeDocument/2006/relationships/externalLink" Target="externalLinks/externalLink39.xml"/><Relationship Id="rId58" Type="http://schemas.openxmlformats.org/officeDocument/2006/relationships/externalLink" Target="externalLinks/externalLink44.xml"/><Relationship Id="rId74" Type="http://schemas.openxmlformats.org/officeDocument/2006/relationships/externalLink" Target="externalLinks/externalLink60.xml"/><Relationship Id="rId79" Type="http://schemas.openxmlformats.org/officeDocument/2006/relationships/externalLink" Target="externalLinks/externalLink65.xml"/><Relationship Id="rId102" Type="http://schemas.openxmlformats.org/officeDocument/2006/relationships/externalLink" Target="externalLinks/externalLink88.xml"/><Relationship Id="rId123" Type="http://schemas.openxmlformats.org/officeDocument/2006/relationships/externalLink" Target="externalLinks/externalLink109.xml"/><Relationship Id="rId128" Type="http://schemas.openxmlformats.org/officeDocument/2006/relationships/externalLink" Target="externalLinks/externalLink114.xml"/><Relationship Id="rId5" Type="http://schemas.openxmlformats.org/officeDocument/2006/relationships/worksheet" Target="worksheets/sheet5.xml"/><Relationship Id="rId90" Type="http://schemas.openxmlformats.org/officeDocument/2006/relationships/externalLink" Target="externalLinks/externalLink76.xml"/><Relationship Id="rId95" Type="http://schemas.openxmlformats.org/officeDocument/2006/relationships/externalLink" Target="externalLinks/externalLink81.xml"/><Relationship Id="rId22" Type="http://schemas.openxmlformats.org/officeDocument/2006/relationships/externalLink" Target="externalLinks/externalLink8.xml"/><Relationship Id="rId27" Type="http://schemas.openxmlformats.org/officeDocument/2006/relationships/externalLink" Target="externalLinks/externalLink13.xml"/><Relationship Id="rId43" Type="http://schemas.openxmlformats.org/officeDocument/2006/relationships/externalLink" Target="externalLinks/externalLink29.xml"/><Relationship Id="rId48" Type="http://schemas.openxmlformats.org/officeDocument/2006/relationships/externalLink" Target="externalLinks/externalLink34.xml"/><Relationship Id="rId64" Type="http://schemas.openxmlformats.org/officeDocument/2006/relationships/externalLink" Target="externalLinks/externalLink50.xml"/><Relationship Id="rId69" Type="http://schemas.openxmlformats.org/officeDocument/2006/relationships/externalLink" Target="externalLinks/externalLink55.xml"/><Relationship Id="rId113" Type="http://schemas.openxmlformats.org/officeDocument/2006/relationships/externalLink" Target="externalLinks/externalLink99.xml"/><Relationship Id="rId118" Type="http://schemas.openxmlformats.org/officeDocument/2006/relationships/externalLink" Target="externalLinks/externalLink104.xml"/><Relationship Id="rId134" Type="http://schemas.openxmlformats.org/officeDocument/2006/relationships/customXml" Target="../customXml/item1.xml"/><Relationship Id="rId80" Type="http://schemas.openxmlformats.org/officeDocument/2006/relationships/externalLink" Target="externalLinks/externalLink66.xml"/><Relationship Id="rId85" Type="http://schemas.openxmlformats.org/officeDocument/2006/relationships/externalLink" Target="externalLinks/externalLink71.xml"/><Relationship Id="rId12" Type="http://schemas.openxmlformats.org/officeDocument/2006/relationships/worksheet" Target="worksheets/sheet12.xml"/><Relationship Id="rId17" Type="http://schemas.openxmlformats.org/officeDocument/2006/relationships/externalLink" Target="externalLinks/externalLink3.xml"/><Relationship Id="rId33" Type="http://schemas.openxmlformats.org/officeDocument/2006/relationships/externalLink" Target="externalLinks/externalLink19.xml"/><Relationship Id="rId38" Type="http://schemas.openxmlformats.org/officeDocument/2006/relationships/externalLink" Target="externalLinks/externalLink24.xml"/><Relationship Id="rId59" Type="http://schemas.openxmlformats.org/officeDocument/2006/relationships/externalLink" Target="externalLinks/externalLink45.xml"/><Relationship Id="rId103" Type="http://schemas.openxmlformats.org/officeDocument/2006/relationships/externalLink" Target="externalLinks/externalLink89.xml"/><Relationship Id="rId108" Type="http://schemas.openxmlformats.org/officeDocument/2006/relationships/externalLink" Target="externalLinks/externalLink94.xml"/><Relationship Id="rId124" Type="http://schemas.openxmlformats.org/officeDocument/2006/relationships/externalLink" Target="externalLinks/externalLink110.xml"/><Relationship Id="rId129" Type="http://schemas.openxmlformats.org/officeDocument/2006/relationships/externalLink" Target="externalLinks/externalLink115.xml"/><Relationship Id="rId54" Type="http://schemas.openxmlformats.org/officeDocument/2006/relationships/externalLink" Target="externalLinks/externalLink40.xml"/><Relationship Id="rId70" Type="http://schemas.openxmlformats.org/officeDocument/2006/relationships/externalLink" Target="externalLinks/externalLink56.xml"/><Relationship Id="rId75" Type="http://schemas.openxmlformats.org/officeDocument/2006/relationships/externalLink" Target="externalLinks/externalLink61.xml"/><Relationship Id="rId91" Type="http://schemas.openxmlformats.org/officeDocument/2006/relationships/externalLink" Target="externalLinks/externalLink77.xml"/><Relationship Id="rId96" Type="http://schemas.openxmlformats.org/officeDocument/2006/relationships/externalLink" Target="externalLinks/externalLink82.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9.xml"/><Relationship Id="rId28" Type="http://schemas.openxmlformats.org/officeDocument/2006/relationships/externalLink" Target="externalLinks/externalLink14.xml"/><Relationship Id="rId49" Type="http://schemas.openxmlformats.org/officeDocument/2006/relationships/externalLink" Target="externalLinks/externalLink35.xml"/><Relationship Id="rId114" Type="http://schemas.openxmlformats.org/officeDocument/2006/relationships/externalLink" Target="externalLinks/externalLink100.xml"/><Relationship Id="rId119" Type="http://schemas.openxmlformats.org/officeDocument/2006/relationships/externalLink" Target="externalLinks/externalLink105.xml"/><Relationship Id="rId44" Type="http://schemas.openxmlformats.org/officeDocument/2006/relationships/externalLink" Target="externalLinks/externalLink30.xml"/><Relationship Id="rId60" Type="http://schemas.openxmlformats.org/officeDocument/2006/relationships/externalLink" Target="externalLinks/externalLink46.xml"/><Relationship Id="rId65" Type="http://schemas.openxmlformats.org/officeDocument/2006/relationships/externalLink" Target="externalLinks/externalLink51.xml"/><Relationship Id="rId81" Type="http://schemas.openxmlformats.org/officeDocument/2006/relationships/externalLink" Target="externalLinks/externalLink67.xml"/><Relationship Id="rId86" Type="http://schemas.openxmlformats.org/officeDocument/2006/relationships/externalLink" Target="externalLinks/externalLink72.xml"/><Relationship Id="rId130" Type="http://schemas.openxmlformats.org/officeDocument/2006/relationships/theme" Target="theme/theme1.xml"/><Relationship Id="rId135" Type="http://schemas.openxmlformats.org/officeDocument/2006/relationships/customXml" Target="../customXml/item2.xml"/><Relationship Id="rId13" Type="http://schemas.openxmlformats.org/officeDocument/2006/relationships/worksheet" Target="worksheets/sheet13.xml"/><Relationship Id="rId18" Type="http://schemas.openxmlformats.org/officeDocument/2006/relationships/externalLink" Target="externalLinks/externalLink4.xml"/><Relationship Id="rId39" Type="http://schemas.openxmlformats.org/officeDocument/2006/relationships/externalLink" Target="externalLinks/externalLink25.xml"/><Relationship Id="rId109" Type="http://schemas.openxmlformats.org/officeDocument/2006/relationships/externalLink" Target="externalLinks/externalLink95.xml"/><Relationship Id="rId34" Type="http://schemas.openxmlformats.org/officeDocument/2006/relationships/externalLink" Target="externalLinks/externalLink20.xml"/><Relationship Id="rId50" Type="http://schemas.openxmlformats.org/officeDocument/2006/relationships/externalLink" Target="externalLinks/externalLink36.xml"/><Relationship Id="rId55" Type="http://schemas.openxmlformats.org/officeDocument/2006/relationships/externalLink" Target="externalLinks/externalLink41.xml"/><Relationship Id="rId76" Type="http://schemas.openxmlformats.org/officeDocument/2006/relationships/externalLink" Target="externalLinks/externalLink62.xml"/><Relationship Id="rId97" Type="http://schemas.openxmlformats.org/officeDocument/2006/relationships/externalLink" Target="externalLinks/externalLink83.xml"/><Relationship Id="rId104" Type="http://schemas.openxmlformats.org/officeDocument/2006/relationships/externalLink" Target="externalLinks/externalLink90.xml"/><Relationship Id="rId120" Type="http://schemas.openxmlformats.org/officeDocument/2006/relationships/externalLink" Target="externalLinks/externalLink106.xml"/><Relationship Id="rId125" Type="http://schemas.openxmlformats.org/officeDocument/2006/relationships/externalLink" Target="externalLinks/externalLink111.xml"/><Relationship Id="rId7" Type="http://schemas.openxmlformats.org/officeDocument/2006/relationships/worksheet" Target="worksheets/sheet7.xml"/><Relationship Id="rId71" Type="http://schemas.openxmlformats.org/officeDocument/2006/relationships/externalLink" Target="externalLinks/externalLink57.xml"/><Relationship Id="rId92" Type="http://schemas.openxmlformats.org/officeDocument/2006/relationships/externalLink" Target="externalLinks/externalLink78.xml"/><Relationship Id="rId2" Type="http://schemas.openxmlformats.org/officeDocument/2006/relationships/worksheet" Target="worksheets/sheet2.xml"/><Relationship Id="rId29" Type="http://schemas.openxmlformats.org/officeDocument/2006/relationships/externalLink" Target="externalLinks/externalLink15.xml"/><Relationship Id="rId24" Type="http://schemas.openxmlformats.org/officeDocument/2006/relationships/externalLink" Target="externalLinks/externalLink10.xml"/><Relationship Id="rId40" Type="http://schemas.openxmlformats.org/officeDocument/2006/relationships/externalLink" Target="externalLinks/externalLink26.xml"/><Relationship Id="rId45" Type="http://schemas.openxmlformats.org/officeDocument/2006/relationships/externalLink" Target="externalLinks/externalLink31.xml"/><Relationship Id="rId66" Type="http://schemas.openxmlformats.org/officeDocument/2006/relationships/externalLink" Target="externalLinks/externalLink52.xml"/><Relationship Id="rId87" Type="http://schemas.openxmlformats.org/officeDocument/2006/relationships/externalLink" Target="externalLinks/externalLink73.xml"/><Relationship Id="rId110" Type="http://schemas.openxmlformats.org/officeDocument/2006/relationships/externalLink" Target="externalLinks/externalLink96.xml"/><Relationship Id="rId115" Type="http://schemas.openxmlformats.org/officeDocument/2006/relationships/externalLink" Target="externalLinks/externalLink101.xml"/><Relationship Id="rId131" Type="http://schemas.openxmlformats.org/officeDocument/2006/relationships/styles" Target="styles.xml"/><Relationship Id="rId136" Type="http://schemas.openxmlformats.org/officeDocument/2006/relationships/customXml" Target="../customXml/item3.xml"/><Relationship Id="rId61" Type="http://schemas.openxmlformats.org/officeDocument/2006/relationships/externalLink" Target="externalLinks/externalLink47.xml"/><Relationship Id="rId82" Type="http://schemas.openxmlformats.org/officeDocument/2006/relationships/externalLink" Target="externalLinks/externalLink68.xml"/><Relationship Id="rId19" Type="http://schemas.openxmlformats.org/officeDocument/2006/relationships/externalLink" Target="externalLinks/externalLink5.xml"/><Relationship Id="rId14" Type="http://schemas.openxmlformats.org/officeDocument/2006/relationships/worksheet" Target="worksheets/sheet14.xml"/><Relationship Id="rId30" Type="http://schemas.openxmlformats.org/officeDocument/2006/relationships/externalLink" Target="externalLinks/externalLink16.xml"/><Relationship Id="rId35" Type="http://schemas.openxmlformats.org/officeDocument/2006/relationships/externalLink" Target="externalLinks/externalLink21.xml"/><Relationship Id="rId56" Type="http://schemas.openxmlformats.org/officeDocument/2006/relationships/externalLink" Target="externalLinks/externalLink42.xml"/><Relationship Id="rId77" Type="http://schemas.openxmlformats.org/officeDocument/2006/relationships/externalLink" Target="externalLinks/externalLink63.xml"/><Relationship Id="rId100" Type="http://schemas.openxmlformats.org/officeDocument/2006/relationships/externalLink" Target="externalLinks/externalLink86.xml"/><Relationship Id="rId105" Type="http://schemas.openxmlformats.org/officeDocument/2006/relationships/externalLink" Target="externalLinks/externalLink91.xml"/><Relationship Id="rId126" Type="http://schemas.openxmlformats.org/officeDocument/2006/relationships/externalLink" Target="externalLinks/externalLink112.xml"/><Relationship Id="rId8" Type="http://schemas.openxmlformats.org/officeDocument/2006/relationships/worksheet" Target="worksheets/sheet8.xml"/><Relationship Id="rId51" Type="http://schemas.openxmlformats.org/officeDocument/2006/relationships/externalLink" Target="externalLinks/externalLink37.xml"/><Relationship Id="rId72" Type="http://schemas.openxmlformats.org/officeDocument/2006/relationships/externalLink" Target="externalLinks/externalLink58.xml"/><Relationship Id="rId93" Type="http://schemas.openxmlformats.org/officeDocument/2006/relationships/externalLink" Target="externalLinks/externalLink79.xml"/><Relationship Id="rId98" Type="http://schemas.openxmlformats.org/officeDocument/2006/relationships/externalLink" Target="externalLinks/externalLink84.xml"/><Relationship Id="rId121" Type="http://schemas.openxmlformats.org/officeDocument/2006/relationships/externalLink" Target="externalLinks/externalLink107.xml"/><Relationship Id="rId3" Type="http://schemas.openxmlformats.org/officeDocument/2006/relationships/worksheet" Target="worksheets/sheet3.xml"/><Relationship Id="rId25" Type="http://schemas.openxmlformats.org/officeDocument/2006/relationships/externalLink" Target="externalLinks/externalLink11.xml"/><Relationship Id="rId46" Type="http://schemas.openxmlformats.org/officeDocument/2006/relationships/externalLink" Target="externalLinks/externalLink32.xml"/><Relationship Id="rId67" Type="http://schemas.openxmlformats.org/officeDocument/2006/relationships/externalLink" Target="externalLinks/externalLink53.xml"/><Relationship Id="rId116" Type="http://schemas.openxmlformats.org/officeDocument/2006/relationships/externalLink" Target="externalLinks/externalLink102.xml"/><Relationship Id="rId20" Type="http://schemas.openxmlformats.org/officeDocument/2006/relationships/externalLink" Target="externalLinks/externalLink6.xml"/><Relationship Id="rId41" Type="http://schemas.openxmlformats.org/officeDocument/2006/relationships/externalLink" Target="externalLinks/externalLink27.xml"/><Relationship Id="rId62" Type="http://schemas.openxmlformats.org/officeDocument/2006/relationships/externalLink" Target="externalLinks/externalLink48.xml"/><Relationship Id="rId83" Type="http://schemas.openxmlformats.org/officeDocument/2006/relationships/externalLink" Target="externalLinks/externalLink69.xml"/><Relationship Id="rId88" Type="http://schemas.openxmlformats.org/officeDocument/2006/relationships/externalLink" Target="externalLinks/externalLink74.xml"/><Relationship Id="rId111" Type="http://schemas.openxmlformats.org/officeDocument/2006/relationships/externalLink" Target="externalLinks/externalLink97.xml"/><Relationship Id="rId132" Type="http://schemas.openxmlformats.org/officeDocument/2006/relationships/sharedStrings" Target="sharedStrings.xml"/><Relationship Id="rId15" Type="http://schemas.openxmlformats.org/officeDocument/2006/relationships/externalLink" Target="externalLinks/externalLink1.xml"/><Relationship Id="rId36" Type="http://schemas.openxmlformats.org/officeDocument/2006/relationships/externalLink" Target="externalLinks/externalLink22.xml"/><Relationship Id="rId57" Type="http://schemas.openxmlformats.org/officeDocument/2006/relationships/externalLink" Target="externalLinks/externalLink43.xml"/><Relationship Id="rId106" Type="http://schemas.openxmlformats.org/officeDocument/2006/relationships/externalLink" Target="externalLinks/externalLink92.xml"/><Relationship Id="rId127" Type="http://schemas.openxmlformats.org/officeDocument/2006/relationships/externalLink" Target="externalLinks/externalLink113.xml"/><Relationship Id="rId10" Type="http://schemas.openxmlformats.org/officeDocument/2006/relationships/worksheet" Target="worksheets/sheet10.xml"/><Relationship Id="rId31" Type="http://schemas.openxmlformats.org/officeDocument/2006/relationships/externalLink" Target="externalLinks/externalLink17.xml"/><Relationship Id="rId52" Type="http://schemas.openxmlformats.org/officeDocument/2006/relationships/externalLink" Target="externalLinks/externalLink38.xml"/><Relationship Id="rId73" Type="http://schemas.openxmlformats.org/officeDocument/2006/relationships/externalLink" Target="externalLinks/externalLink59.xml"/><Relationship Id="rId78" Type="http://schemas.openxmlformats.org/officeDocument/2006/relationships/externalLink" Target="externalLinks/externalLink64.xml"/><Relationship Id="rId94" Type="http://schemas.openxmlformats.org/officeDocument/2006/relationships/externalLink" Target="externalLinks/externalLink80.xml"/><Relationship Id="rId99" Type="http://schemas.openxmlformats.org/officeDocument/2006/relationships/externalLink" Target="externalLinks/externalLink85.xml"/><Relationship Id="rId101" Type="http://schemas.openxmlformats.org/officeDocument/2006/relationships/externalLink" Target="externalLinks/externalLink87.xml"/><Relationship Id="rId122" Type="http://schemas.openxmlformats.org/officeDocument/2006/relationships/externalLink" Target="externalLinks/externalLink108.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2.xml"/><Relationship Id="rId47" Type="http://schemas.openxmlformats.org/officeDocument/2006/relationships/externalLink" Target="externalLinks/externalLink33.xml"/><Relationship Id="rId68" Type="http://schemas.openxmlformats.org/officeDocument/2006/relationships/externalLink" Target="externalLinks/externalLink54.xml"/><Relationship Id="rId89" Type="http://schemas.openxmlformats.org/officeDocument/2006/relationships/externalLink" Target="externalLinks/externalLink75.xml"/><Relationship Id="rId112" Type="http://schemas.openxmlformats.org/officeDocument/2006/relationships/externalLink" Target="externalLinks/externalLink98.xml"/><Relationship Id="rId133"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24765</xdr:colOff>
      <xdr:row>0</xdr:row>
      <xdr:rowOff>19050</xdr:rowOff>
    </xdr:from>
    <xdr:to>
      <xdr:col>6</xdr:col>
      <xdr:colOff>1617345</xdr:colOff>
      <xdr:row>4</xdr:row>
      <xdr:rowOff>130598</xdr:rowOff>
    </xdr:to>
    <xdr:pic>
      <xdr:nvPicPr>
        <xdr:cNvPr id="2" name="Imagen 1">
          <a:extLst>
            <a:ext uri="{FF2B5EF4-FFF2-40B4-BE49-F238E27FC236}">
              <a16:creationId xmlns:a16="http://schemas.microsoft.com/office/drawing/2014/main" id="{B5BE040A-9463-4F4C-9556-95BE18E3DD6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178040" y="19050"/>
          <a:ext cx="1592580" cy="76877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77</xdr:row>
      <xdr:rowOff>15240</xdr:rowOff>
    </xdr:from>
    <xdr:to>
      <xdr:col>7</xdr:col>
      <xdr:colOff>0</xdr:colOff>
      <xdr:row>85</xdr:row>
      <xdr:rowOff>51419</xdr:rowOff>
    </xdr:to>
    <xdr:pic>
      <xdr:nvPicPr>
        <xdr:cNvPr id="3" name="Imagen 2">
          <a:extLst>
            <a:ext uri="{FF2B5EF4-FFF2-40B4-BE49-F238E27FC236}">
              <a16:creationId xmlns:a16="http://schemas.microsoft.com/office/drawing/2014/main" id="{CF547B45-6D05-464D-B0D6-B5B71A8960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13902690"/>
          <a:ext cx="8886825" cy="136015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60326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596A562-AC1A-40F4-839D-C0C11071D9EF}"/>
            </a:ext>
          </a:extLst>
        </xdr:cNvPr>
        <xdr:cNvSpPr/>
      </xdr:nvSpPr>
      <xdr:spPr bwMode="auto">
        <a:xfrm>
          <a:off x="41719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60326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5248029-11F4-4175-94A5-C0657DBDF496}"/>
            </a:ext>
          </a:extLst>
        </xdr:cNvPr>
        <xdr:cNvSpPr/>
      </xdr:nvSpPr>
      <xdr:spPr bwMode="auto">
        <a:xfrm>
          <a:off x="74009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C008F32-4DBD-4DD8-A8AD-13639FA0A8BF}"/>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B84851A-2068-4C42-B05A-E5C40BCC7A62}"/>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63E79FE-0CAF-43FF-91B6-DBD004185E4E}"/>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0DB898C-5A89-4605-9DCE-1526AEF5F9C8}"/>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26115DA-7253-4D37-8978-B411D111B39F}"/>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5314A87-E2F1-4F61-9598-7EA1B1AB2EDF}"/>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9994807-0734-475E-9B2A-69428974F6E8}"/>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6736301-1EE2-4FEE-AF76-6C6F0D9B2F35}"/>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891B0BF-0509-4A01-B61A-E95F8B7616FD}"/>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899644D-2092-44C1-98AA-8D382DE2B738}"/>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641630C-D244-42CD-AA4C-1F2C5FF126DE}"/>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7F22FF3-84FF-45AA-A9D1-25ACAE2E1B0B}"/>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A663CDC-D441-4ABB-AF65-685690641815}"/>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D63F9BD-2255-4273-8A43-4FDAEB381B32}"/>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3350C0B-FA39-4E45-AA4D-A543EEF0BFE8}"/>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BB10294-E90E-467F-A5B2-EE234FE5460F}"/>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117476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D9621E5-949A-4CAA-A34B-C9FBD4B74921}"/>
            </a:ext>
          </a:extLst>
        </xdr:cNvPr>
        <xdr:cNvSpPr/>
      </xdr:nvSpPr>
      <xdr:spPr bwMode="auto">
        <a:xfrm>
          <a:off x="47244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117476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1A6F406-BEA1-4C36-B321-CD1231D1C30D}"/>
            </a:ext>
          </a:extLst>
        </xdr:cNvPr>
        <xdr:cNvSpPr/>
      </xdr:nvSpPr>
      <xdr:spPr bwMode="auto">
        <a:xfrm>
          <a:off x="7848600" y="3057525"/>
          <a:ext cx="295275" cy="29845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3" Type="http://schemas.openxmlformats.org/officeDocument/2006/relationships/externalLinkPath" Target="../../../../PROYECTOS%20SMA%20&amp;%20SOL%202008-2012/Portafolio%20inscrito%20Fase%20III/1%20EXTRACCION/2%20MEJORAMIENTO%20DEL%20SISTEMA%20DE%20BOMBEO%20DE%20CRUDO%20(Bombas%20PCP)/Solicitud%20de%20Contratacion%20o%20Compras%20VFF%2006%20a%2008%20C%20LLANITO%20PCP.xls" TargetMode="External"/><Relationship Id="rId2" Type="http://schemas.microsoft.com/office/2019/04/relationships/externalLinkLongPath" Targ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3" Type="http://schemas.openxmlformats.org/officeDocument/2006/relationships/externalLinkPath" Target="../../../../Volumes/TOSHIBA%20EXT/Presupuestos%20Variante%20San%20Gil/marino/C/Documents%20and%20Settings/Hector%20Guerrero/Mis%20documentos/Licitaciones%20realizadas/Invias/INTER-Taraza-caucasia/DIFERGO/WINDOWS/TEMP/UNITARIOS.xls" TargetMode="External"/><Relationship Id="rId2" Type="http://schemas.microsoft.com/office/2019/04/relationships/externalLinkLongPath" Targ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3" Type="http://schemas.openxmlformats.org/officeDocument/2006/relationships/externalLinkPath" Target="../../../../Inf.%2009-ene-09/Users/user5/AppData/Local/Temp/Temp1_2282%20OSBL%20RR%20114%20S3%20Rev%20%200%20(24-abr)%20(2).zip/Documents%20and%20Settings/Administrador/Mis%20documentos/VICTOR%20M.%20DURAN%20S/ARCHIVOS%20ITANSUCA/NOMINA%20CONVENC" TargetMode="External"/><Relationship Id="rId2" Type="http://schemas.microsoft.com/office/2019/04/relationships/externalLinkLongPath" Targ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 Id="rId1" Type="http://schemas.openxmlformats.org/officeDocument/2006/relationships/externalLinkPath" Targ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2" Type="http://schemas.openxmlformats.org/officeDocument/2006/relationships/externalLinkPath" Target="../../../../Users/TRAMO%20III/Desktop/Nueva%20carpeta/Users/Subtecnica.PROCOPAL/Documents/MVM/DEVIMED%20S.A/San%20Vicente/HLOPEZA/GERONA/CANTIDADES%20REPOSICION/SUBCIRCUITO%207/REDES7.xls" TargetMode="External"/><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3" Type="http://schemas.openxmlformats.org/officeDocument/2006/relationships/externalLinkPath" Target="../../../../CONSORCIO%20ETSA-CONCOL%20-%20CONSULTORIA/PROYECTO%20CRUDOS%20PESADOS%20CAMPO%20CASTILLA/1%20PPTO.%20E.%20APIAY-MONTERREY-PORVENIR/Proyectos%20VIT/CRUDOS%20PESADOS/informaci&#243;n-refer/CONSOLIDADO%20SOA_REQUERIMIENTOS%20NAFTA_100_2014.xls" TargetMode="External"/><Relationship Id="rId2" Type="http://schemas.microsoft.com/office/2019/04/relationships/externalLinkLongPath" Targ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C:\Users\s\Desktop\EMPRESTITO%20PPTO%20PAVIMENTACION%20en%20ASFALTO%2017%20tramos%20oOBRA+INTEVE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
      <sheetName val="PRESUPUESTO"/>
      <sheetName val="ESTUDIO DEL MERCADO"/>
      <sheetName val="AIU"/>
      <sheetName val="1.1"/>
      <sheetName val="1.2"/>
      <sheetName val="1.3"/>
      <sheetName val="2.1"/>
      <sheetName val="2.2"/>
      <sheetName val="2.3"/>
      <sheetName val="2.4"/>
      <sheetName val="2.5"/>
      <sheetName val="3.1"/>
      <sheetName val="3.2"/>
      <sheetName val="3.3"/>
      <sheetName val="APU'S"/>
      <sheetName val="1,1"/>
      <sheetName val="1,2"/>
      <sheetName val="1,3"/>
      <sheetName val="2,1"/>
      <sheetName val="2,2"/>
      <sheetName val="2,3"/>
      <sheetName val="2,4"/>
      <sheetName val="2,5"/>
      <sheetName val="3,1"/>
      <sheetName val="3,2"/>
      <sheetName val="3,3"/>
    </sheetNames>
    <sheetDataSet>
      <sheetData sheetId="0"/>
      <sheetData sheetId="1">
        <row r="6">
          <cell r="A6" t="str">
            <v>OBJETO: Mantenimiento y recuperación de la malla vial urbana del municipio del espinal departamento del Tolima</v>
          </cell>
        </row>
        <row r="22">
          <cell r="F22">
            <v>3238431082</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contactenos@elespinal-tolima.gov.co"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84"/>
  <sheetViews>
    <sheetView tabSelected="1" workbookViewId="0">
      <selection activeCell="G88" sqref="G88"/>
    </sheetView>
  </sheetViews>
  <sheetFormatPr baseColWidth="10" defaultRowHeight="13.2"/>
  <cols>
    <col min="2" max="2" width="28.44140625" customWidth="1"/>
    <col min="3" max="3" width="19" customWidth="1"/>
    <col min="5" max="5" width="16.33203125" customWidth="1"/>
    <col min="6" max="6" width="20.6640625" customWidth="1"/>
    <col min="7" max="7" width="26" customWidth="1"/>
  </cols>
  <sheetData>
    <row r="1" spans="1:7">
      <c r="A1" s="423" t="s">
        <v>178</v>
      </c>
      <c r="B1" s="424"/>
      <c r="C1" s="424"/>
      <c r="D1" s="424"/>
      <c r="E1" s="424"/>
      <c r="F1" s="425"/>
      <c r="G1" s="426"/>
    </row>
    <row r="2" spans="1:7">
      <c r="A2" s="429" t="s">
        <v>179</v>
      </c>
      <c r="B2" s="430"/>
      <c r="C2" s="430"/>
      <c r="D2" s="430"/>
      <c r="E2" s="430"/>
      <c r="F2" s="431"/>
      <c r="G2" s="427"/>
    </row>
    <row r="3" spans="1:7">
      <c r="A3" s="429" t="s">
        <v>180</v>
      </c>
      <c r="B3" s="430"/>
      <c r="C3" s="430"/>
      <c r="D3" s="430"/>
      <c r="E3" s="430"/>
      <c r="F3" s="431"/>
      <c r="G3" s="427"/>
    </row>
    <row r="4" spans="1:7" ht="13.8" thickBot="1">
      <c r="A4" s="432" t="s">
        <v>181</v>
      </c>
      <c r="B4" s="433"/>
      <c r="C4" s="433"/>
      <c r="D4" s="433"/>
      <c r="E4" s="433"/>
      <c r="F4" s="434"/>
      <c r="G4" s="427"/>
    </row>
    <row r="5" spans="1:7" ht="13.8" thickBot="1">
      <c r="A5" s="221" t="s">
        <v>182</v>
      </c>
      <c r="B5" s="435" t="s">
        <v>183</v>
      </c>
      <c r="C5" s="436"/>
      <c r="D5" s="436"/>
      <c r="E5" s="437"/>
      <c r="F5" s="222" t="s">
        <v>184</v>
      </c>
      <c r="G5" s="428"/>
    </row>
    <row r="6" spans="1:7" ht="16.2" thickBot="1">
      <c r="A6" s="438" t="s">
        <v>185</v>
      </c>
      <c r="B6" s="439"/>
      <c r="C6" s="439"/>
      <c r="D6" s="439"/>
      <c r="E6" s="439"/>
      <c r="F6" s="439"/>
      <c r="G6" s="440"/>
    </row>
    <row r="7" spans="1:7" ht="16.2" thickBot="1">
      <c r="A7" s="438" t="str">
        <f>[115]PRESUPUESTO!A6</f>
        <v>OBJETO: Mantenimiento y recuperación de la malla vial urbana del municipio del espinal departamento del Tolima</v>
      </c>
      <c r="B7" s="439"/>
      <c r="C7" s="439"/>
      <c r="D7" s="439"/>
      <c r="E7" s="439"/>
      <c r="F7" s="439"/>
      <c r="G7" s="440"/>
    </row>
    <row r="8" spans="1:7">
      <c r="A8" s="223"/>
      <c r="B8" s="441" t="s">
        <v>186</v>
      </c>
      <c r="C8" s="442"/>
      <c r="D8" s="442"/>
      <c r="E8" s="443"/>
      <c r="F8" s="224"/>
      <c r="G8" s="225">
        <f>[115]PRESUPUESTO!F22</f>
        <v>3238431082</v>
      </c>
    </row>
    <row r="9" spans="1:7">
      <c r="A9" s="226"/>
      <c r="B9" s="380" t="s">
        <v>24</v>
      </c>
      <c r="C9" s="422"/>
      <c r="D9" s="422"/>
      <c r="E9" s="381"/>
      <c r="F9" s="227">
        <v>0.28000000000000003</v>
      </c>
      <c r="G9" s="228">
        <f>ROUND(G8*F9,0)</f>
        <v>906760703</v>
      </c>
    </row>
    <row r="10" spans="1:7">
      <c r="A10" s="226"/>
      <c r="B10" s="380" t="s">
        <v>187</v>
      </c>
      <c r="C10" s="422"/>
      <c r="D10" s="422"/>
      <c r="E10" s="381"/>
      <c r="F10" s="227">
        <v>0.01</v>
      </c>
      <c r="G10" s="228">
        <f>ROUND(G8*F10,0)</f>
        <v>32384311</v>
      </c>
    </row>
    <row r="11" spans="1:7">
      <c r="A11" s="226"/>
      <c r="B11" s="380" t="s">
        <v>75</v>
      </c>
      <c r="C11" s="422"/>
      <c r="D11" s="422"/>
      <c r="E11" s="381"/>
      <c r="F11" s="227">
        <v>0.05</v>
      </c>
      <c r="G11" s="228">
        <f>ROUND(G8*F11,0)</f>
        <v>161921554</v>
      </c>
    </row>
    <row r="12" spans="1:7">
      <c r="A12" s="226"/>
      <c r="B12" s="407" t="s">
        <v>188</v>
      </c>
      <c r="C12" s="408"/>
      <c r="D12" s="408"/>
      <c r="E12" s="409"/>
      <c r="F12" s="229"/>
      <c r="G12" s="230">
        <f>G9+G10+G11</f>
        <v>1101066568</v>
      </c>
    </row>
    <row r="13" spans="1:7">
      <c r="A13" s="226"/>
      <c r="B13" s="407" t="s">
        <v>189</v>
      </c>
      <c r="C13" s="408"/>
      <c r="D13" s="408"/>
      <c r="E13" s="409"/>
      <c r="F13" s="229"/>
      <c r="G13" s="230">
        <f>G8+G12</f>
        <v>4339497650</v>
      </c>
    </row>
    <row r="14" spans="1:7" ht="13.8" thickBot="1">
      <c r="A14" s="231"/>
      <c r="B14" s="410" t="s">
        <v>190</v>
      </c>
      <c r="C14" s="411"/>
      <c r="D14" s="411"/>
      <c r="E14" s="411"/>
      <c r="F14" s="412"/>
      <c r="G14" s="232">
        <f>G13</f>
        <v>4339497650</v>
      </c>
    </row>
    <row r="15" spans="1:7" ht="13.8" thickBot="1">
      <c r="A15" s="396" t="s">
        <v>191</v>
      </c>
      <c r="B15" s="397"/>
      <c r="C15" s="397"/>
      <c r="D15" s="397"/>
      <c r="E15" s="397"/>
      <c r="F15" s="397"/>
      <c r="G15" s="398"/>
    </row>
    <row r="16" spans="1:7">
      <c r="A16" s="413" t="s">
        <v>192</v>
      </c>
      <c r="B16" s="415" t="s">
        <v>193</v>
      </c>
      <c r="C16" s="233" t="s">
        <v>194</v>
      </c>
      <c r="D16" s="233" t="s">
        <v>195</v>
      </c>
      <c r="E16" s="233" t="s">
        <v>196</v>
      </c>
      <c r="F16" s="415" t="s">
        <v>197</v>
      </c>
      <c r="G16" s="234" t="s">
        <v>198</v>
      </c>
    </row>
    <row r="17" spans="1:7">
      <c r="A17" s="414"/>
      <c r="B17" s="415"/>
      <c r="C17" s="235" t="s">
        <v>199</v>
      </c>
      <c r="D17" s="235" t="s">
        <v>200</v>
      </c>
      <c r="E17" s="235" t="s">
        <v>201</v>
      </c>
      <c r="F17" s="416"/>
      <c r="G17" s="236" t="s">
        <v>202</v>
      </c>
    </row>
    <row r="18" spans="1:7">
      <c r="A18" s="237">
        <v>-1</v>
      </c>
      <c r="B18" s="416"/>
      <c r="C18" s="238">
        <v>-2</v>
      </c>
      <c r="D18" s="238">
        <v>-3</v>
      </c>
      <c r="E18" s="238">
        <v>-4</v>
      </c>
      <c r="F18" s="238">
        <v>-5</v>
      </c>
      <c r="G18" s="236" t="s">
        <v>203</v>
      </c>
    </row>
    <row r="19" spans="1:7">
      <c r="A19" s="417" t="s">
        <v>191</v>
      </c>
      <c r="B19" s="418"/>
      <c r="C19" s="239"/>
      <c r="D19" s="240" t="s">
        <v>204</v>
      </c>
      <c r="E19" s="241"/>
      <c r="F19" s="242" t="s">
        <v>205</v>
      </c>
      <c r="G19" s="243">
        <v>22494169.73</v>
      </c>
    </row>
    <row r="20" spans="1:7">
      <c r="A20" s="226"/>
      <c r="B20" s="244" t="s">
        <v>206</v>
      </c>
      <c r="C20" s="229"/>
      <c r="D20" s="245"/>
      <c r="E20" s="246"/>
      <c r="F20" s="245"/>
      <c r="G20" s="247"/>
    </row>
    <row r="21" spans="1:7">
      <c r="A21" s="248">
        <v>1</v>
      </c>
      <c r="B21" s="249" t="s">
        <v>207</v>
      </c>
      <c r="C21" s="250">
        <v>0.5</v>
      </c>
      <c r="D21" s="251">
        <v>4500000</v>
      </c>
      <c r="E21" s="252">
        <v>10</v>
      </c>
      <c r="F21" s="253">
        <v>1.85</v>
      </c>
      <c r="G21" s="228">
        <f>+C21*D21*E21*F21</f>
        <v>41625000</v>
      </c>
    </row>
    <row r="22" spans="1:7">
      <c r="A22" s="248">
        <v>2</v>
      </c>
      <c r="B22" s="249" t="s">
        <v>208</v>
      </c>
      <c r="C22" s="250">
        <v>1</v>
      </c>
      <c r="D22" s="251">
        <v>3500000</v>
      </c>
      <c r="E22" s="252">
        <v>10</v>
      </c>
      <c r="F22" s="253">
        <v>1.85</v>
      </c>
      <c r="G22" s="228">
        <f>+C22*D22*E22*F22</f>
        <v>64750000</v>
      </c>
    </row>
    <row r="23" spans="1:7">
      <c r="A23" s="254">
        <v>3</v>
      </c>
      <c r="B23" s="255" t="s">
        <v>209</v>
      </c>
      <c r="C23" s="250">
        <v>1</v>
      </c>
      <c r="D23" s="251">
        <v>3500000</v>
      </c>
      <c r="E23" s="252">
        <v>10</v>
      </c>
      <c r="F23" s="253">
        <v>1.85</v>
      </c>
      <c r="G23" s="228">
        <f>+C23*D23*E23*F23</f>
        <v>64750000</v>
      </c>
    </row>
    <row r="24" spans="1:7">
      <c r="A24" s="248"/>
      <c r="B24" s="256"/>
      <c r="C24" s="257"/>
      <c r="D24" s="257"/>
      <c r="E24" s="246"/>
      <c r="F24" s="246"/>
      <c r="G24" s="258"/>
    </row>
    <row r="25" spans="1:7">
      <c r="A25" s="226"/>
      <c r="B25" s="419"/>
      <c r="C25" s="420"/>
      <c r="D25" s="420"/>
      <c r="E25" s="421"/>
      <c r="F25" s="259"/>
      <c r="G25" s="260"/>
    </row>
    <row r="26" spans="1:7">
      <c r="A26" s="382" t="s">
        <v>210</v>
      </c>
      <c r="B26" s="383"/>
      <c r="C26" s="384"/>
      <c r="D26" s="240" t="s">
        <v>204</v>
      </c>
      <c r="E26" s="241">
        <f>E21</f>
        <v>10</v>
      </c>
      <c r="F26" s="242" t="s">
        <v>205</v>
      </c>
      <c r="G26" s="261">
        <f>G21+G22+G23</f>
        <v>171125000</v>
      </c>
    </row>
    <row r="27" spans="1:7" ht="13.8" thickBot="1">
      <c r="A27" s="385" t="s">
        <v>211</v>
      </c>
      <c r="B27" s="386"/>
      <c r="C27" s="387"/>
      <c r="D27" s="262"/>
      <c r="E27" s="262"/>
      <c r="F27" s="263">
        <f>+G8</f>
        <v>3238431082</v>
      </c>
      <c r="G27" s="264">
        <f>G26/F27</f>
        <v>5.2841945888907449E-2</v>
      </c>
    </row>
    <row r="28" spans="1:7" ht="13.8" thickBot="1">
      <c r="A28" s="388"/>
      <c r="B28" s="389"/>
      <c r="C28" s="389"/>
      <c r="D28" s="389"/>
      <c r="E28" s="389"/>
      <c r="F28" s="389"/>
      <c r="G28" s="390"/>
    </row>
    <row r="29" spans="1:7" ht="13.8" thickBot="1">
      <c r="A29" s="396" t="s">
        <v>212</v>
      </c>
      <c r="B29" s="397"/>
      <c r="C29" s="397"/>
      <c r="D29" s="397"/>
      <c r="E29" s="397"/>
      <c r="F29" s="397"/>
      <c r="G29" s="398"/>
    </row>
    <row r="30" spans="1:7">
      <c r="A30" s="265" t="s">
        <v>192</v>
      </c>
      <c r="B30" s="399" t="s">
        <v>213</v>
      </c>
      <c r="C30" s="400"/>
      <c r="D30" s="405" t="s">
        <v>47</v>
      </c>
      <c r="E30" s="266" t="s">
        <v>214</v>
      </c>
      <c r="F30" s="266" t="s">
        <v>215</v>
      </c>
      <c r="G30" s="267" t="s">
        <v>216</v>
      </c>
    </row>
    <row r="31" spans="1:7">
      <c r="A31" s="268">
        <v>-7</v>
      </c>
      <c r="B31" s="401"/>
      <c r="C31" s="402"/>
      <c r="D31" s="406"/>
      <c r="E31" s="269">
        <v>-8</v>
      </c>
      <c r="F31" s="269">
        <v>-9</v>
      </c>
      <c r="G31" s="270" t="s">
        <v>217</v>
      </c>
    </row>
    <row r="32" spans="1:7">
      <c r="A32" s="271">
        <v>1</v>
      </c>
      <c r="B32" s="378" t="s">
        <v>218</v>
      </c>
      <c r="C32" s="379"/>
      <c r="D32" s="272" t="s">
        <v>219</v>
      </c>
      <c r="E32" s="251">
        <v>1200000</v>
      </c>
      <c r="F32" s="252">
        <v>10</v>
      </c>
      <c r="G32" s="228">
        <f t="shared" ref="G32:G37" si="0">+F32*E32</f>
        <v>12000000</v>
      </c>
    </row>
    <row r="33" spans="1:7">
      <c r="A33" s="271">
        <v>1</v>
      </c>
      <c r="B33" s="378" t="s">
        <v>220</v>
      </c>
      <c r="C33" s="379"/>
      <c r="D33" s="272" t="s">
        <v>219</v>
      </c>
      <c r="E33" s="251">
        <v>500000</v>
      </c>
      <c r="F33" s="252">
        <v>10</v>
      </c>
      <c r="G33" s="228">
        <f t="shared" si="0"/>
        <v>5000000</v>
      </c>
    </row>
    <row r="34" spans="1:7">
      <c r="A34" s="271">
        <v>1</v>
      </c>
      <c r="B34" s="378" t="s">
        <v>221</v>
      </c>
      <c r="C34" s="379"/>
      <c r="D34" s="272" t="s">
        <v>219</v>
      </c>
      <c r="E34" s="251">
        <v>1000000</v>
      </c>
      <c r="F34" s="252">
        <v>10</v>
      </c>
      <c r="G34" s="228">
        <f t="shared" si="0"/>
        <v>10000000</v>
      </c>
    </row>
    <row r="35" spans="1:7">
      <c r="A35" s="271"/>
      <c r="B35" s="378" t="s">
        <v>222</v>
      </c>
      <c r="C35" s="379"/>
      <c r="D35" s="272" t="s">
        <v>219</v>
      </c>
      <c r="E35" s="251">
        <v>959683.58</v>
      </c>
      <c r="F35" s="252">
        <v>10</v>
      </c>
      <c r="G35" s="228">
        <f t="shared" si="0"/>
        <v>9596835.7999999989</v>
      </c>
    </row>
    <row r="36" spans="1:7">
      <c r="A36" s="271"/>
      <c r="B36" s="378" t="s">
        <v>223</v>
      </c>
      <c r="C36" s="379"/>
      <c r="D36" s="272" t="s">
        <v>219</v>
      </c>
      <c r="E36" s="251">
        <v>350000</v>
      </c>
      <c r="F36" s="252">
        <v>10</v>
      </c>
      <c r="G36" s="228">
        <f t="shared" si="0"/>
        <v>3500000</v>
      </c>
    </row>
    <row r="37" spans="1:7">
      <c r="A37" s="271">
        <v>1</v>
      </c>
      <c r="B37" s="378"/>
      <c r="C37" s="379"/>
      <c r="D37" s="272"/>
      <c r="E37" s="252"/>
      <c r="F37" s="252"/>
      <c r="G37" s="228">
        <f t="shared" si="0"/>
        <v>0</v>
      </c>
    </row>
    <row r="38" spans="1:7">
      <c r="A38" s="273"/>
      <c r="B38" s="274"/>
      <c r="C38" s="275"/>
      <c r="D38" s="272"/>
      <c r="E38" s="252"/>
      <c r="F38" s="252"/>
      <c r="G38" s="276"/>
    </row>
    <row r="39" spans="1:7">
      <c r="A39" s="382" t="s">
        <v>224</v>
      </c>
      <c r="B39" s="383"/>
      <c r="C39" s="384"/>
      <c r="D39" s="240" t="s">
        <v>204</v>
      </c>
      <c r="E39" s="241"/>
      <c r="F39" s="242" t="s">
        <v>205</v>
      </c>
      <c r="G39" s="261">
        <f>SUM(G32:G38)</f>
        <v>40096835.799999997</v>
      </c>
    </row>
    <row r="40" spans="1:7" ht="13.8" thickBot="1">
      <c r="A40" s="385" t="s">
        <v>211</v>
      </c>
      <c r="B40" s="386"/>
      <c r="C40" s="387"/>
      <c r="D40" s="277"/>
      <c r="E40" s="277"/>
      <c r="F40" s="278">
        <f>+F27</f>
        <v>3238431082</v>
      </c>
      <c r="G40" s="264">
        <f>+G39/F40</f>
        <v>1.2381562177706395E-2</v>
      </c>
    </row>
    <row r="41" spans="1:7" ht="13.8" thickBot="1">
      <c r="A41" s="396" t="s">
        <v>225</v>
      </c>
      <c r="B41" s="397"/>
      <c r="C41" s="397"/>
      <c r="D41" s="397"/>
      <c r="E41" s="397"/>
      <c r="F41" s="397"/>
      <c r="G41" s="398"/>
    </row>
    <row r="42" spans="1:7">
      <c r="A42" s="265" t="s">
        <v>192</v>
      </c>
      <c r="B42" s="399" t="s">
        <v>213</v>
      </c>
      <c r="C42" s="400"/>
      <c r="D42" s="405" t="s">
        <v>47</v>
      </c>
      <c r="E42" s="266" t="s">
        <v>214</v>
      </c>
      <c r="F42" s="266" t="s">
        <v>215</v>
      </c>
      <c r="G42" s="267" t="s">
        <v>216</v>
      </c>
    </row>
    <row r="43" spans="1:7">
      <c r="A43" s="268">
        <v>-11</v>
      </c>
      <c r="B43" s="401"/>
      <c r="C43" s="402"/>
      <c r="D43" s="406"/>
      <c r="E43" s="269">
        <v>-12</v>
      </c>
      <c r="F43" s="269">
        <v>-13</v>
      </c>
      <c r="G43" s="270" t="s">
        <v>226</v>
      </c>
    </row>
    <row r="44" spans="1:7">
      <c r="A44" s="248"/>
      <c r="B44" s="394"/>
      <c r="C44" s="395"/>
      <c r="D44" s="279"/>
      <c r="E44" s="246"/>
      <c r="F44" s="246"/>
      <c r="G44" s="280">
        <v>0</v>
      </c>
    </row>
    <row r="45" spans="1:7">
      <c r="A45" s="248"/>
      <c r="B45" s="394"/>
      <c r="C45" s="395"/>
      <c r="D45" s="279"/>
      <c r="E45" s="246"/>
      <c r="F45" s="246"/>
      <c r="G45" s="258"/>
    </row>
    <row r="46" spans="1:7">
      <c r="A46" s="382" t="s">
        <v>227</v>
      </c>
      <c r="B46" s="383"/>
      <c r="C46" s="384"/>
      <c r="D46" s="240" t="s">
        <v>204</v>
      </c>
      <c r="E46" s="241"/>
      <c r="F46" s="242" t="s">
        <v>205</v>
      </c>
      <c r="G46" s="261">
        <v>0</v>
      </c>
    </row>
    <row r="47" spans="1:7" ht="13.8" thickBot="1">
      <c r="A47" s="385" t="s">
        <v>211</v>
      </c>
      <c r="B47" s="386"/>
      <c r="C47" s="387"/>
      <c r="D47" s="277"/>
      <c r="E47" s="277"/>
      <c r="F47" s="281">
        <f>F40</f>
        <v>3238431082</v>
      </c>
      <c r="G47" s="282">
        <v>0</v>
      </c>
    </row>
    <row r="48" spans="1:7" ht="13.8" thickBot="1">
      <c r="A48" s="396" t="s">
        <v>228</v>
      </c>
      <c r="B48" s="397"/>
      <c r="C48" s="397"/>
      <c r="D48" s="397"/>
      <c r="E48" s="397"/>
      <c r="F48" s="397"/>
      <c r="G48" s="398"/>
    </row>
    <row r="49" spans="1:7">
      <c r="A49" s="265" t="s">
        <v>192</v>
      </c>
      <c r="B49" s="399" t="s">
        <v>213</v>
      </c>
      <c r="C49" s="400"/>
      <c r="D49" s="403"/>
      <c r="E49" s="266" t="s">
        <v>214</v>
      </c>
      <c r="F49" s="266" t="s">
        <v>229</v>
      </c>
      <c r="G49" s="267" t="s">
        <v>216</v>
      </c>
    </row>
    <row r="50" spans="1:7">
      <c r="A50" s="268">
        <v>-15</v>
      </c>
      <c r="B50" s="401"/>
      <c r="C50" s="402"/>
      <c r="D50" s="404"/>
      <c r="E50" s="269">
        <v>-16</v>
      </c>
      <c r="F50" s="269">
        <v>-17</v>
      </c>
      <c r="G50" s="270" t="s">
        <v>230</v>
      </c>
    </row>
    <row r="51" spans="1:7">
      <c r="A51" s="248">
        <v>1</v>
      </c>
      <c r="B51" s="378" t="s">
        <v>231</v>
      </c>
      <c r="C51" s="379"/>
      <c r="D51" s="229"/>
      <c r="E51" s="283">
        <f>+G8</f>
        <v>3238431082</v>
      </c>
      <c r="F51" s="284">
        <v>2.5000000000000001E-2</v>
      </c>
      <c r="G51" s="285">
        <f t="shared" ref="G51:G58" si="1">ROUND(E51*F51,0)</f>
        <v>80960777</v>
      </c>
    </row>
    <row r="52" spans="1:7">
      <c r="A52" s="248">
        <v>2</v>
      </c>
      <c r="B52" s="378" t="s">
        <v>232</v>
      </c>
      <c r="C52" s="379"/>
      <c r="D52" s="229"/>
      <c r="E52" s="283">
        <f>+E51</f>
        <v>3238431082</v>
      </c>
      <c r="F52" s="284">
        <v>0.02</v>
      </c>
      <c r="G52" s="285">
        <f t="shared" si="1"/>
        <v>64768622</v>
      </c>
    </row>
    <row r="53" spans="1:7">
      <c r="A53" s="248">
        <v>3</v>
      </c>
      <c r="B53" s="380" t="s">
        <v>233</v>
      </c>
      <c r="C53" s="381"/>
      <c r="D53" s="245"/>
      <c r="E53" s="283">
        <f>+E51</f>
        <v>3238431082</v>
      </c>
      <c r="F53" s="284">
        <v>0.02</v>
      </c>
      <c r="G53" s="285">
        <f t="shared" si="1"/>
        <v>64768622</v>
      </c>
    </row>
    <row r="54" spans="1:7">
      <c r="A54" s="248">
        <v>4</v>
      </c>
      <c r="B54" s="380" t="s">
        <v>234</v>
      </c>
      <c r="C54" s="381"/>
      <c r="D54" s="245"/>
      <c r="E54" s="283">
        <f>+E51</f>
        <v>3238431082</v>
      </c>
      <c r="F54" s="284">
        <v>0.04</v>
      </c>
      <c r="G54" s="285">
        <f t="shared" si="1"/>
        <v>129537243</v>
      </c>
    </row>
    <row r="55" spans="1:7">
      <c r="A55" s="248">
        <v>5</v>
      </c>
      <c r="B55" s="380" t="s">
        <v>235</v>
      </c>
      <c r="C55" s="381"/>
      <c r="D55" s="245"/>
      <c r="E55" s="283">
        <f>+E51</f>
        <v>3238431082</v>
      </c>
      <c r="F55" s="284">
        <v>0.05</v>
      </c>
      <c r="G55" s="285">
        <f t="shared" si="1"/>
        <v>161921554</v>
      </c>
    </row>
    <row r="56" spans="1:7">
      <c r="A56" s="248">
        <v>6</v>
      </c>
      <c r="B56" s="378" t="s">
        <v>236</v>
      </c>
      <c r="C56" s="379"/>
      <c r="D56" s="245"/>
      <c r="E56" s="283">
        <f>+E51</f>
        <v>3238431082</v>
      </c>
      <c r="F56" s="284">
        <v>0.02</v>
      </c>
      <c r="G56" s="285">
        <f t="shared" si="1"/>
        <v>64768622</v>
      </c>
    </row>
    <row r="57" spans="1:7">
      <c r="A57" s="248">
        <v>7</v>
      </c>
      <c r="B57" s="378" t="s">
        <v>237</v>
      </c>
      <c r="C57" s="379"/>
      <c r="D57" s="245"/>
      <c r="E57" s="283">
        <f>+E51</f>
        <v>3238431082</v>
      </c>
      <c r="F57" s="284">
        <v>5.9999999999999995E-4</v>
      </c>
      <c r="G57" s="285">
        <f t="shared" si="1"/>
        <v>1943059</v>
      </c>
    </row>
    <row r="58" spans="1:7">
      <c r="A58" s="248">
        <v>8</v>
      </c>
      <c r="B58" s="380" t="s">
        <v>238</v>
      </c>
      <c r="C58" s="381"/>
      <c r="D58" s="245"/>
      <c r="E58" s="283">
        <f>+E51</f>
        <v>3238431082</v>
      </c>
      <c r="F58" s="284">
        <v>3.9199999999999999E-2</v>
      </c>
      <c r="G58" s="285">
        <f t="shared" si="1"/>
        <v>126946498</v>
      </c>
    </row>
    <row r="59" spans="1:7">
      <c r="A59" s="382" t="s">
        <v>239</v>
      </c>
      <c r="B59" s="383"/>
      <c r="C59" s="384"/>
      <c r="D59" s="240" t="s">
        <v>204</v>
      </c>
      <c r="E59" s="241">
        <v>10</v>
      </c>
      <c r="F59" s="242" t="s">
        <v>205</v>
      </c>
      <c r="G59" s="286">
        <f>G51+G52+G53+G54+G55+G56+G57+G58</f>
        <v>695614997</v>
      </c>
    </row>
    <row r="60" spans="1:7" ht="13.8" thickBot="1">
      <c r="A60" s="385" t="s">
        <v>211</v>
      </c>
      <c r="B60" s="386"/>
      <c r="C60" s="387"/>
      <c r="D60" s="262"/>
      <c r="E60" s="262"/>
      <c r="F60" s="287">
        <f>+E58</f>
        <v>3238431082</v>
      </c>
      <c r="G60" s="288">
        <f>G59/F60</f>
        <v>0.21480000018107534</v>
      </c>
    </row>
    <row r="61" spans="1:7" ht="13.8" thickBot="1">
      <c r="A61" s="388"/>
      <c r="B61" s="389"/>
      <c r="C61" s="389"/>
      <c r="D61" s="389"/>
      <c r="E61" s="389"/>
      <c r="F61" s="389"/>
      <c r="G61" s="390"/>
    </row>
    <row r="62" spans="1:7">
      <c r="A62" s="391" t="s">
        <v>240</v>
      </c>
      <c r="B62" s="392"/>
      <c r="C62" s="392"/>
      <c r="D62" s="392"/>
      <c r="E62" s="392"/>
      <c r="F62" s="393"/>
      <c r="G62" s="289">
        <f>G27+G40+G47+G60</f>
        <v>0.28002350824768918</v>
      </c>
    </row>
    <row r="63" spans="1:7">
      <c r="A63" s="372" t="s">
        <v>241</v>
      </c>
      <c r="B63" s="373"/>
      <c r="C63" s="373"/>
      <c r="D63" s="373"/>
      <c r="E63" s="373"/>
      <c r="F63" s="374"/>
      <c r="G63" s="290">
        <v>0.01</v>
      </c>
    </row>
    <row r="64" spans="1:7">
      <c r="A64" s="372" t="s">
        <v>242</v>
      </c>
      <c r="B64" s="373"/>
      <c r="C64" s="373"/>
      <c r="D64" s="373"/>
      <c r="E64" s="373"/>
      <c r="F64" s="374"/>
      <c r="G64" s="290">
        <v>0.05</v>
      </c>
    </row>
    <row r="65" spans="1:7" ht="13.8" thickBot="1">
      <c r="A65" s="375" t="s">
        <v>243</v>
      </c>
      <c r="B65" s="376"/>
      <c r="C65" s="376"/>
      <c r="D65" s="376"/>
      <c r="E65" s="376"/>
      <c r="F65" s="377"/>
      <c r="G65" s="291">
        <f>G62+G63+G64</f>
        <v>0.34002350824768918</v>
      </c>
    </row>
    <row r="66" spans="1:7">
      <c r="A66" s="292"/>
      <c r="B66" s="293"/>
      <c r="C66" s="293"/>
      <c r="D66" s="293"/>
      <c r="E66" s="293"/>
      <c r="F66" s="293"/>
      <c r="G66" s="294"/>
    </row>
    <row r="67" spans="1:7">
      <c r="A67" s="295"/>
      <c r="B67" s="296"/>
      <c r="C67" s="296"/>
      <c r="D67" s="296"/>
      <c r="E67" s="296"/>
      <c r="F67" s="296"/>
      <c r="G67" s="297"/>
    </row>
    <row r="68" spans="1:7">
      <c r="A68" s="298"/>
      <c r="B68" s="299"/>
      <c r="C68" s="296"/>
      <c r="D68" s="296"/>
      <c r="E68" s="296"/>
      <c r="F68" s="296"/>
      <c r="G68" s="297"/>
    </row>
    <row r="69" spans="1:7" ht="13.8">
      <c r="A69" s="300" t="s">
        <v>244</v>
      </c>
      <c r="B69" s="301"/>
      <c r="C69" s="302"/>
      <c r="D69" s="302"/>
      <c r="E69" s="302"/>
      <c r="F69" s="302"/>
      <c r="G69" s="303"/>
    </row>
    <row r="70" spans="1:7" ht="13.8">
      <c r="A70" s="304" t="s">
        <v>245</v>
      </c>
      <c r="B70" s="301"/>
      <c r="C70" s="305"/>
      <c r="D70" s="305"/>
      <c r="E70" s="305"/>
      <c r="F70" s="305"/>
      <c r="G70" s="306"/>
    </row>
    <row r="71" spans="1:7">
      <c r="A71" s="307"/>
      <c r="B71" s="301"/>
      <c r="C71" s="301"/>
      <c r="D71" s="301"/>
      <c r="E71" s="301"/>
      <c r="F71" s="301"/>
      <c r="G71" s="308"/>
    </row>
    <row r="72" spans="1:7" ht="13.8">
      <c r="A72" s="304"/>
      <c r="B72" s="301"/>
      <c r="C72" s="301"/>
      <c r="D72" s="301"/>
      <c r="E72" s="301"/>
      <c r="F72" s="301"/>
      <c r="G72" s="308"/>
    </row>
    <row r="73" spans="1:7">
      <c r="A73" s="309" t="s">
        <v>246</v>
      </c>
      <c r="B73" s="301"/>
      <c r="C73" s="301"/>
      <c r="D73" s="301"/>
      <c r="E73" s="301"/>
      <c r="F73" s="301"/>
      <c r="G73" s="308"/>
    </row>
    <row r="74" spans="1:7">
      <c r="A74" s="310" t="s">
        <v>247</v>
      </c>
      <c r="B74" s="301"/>
      <c r="C74" s="301"/>
      <c r="D74" s="301"/>
      <c r="E74" s="301"/>
      <c r="F74" s="301"/>
      <c r="G74" s="308"/>
    </row>
    <row r="75" spans="1:7">
      <c r="A75" s="310" t="s">
        <v>248</v>
      </c>
      <c r="B75" s="301"/>
      <c r="C75" s="301"/>
      <c r="D75" s="301"/>
      <c r="E75" s="301"/>
      <c r="F75" s="301"/>
      <c r="G75" s="308"/>
    </row>
    <row r="76" spans="1:7">
      <c r="A76" s="310"/>
      <c r="B76" s="301"/>
      <c r="C76" s="301"/>
      <c r="D76" s="301"/>
      <c r="E76" s="301"/>
      <c r="F76" s="301"/>
      <c r="G76" s="311" t="s">
        <v>249</v>
      </c>
    </row>
    <row r="77" spans="1:7">
      <c r="A77" s="310"/>
      <c r="B77" s="301"/>
      <c r="C77" s="301"/>
      <c r="D77" s="301"/>
      <c r="E77" s="301"/>
      <c r="F77" s="301"/>
      <c r="G77" s="311" t="s">
        <v>250</v>
      </c>
    </row>
    <row r="78" spans="1:7">
      <c r="A78" s="307"/>
      <c r="B78" s="301"/>
      <c r="C78" s="301"/>
      <c r="D78" s="301"/>
      <c r="E78" s="301"/>
      <c r="F78" s="301"/>
      <c r="G78" s="311" t="s">
        <v>251</v>
      </c>
    </row>
    <row r="79" spans="1:7">
      <c r="A79" s="307"/>
      <c r="B79" s="301"/>
      <c r="C79" s="301"/>
      <c r="D79" s="301"/>
      <c r="E79" s="301"/>
      <c r="F79" s="301"/>
      <c r="G79" s="311" t="s">
        <v>252</v>
      </c>
    </row>
    <row r="80" spans="1:7" ht="14.4">
      <c r="A80" s="307"/>
      <c r="B80" s="301"/>
      <c r="C80" s="301"/>
      <c r="D80" s="301"/>
      <c r="E80" s="301"/>
      <c r="F80" s="301"/>
      <c r="G80" s="312" t="s">
        <v>253</v>
      </c>
    </row>
    <row r="81" spans="1:7">
      <c r="A81" s="307"/>
      <c r="B81" s="301"/>
      <c r="C81" s="301"/>
      <c r="D81" s="301"/>
      <c r="E81" s="301"/>
      <c r="F81" s="301"/>
      <c r="G81" s="313" t="s">
        <v>254</v>
      </c>
    </row>
    <row r="82" spans="1:7">
      <c r="A82" s="314"/>
      <c r="B82" s="315"/>
      <c r="C82" s="315"/>
      <c r="D82" s="315"/>
      <c r="E82" s="315"/>
      <c r="F82" s="315"/>
      <c r="G82" s="316"/>
    </row>
    <row r="83" spans="1:7">
      <c r="A83" s="314"/>
      <c r="B83" s="315"/>
      <c r="C83" s="315"/>
      <c r="D83" s="315"/>
      <c r="E83" s="315"/>
      <c r="F83" s="315"/>
      <c r="G83" s="316"/>
    </row>
    <row r="84" spans="1:7">
      <c r="A84" s="314"/>
      <c r="B84" s="315"/>
      <c r="C84" s="315"/>
      <c r="D84" s="315"/>
      <c r="E84" s="315"/>
      <c r="F84" s="315"/>
      <c r="G84" s="316"/>
    </row>
  </sheetData>
  <mergeCells count="60">
    <mergeCell ref="B11:E11"/>
    <mergeCell ref="A1:F1"/>
    <mergeCell ref="G1:G5"/>
    <mergeCell ref="A2:F2"/>
    <mergeCell ref="A3:F3"/>
    <mergeCell ref="A4:F4"/>
    <mergeCell ref="B5:E5"/>
    <mergeCell ref="A6:G6"/>
    <mergeCell ref="A7:G7"/>
    <mergeCell ref="B8:E8"/>
    <mergeCell ref="B9:E9"/>
    <mergeCell ref="B10:E10"/>
    <mergeCell ref="A29:G29"/>
    <mergeCell ref="B12:E12"/>
    <mergeCell ref="B13:E13"/>
    <mergeCell ref="B14:F14"/>
    <mergeCell ref="A15:G15"/>
    <mergeCell ref="A16:A17"/>
    <mergeCell ref="B16:B18"/>
    <mergeCell ref="F16:F17"/>
    <mergeCell ref="A19:B19"/>
    <mergeCell ref="B25:E25"/>
    <mergeCell ref="A26:C26"/>
    <mergeCell ref="A27:C27"/>
    <mergeCell ref="A28:G28"/>
    <mergeCell ref="B42:C43"/>
    <mergeCell ref="D42:D43"/>
    <mergeCell ref="B30:C31"/>
    <mergeCell ref="D30:D31"/>
    <mergeCell ref="B32:C32"/>
    <mergeCell ref="B33:C33"/>
    <mergeCell ref="B34:C34"/>
    <mergeCell ref="B35:C35"/>
    <mergeCell ref="B36:C36"/>
    <mergeCell ref="B37:C37"/>
    <mergeCell ref="A39:C39"/>
    <mergeCell ref="A40:C40"/>
    <mergeCell ref="A41:G41"/>
    <mergeCell ref="B56:C56"/>
    <mergeCell ref="B44:C44"/>
    <mergeCell ref="B45:C45"/>
    <mergeCell ref="A46:C46"/>
    <mergeCell ref="A47:C47"/>
    <mergeCell ref="A48:G48"/>
    <mergeCell ref="B49:C50"/>
    <mergeCell ref="D49:D50"/>
    <mergeCell ref="B51:C51"/>
    <mergeCell ref="B52:C52"/>
    <mergeCell ref="B53:C53"/>
    <mergeCell ref="B54:C54"/>
    <mergeCell ref="B55:C55"/>
    <mergeCell ref="A63:F63"/>
    <mergeCell ref="A64:F64"/>
    <mergeCell ref="A65:F65"/>
    <mergeCell ref="B57:C57"/>
    <mergeCell ref="B58:C58"/>
    <mergeCell ref="A59:C59"/>
    <mergeCell ref="A60:C60"/>
    <mergeCell ref="A61:G61"/>
    <mergeCell ref="A62:F62"/>
  </mergeCells>
  <hyperlinks>
    <hyperlink ref="G80" r:id="rId1" display="mailto:contactenos@elespinal-tolima.gov.co" xr:uid="{00000000-0004-0000-0000-000000000000}"/>
  </hyperlinks>
  <pageMargins left="0.7" right="0.7" top="0.75" bottom="0.75" header="0.3" footer="0.3"/>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6E365A-197D-4C8A-A8AF-DE4D93B140D9}">
  <dimension ref="A1:M46"/>
  <sheetViews>
    <sheetView showGridLines="0" view="pageBreakPreview" zoomScale="70" zoomScaleNormal="100" zoomScaleSheetLayoutView="70" zoomScalePageLayoutView="55" workbookViewId="0">
      <selection activeCell="G28" sqref="G28"/>
    </sheetView>
  </sheetViews>
  <sheetFormatPr baseColWidth="10" defaultColWidth="11.44140625" defaultRowHeight="13.8"/>
  <cols>
    <col min="1" max="2" width="3.44140625" style="1" customWidth="1"/>
    <col min="3" max="3" width="5.109375" style="1" customWidth="1"/>
    <col min="4" max="4" width="15.33203125" style="1" customWidth="1"/>
    <col min="5" max="5" width="16.55468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79"/>
      <c r="D2" s="179"/>
      <c r="E2" s="180"/>
      <c r="F2" s="179"/>
      <c r="G2" s="179"/>
      <c r="H2" s="179"/>
      <c r="I2" s="179"/>
      <c r="J2" s="179"/>
      <c r="K2" s="179"/>
      <c r="L2" s="8"/>
      <c r="M2" s="5"/>
    </row>
    <row r="3" spans="1:13" ht="27" customHeight="1">
      <c r="A3" s="5"/>
      <c r="B3" s="9"/>
      <c r="C3" s="334" t="s">
        <v>0</v>
      </c>
      <c r="D3" s="334"/>
      <c r="E3" s="334"/>
      <c r="F3" s="334"/>
      <c r="G3" s="5"/>
      <c r="H3" s="5"/>
      <c r="I3" s="5"/>
      <c r="J3" s="5"/>
      <c r="K3" s="5"/>
      <c r="L3" s="10"/>
      <c r="M3" s="5"/>
    </row>
    <row r="4" spans="1:13" ht="15.6">
      <c r="A4" s="5"/>
      <c r="B4" s="9"/>
      <c r="C4" s="163" t="s">
        <v>1</v>
      </c>
      <c r="D4" s="164" t="s">
        <v>2</v>
      </c>
      <c r="E4" s="163" t="s">
        <v>3</v>
      </c>
      <c r="F4" s="164">
        <v>4</v>
      </c>
      <c r="G4" s="5"/>
      <c r="H4" s="5"/>
      <c r="I4" s="5"/>
      <c r="J4" s="5"/>
      <c r="K4" s="5"/>
      <c r="L4" s="10"/>
      <c r="M4" s="5"/>
    </row>
    <row r="5" spans="1:13" ht="15.6">
      <c r="A5" s="5"/>
      <c r="B5" s="9"/>
      <c r="C5" s="355" t="s">
        <v>4</v>
      </c>
      <c r="D5" s="355"/>
      <c r="E5" s="355"/>
      <c r="F5" s="355"/>
      <c r="G5" s="355"/>
      <c r="H5" s="355"/>
      <c r="I5" s="355"/>
      <c r="J5" s="355"/>
      <c r="K5" s="355"/>
      <c r="L5" s="10"/>
      <c r="M5" s="5"/>
    </row>
    <row r="6" spans="1:13" ht="16.2" thickBot="1">
      <c r="A6" s="5"/>
      <c r="B6" s="9"/>
      <c r="C6" s="352" t="s">
        <v>5</v>
      </c>
      <c r="D6" s="352"/>
      <c r="E6" s="352"/>
      <c r="F6" s="352"/>
      <c r="G6" s="352"/>
      <c r="H6" s="352"/>
      <c r="I6" s="352"/>
      <c r="J6" s="352"/>
      <c r="K6" s="352"/>
      <c r="L6" s="10"/>
      <c r="M6" s="5"/>
    </row>
    <row r="7" spans="1:13" s="20" customFormat="1" ht="15.6">
      <c r="A7" s="19"/>
      <c r="B7" s="176"/>
      <c r="C7" s="356" t="s">
        <v>6</v>
      </c>
      <c r="D7" s="357"/>
      <c r="E7" s="357"/>
      <c r="F7" s="357"/>
      <c r="G7" s="357"/>
      <c r="H7" s="357"/>
      <c r="I7" s="357"/>
      <c r="J7" s="357"/>
      <c r="K7" s="358"/>
      <c r="L7" s="21"/>
      <c r="M7" s="19"/>
    </row>
    <row r="8" spans="1:13" ht="43.5" customHeight="1">
      <c r="A8" s="5"/>
      <c r="B8" s="177"/>
      <c r="C8" s="359"/>
      <c r="D8" s="360"/>
      <c r="E8" s="360"/>
      <c r="F8" s="360"/>
      <c r="G8" s="360"/>
      <c r="H8" s="360"/>
      <c r="I8" s="360"/>
      <c r="J8" s="360"/>
      <c r="K8" s="361"/>
      <c r="L8" s="10"/>
      <c r="M8" s="5"/>
    </row>
    <row r="9" spans="1:13" ht="34.5" customHeight="1">
      <c r="A9" s="5"/>
      <c r="B9" s="177"/>
      <c r="C9" s="362" t="s">
        <v>7</v>
      </c>
      <c r="D9" s="363"/>
      <c r="E9" s="363"/>
      <c r="F9" s="363"/>
      <c r="G9" s="363"/>
      <c r="H9" s="363"/>
      <c r="I9" s="363"/>
      <c r="J9" s="363"/>
      <c r="K9" s="364"/>
      <c r="L9" s="10"/>
      <c r="M9" s="5"/>
    </row>
    <row r="10" spans="1:13" ht="30" customHeight="1" thickBot="1">
      <c r="A10" s="5"/>
      <c r="B10" s="9"/>
      <c r="C10" s="337"/>
      <c r="D10" s="338"/>
      <c r="E10" s="338"/>
      <c r="F10" s="338"/>
      <c r="G10" s="338"/>
      <c r="H10" s="338"/>
      <c r="I10" s="338"/>
      <c r="J10" s="338"/>
      <c r="K10" s="339"/>
      <c r="L10" s="10"/>
      <c r="M10" s="5"/>
    </row>
    <row r="11" spans="1:13" ht="30" customHeight="1">
      <c r="A11" s="5"/>
      <c r="B11" s="9"/>
      <c r="C11" s="369" t="s">
        <v>8</v>
      </c>
      <c r="D11" s="353" t="s">
        <v>9</v>
      </c>
      <c r="E11" s="371" t="s">
        <v>10</v>
      </c>
      <c r="F11" s="371"/>
      <c r="G11" s="369" t="s">
        <v>11</v>
      </c>
      <c r="H11" s="353" t="s">
        <v>12</v>
      </c>
      <c r="I11" s="353" t="s">
        <v>13</v>
      </c>
      <c r="J11" s="365" t="s">
        <v>14</v>
      </c>
      <c r="K11" s="367" t="s">
        <v>15</v>
      </c>
      <c r="L11" s="10"/>
      <c r="M11" s="5"/>
    </row>
    <row r="12" spans="1:13" ht="30" customHeight="1" thickBot="1">
      <c r="A12" s="5"/>
      <c r="B12" s="9"/>
      <c r="C12" s="370"/>
      <c r="D12" s="354"/>
      <c r="E12" s="126" t="s">
        <v>16</v>
      </c>
      <c r="F12" s="126" t="s">
        <v>17</v>
      </c>
      <c r="G12" s="370"/>
      <c r="H12" s="354"/>
      <c r="I12" s="354"/>
      <c r="J12" s="366"/>
      <c r="K12" s="368"/>
      <c r="L12" s="10"/>
      <c r="M12" s="5"/>
    </row>
    <row r="13" spans="1:13" ht="30" customHeight="1" thickBot="1">
      <c r="A13" s="5"/>
      <c r="B13" s="9"/>
      <c r="C13" s="127"/>
      <c r="D13" s="128"/>
      <c r="E13" s="128">
        <v>1</v>
      </c>
      <c r="F13" s="128"/>
      <c r="G13" s="128" t="s">
        <v>87</v>
      </c>
      <c r="H13" s="128"/>
      <c r="I13" s="128"/>
      <c r="J13" s="128"/>
      <c r="K13" s="129"/>
      <c r="L13" s="10"/>
      <c r="M13" s="5"/>
    </row>
    <row r="14" spans="1:13" ht="39" customHeight="1">
      <c r="A14" s="5"/>
      <c r="B14" s="9"/>
      <c r="C14" s="130" t="s">
        <v>88</v>
      </c>
      <c r="D14" s="131"/>
      <c r="E14" s="192" t="s">
        <v>94</v>
      </c>
      <c r="F14" s="131"/>
      <c r="G14" s="189" t="s">
        <v>103</v>
      </c>
      <c r="H14" s="190" t="s">
        <v>91</v>
      </c>
      <c r="I14" s="193">
        <v>16905.669999999998</v>
      </c>
      <c r="J14" s="196">
        <v>5745</v>
      </c>
      <c r="K14" s="133">
        <f>ROUND(I14*J14,0)</f>
        <v>97123074</v>
      </c>
      <c r="L14" s="10"/>
      <c r="M14" s="5"/>
    </row>
    <row r="15" spans="1:13" ht="30" customHeight="1">
      <c r="A15" s="5"/>
      <c r="B15" s="9"/>
      <c r="C15" s="130" t="s">
        <v>89</v>
      </c>
      <c r="D15" s="131"/>
      <c r="E15" s="191" t="s">
        <v>95</v>
      </c>
      <c r="F15" s="131"/>
      <c r="G15" s="187" t="s">
        <v>93</v>
      </c>
      <c r="H15" s="190" t="s">
        <v>91</v>
      </c>
      <c r="I15" s="193">
        <v>3593.23</v>
      </c>
      <c r="J15" s="195">
        <f>'1.2'!O57</f>
        <v>60100</v>
      </c>
      <c r="K15" s="133">
        <f>ROUND(I15*J15,0)</f>
        <v>215953123</v>
      </c>
      <c r="L15" s="10"/>
      <c r="M15" s="5"/>
    </row>
    <row r="16" spans="1:13" ht="53.25" customHeight="1">
      <c r="A16" s="5"/>
      <c r="B16" s="9"/>
      <c r="C16" s="130" t="s">
        <v>90</v>
      </c>
      <c r="D16" s="131"/>
      <c r="E16" s="191" t="s">
        <v>96</v>
      </c>
      <c r="F16" s="131"/>
      <c r="G16" s="188" t="s">
        <v>104</v>
      </c>
      <c r="H16" s="191" t="s">
        <v>92</v>
      </c>
      <c r="I16" s="194">
        <v>10143.4</v>
      </c>
      <c r="J16" s="195">
        <f>'1.3'!O58</f>
        <v>21896</v>
      </c>
      <c r="K16" s="133">
        <f>ROUND(I16*J16,0)</f>
        <v>222099886</v>
      </c>
      <c r="L16" s="10"/>
      <c r="M16" s="5"/>
    </row>
    <row r="17" spans="1:13" ht="30" customHeight="1" thickBot="1">
      <c r="A17" s="5"/>
      <c r="B17" s="9"/>
      <c r="C17" s="134" t="s">
        <v>18</v>
      </c>
      <c r="D17" s="135"/>
      <c r="E17" s="135"/>
      <c r="F17" s="135"/>
      <c r="G17" s="136"/>
      <c r="H17" s="135"/>
      <c r="I17" s="132"/>
      <c r="J17" s="137"/>
      <c r="K17" s="138">
        <f>SUM(K14:K16)</f>
        <v>535176083</v>
      </c>
      <c r="L17" s="10"/>
      <c r="M17" s="5"/>
    </row>
    <row r="18" spans="1:13" ht="30" customHeight="1" thickBot="1">
      <c r="A18" s="5"/>
      <c r="B18" s="9"/>
      <c r="C18" s="127"/>
      <c r="D18" s="128"/>
      <c r="E18" s="128">
        <v>2</v>
      </c>
      <c r="F18" s="128"/>
      <c r="G18" s="128" t="s">
        <v>97</v>
      </c>
      <c r="H18" s="128"/>
      <c r="I18" s="128"/>
      <c r="J18" s="128"/>
      <c r="K18" s="129"/>
      <c r="L18" s="10"/>
      <c r="M18" s="5"/>
    </row>
    <row r="19" spans="1:13" ht="30" customHeight="1">
      <c r="A19" s="5"/>
      <c r="B19" s="9"/>
      <c r="C19" s="191" t="s">
        <v>110</v>
      </c>
      <c r="D19" s="131"/>
      <c r="E19" s="191" t="s">
        <v>105</v>
      </c>
      <c r="F19" s="131"/>
      <c r="G19" s="187" t="s">
        <v>98</v>
      </c>
      <c r="H19" s="190" t="s">
        <v>92</v>
      </c>
      <c r="I19" s="193">
        <v>5071.7</v>
      </c>
      <c r="J19" s="197">
        <f>'2.1'!O61</f>
        <v>118890</v>
      </c>
      <c r="K19" s="139">
        <f>ROUND(I19*J19,0)</f>
        <v>602974413</v>
      </c>
      <c r="L19" s="10"/>
      <c r="M19" s="5"/>
    </row>
    <row r="20" spans="1:13" ht="30" customHeight="1">
      <c r="A20" s="5"/>
      <c r="B20" s="9"/>
      <c r="C20" s="191" t="s">
        <v>111</v>
      </c>
      <c r="D20" s="131"/>
      <c r="E20" s="191" t="s">
        <v>106</v>
      </c>
      <c r="F20" s="131"/>
      <c r="G20" s="187" t="s">
        <v>99</v>
      </c>
      <c r="H20" s="190" t="s">
        <v>92</v>
      </c>
      <c r="I20" s="193">
        <v>3381.13</v>
      </c>
      <c r="J20" s="197">
        <f>'2.2'!O61</f>
        <v>131716</v>
      </c>
      <c r="K20" s="139">
        <f>ROUND(I20*J20,0)</f>
        <v>445348919</v>
      </c>
      <c r="L20" s="10"/>
      <c r="M20" s="5"/>
    </row>
    <row r="21" spans="1:13" ht="30" customHeight="1">
      <c r="A21" s="5"/>
      <c r="B21" s="9"/>
      <c r="C21" s="191" t="s">
        <v>112</v>
      </c>
      <c r="D21" s="131"/>
      <c r="E21" s="191" t="s">
        <v>107</v>
      </c>
      <c r="F21" s="131"/>
      <c r="G21" s="188" t="s">
        <v>100</v>
      </c>
      <c r="H21" s="191" t="s">
        <v>92</v>
      </c>
      <c r="I21" s="194">
        <v>1267.92</v>
      </c>
      <c r="J21" s="197">
        <f>'2.3'!O61</f>
        <v>1129515</v>
      </c>
      <c r="K21" s="139">
        <f>ROUND(I21*J21,0)</f>
        <v>1432134659</v>
      </c>
      <c r="L21" s="10"/>
      <c r="M21" s="5"/>
    </row>
    <row r="22" spans="1:13" s="5" customFormat="1" ht="30" customHeight="1">
      <c r="B22" s="9"/>
      <c r="C22" s="191" t="s">
        <v>113</v>
      </c>
      <c r="D22" s="140"/>
      <c r="E22" s="191" t="s">
        <v>108</v>
      </c>
      <c r="F22" s="140"/>
      <c r="G22" s="187" t="s">
        <v>101</v>
      </c>
      <c r="H22" s="191" t="s">
        <v>91</v>
      </c>
      <c r="I22" s="194">
        <v>16905.669999999998</v>
      </c>
      <c r="J22" s="197">
        <f>'2.4'!O58</f>
        <v>6334</v>
      </c>
      <c r="K22" s="139">
        <f>ROUND(I22*J22,0)</f>
        <v>107080514</v>
      </c>
      <c r="L22" s="10"/>
    </row>
    <row r="23" spans="1:13" ht="30" customHeight="1">
      <c r="B23" s="16"/>
      <c r="C23" s="191" t="s">
        <v>114</v>
      </c>
      <c r="D23" s="131"/>
      <c r="E23" s="191" t="s">
        <v>109</v>
      </c>
      <c r="F23" s="131"/>
      <c r="G23" s="187" t="s">
        <v>102</v>
      </c>
      <c r="H23" s="191" t="s">
        <v>91</v>
      </c>
      <c r="I23" s="194">
        <v>16905.669999999998</v>
      </c>
      <c r="J23" s="197">
        <f>'2.5'!O58</f>
        <v>1220</v>
      </c>
      <c r="K23" s="139">
        <f>ROUND(I23*J23,0)</f>
        <v>20624917</v>
      </c>
      <c r="L23" s="17"/>
    </row>
    <row r="24" spans="1:13" ht="30" customHeight="1" thickBot="1">
      <c r="A24" s="5"/>
      <c r="B24" s="9"/>
      <c r="C24" s="134" t="s">
        <v>18</v>
      </c>
      <c r="D24" s="141"/>
      <c r="E24" s="142"/>
      <c r="F24" s="141"/>
      <c r="G24" s="141"/>
      <c r="H24" s="141"/>
      <c r="I24" s="132"/>
      <c r="J24" s="141"/>
      <c r="K24" s="138">
        <f>SUM(K19:K23)</f>
        <v>2608163422</v>
      </c>
      <c r="L24" s="10"/>
      <c r="M24" s="5"/>
    </row>
    <row r="25" spans="1:13" ht="30" customHeight="1" thickBot="1">
      <c r="A25" s="5"/>
      <c r="B25" s="9"/>
      <c r="C25" s="127"/>
      <c r="D25" s="128"/>
      <c r="E25" s="128">
        <v>3</v>
      </c>
      <c r="F25" s="128"/>
      <c r="G25" s="128" t="s">
        <v>115</v>
      </c>
      <c r="H25" s="128"/>
      <c r="I25" s="128"/>
      <c r="J25" s="128"/>
      <c r="K25" s="129"/>
      <c r="L25" s="10"/>
      <c r="M25" s="5"/>
    </row>
    <row r="26" spans="1:13" ht="30" customHeight="1" thickBot="1">
      <c r="A26" s="5"/>
      <c r="B26" s="9"/>
      <c r="C26" s="191" t="s">
        <v>119</v>
      </c>
      <c r="D26" s="143"/>
      <c r="E26" s="191" t="s">
        <v>122</v>
      </c>
      <c r="F26" s="143"/>
      <c r="G26" s="187" t="s">
        <v>116</v>
      </c>
      <c r="H26" s="213" t="s">
        <v>91</v>
      </c>
      <c r="I26" s="194">
        <v>367.2</v>
      </c>
      <c r="J26" s="198">
        <f>'3.1'!O59</f>
        <v>80258</v>
      </c>
      <c r="K26" s="178">
        <f>ROUND(I26*J26,0)</f>
        <v>29470738</v>
      </c>
      <c r="L26" s="10"/>
      <c r="M26" s="5"/>
    </row>
    <row r="27" spans="1:13" ht="30" customHeight="1" thickBot="1">
      <c r="A27" s="5"/>
      <c r="B27" s="9"/>
      <c r="C27" s="191" t="s">
        <v>120</v>
      </c>
      <c r="D27" s="144"/>
      <c r="E27" s="191" t="s">
        <v>123</v>
      </c>
      <c r="F27" s="144"/>
      <c r="G27" s="187" t="s">
        <v>117</v>
      </c>
      <c r="H27" s="213" t="s">
        <v>91</v>
      </c>
      <c r="I27" s="194">
        <v>367.2</v>
      </c>
      <c r="J27" s="198">
        <f>'3.2'!O58</f>
        <v>11220</v>
      </c>
      <c r="K27" s="178">
        <f>ROUND(I27*J27,0)</f>
        <v>4119984</v>
      </c>
      <c r="L27" s="10"/>
      <c r="M27" s="5"/>
    </row>
    <row r="28" spans="1:13" ht="30" customHeight="1">
      <c r="A28" s="5"/>
      <c r="B28" s="9"/>
      <c r="C28" s="191" t="s">
        <v>121</v>
      </c>
      <c r="D28" s="143"/>
      <c r="E28" s="191" t="s">
        <v>124</v>
      </c>
      <c r="F28" s="143"/>
      <c r="G28" s="188" t="s">
        <v>118</v>
      </c>
      <c r="H28" s="213" t="s">
        <v>135</v>
      </c>
      <c r="I28" s="194">
        <v>1206.7272700000001</v>
      </c>
      <c r="J28" s="198">
        <f>'3.3'!O59</f>
        <v>50965</v>
      </c>
      <c r="K28" s="178">
        <f>ROUND(I28*J28,0)</f>
        <v>61500855</v>
      </c>
      <c r="L28" s="10"/>
      <c r="M28" s="5"/>
    </row>
    <row r="29" spans="1:13" ht="30" customHeight="1" thickBot="1">
      <c r="A29" s="5"/>
      <c r="B29" s="9"/>
      <c r="C29" s="145" t="s">
        <v>18</v>
      </c>
      <c r="D29" s="146"/>
      <c r="E29" s="146"/>
      <c r="F29" s="146"/>
      <c r="G29" s="147"/>
      <c r="H29" s="146"/>
      <c r="I29" s="132"/>
      <c r="J29" s="148"/>
      <c r="K29" s="149">
        <f>SUM(K26:K28)</f>
        <v>95091577</v>
      </c>
      <c r="L29" s="10"/>
      <c r="M29" s="5"/>
    </row>
    <row r="30" spans="1:13" s="3" customFormat="1" ht="30" customHeight="1" thickBot="1">
      <c r="A30" s="11"/>
      <c r="B30" s="12"/>
      <c r="C30" s="340" t="s">
        <v>19</v>
      </c>
      <c r="D30" s="341"/>
      <c r="E30" s="341"/>
      <c r="F30" s="341"/>
      <c r="G30" s="341"/>
      <c r="H30" s="341"/>
      <c r="I30" s="341"/>
      <c r="J30" s="342"/>
      <c r="K30" s="150">
        <f>K29+K24+K17</f>
        <v>3238431082</v>
      </c>
      <c r="L30" s="13"/>
      <c r="M30" s="11"/>
    </row>
    <row r="31" spans="1:13" s="3" customFormat="1" ht="16.2" thickBot="1">
      <c r="A31" s="11"/>
      <c r="B31" s="12"/>
      <c r="C31" s="151"/>
      <c r="D31" s="151"/>
      <c r="E31" s="151"/>
      <c r="F31" s="151"/>
      <c r="G31" s="151"/>
      <c r="H31" s="151"/>
      <c r="I31" s="151"/>
      <c r="J31" s="151"/>
      <c r="K31" s="152"/>
      <c r="L31" s="13"/>
      <c r="M31" s="11"/>
    </row>
    <row r="32" spans="1:13" s="3" customFormat="1" ht="30" customHeight="1" thickBot="1">
      <c r="A32" s="11"/>
      <c r="B32" s="12"/>
      <c r="C32" s="153"/>
      <c r="D32" s="154"/>
      <c r="E32" s="153"/>
      <c r="F32" s="153"/>
      <c r="G32" s="322" t="s">
        <v>125</v>
      </c>
      <c r="H32" s="323"/>
      <c r="I32" s="323"/>
      <c r="J32" s="324"/>
      <c r="K32" s="317">
        <f>K30</f>
        <v>3238431082</v>
      </c>
      <c r="L32" s="13"/>
      <c r="M32" s="11"/>
    </row>
    <row r="33" spans="1:13" s="3" customFormat="1" ht="30" customHeight="1">
      <c r="A33" s="11"/>
      <c r="B33" s="12"/>
      <c r="C33" s="153"/>
      <c r="D33" s="154"/>
      <c r="E33" s="153"/>
      <c r="F33" s="153"/>
      <c r="G33" s="321" t="s">
        <v>73</v>
      </c>
      <c r="H33" s="328">
        <v>0.28000000000000003</v>
      </c>
      <c r="I33" s="329"/>
      <c r="J33" s="330"/>
      <c r="K33" s="318">
        <f>ROUND(K32*H33,0)</f>
        <v>906760703</v>
      </c>
      <c r="L33" s="13"/>
      <c r="M33" s="11"/>
    </row>
    <row r="34" spans="1:13" s="3" customFormat="1" ht="30" customHeight="1">
      <c r="A34" s="11"/>
      <c r="B34" s="12"/>
      <c r="C34" s="153"/>
      <c r="D34" s="155"/>
      <c r="E34" s="155"/>
      <c r="F34" s="155"/>
      <c r="G34" s="320" t="s">
        <v>126</v>
      </c>
      <c r="H34" s="331">
        <v>0.01</v>
      </c>
      <c r="I34" s="332"/>
      <c r="J34" s="333"/>
      <c r="K34" s="318">
        <f>ROUND(K32*H34,0)</f>
        <v>32384311</v>
      </c>
      <c r="L34" s="13"/>
      <c r="M34" s="11"/>
    </row>
    <row r="35" spans="1:13" s="3" customFormat="1" ht="30" customHeight="1">
      <c r="A35" s="11"/>
      <c r="B35" s="12"/>
      <c r="C35" s="153"/>
      <c r="D35" s="154"/>
      <c r="E35" s="153"/>
      <c r="F35" s="153"/>
      <c r="G35" s="320" t="s">
        <v>75</v>
      </c>
      <c r="H35" s="331">
        <v>0.05</v>
      </c>
      <c r="I35" s="332"/>
      <c r="J35" s="333"/>
      <c r="K35" s="318">
        <f>ROUND(K32*H35,0)</f>
        <v>161921554</v>
      </c>
      <c r="L35" s="13"/>
      <c r="M35" s="11"/>
    </row>
    <row r="36" spans="1:13" s="3" customFormat="1" ht="30" customHeight="1">
      <c r="A36" s="11"/>
      <c r="B36" s="12"/>
      <c r="C36" s="153"/>
      <c r="D36" s="154"/>
      <c r="E36" s="153"/>
      <c r="F36" s="153"/>
      <c r="G36" s="325" t="s">
        <v>255</v>
      </c>
      <c r="H36" s="326"/>
      <c r="I36" s="326"/>
      <c r="J36" s="327"/>
      <c r="K36" s="319">
        <f>K32+K33+K34+K35</f>
        <v>4339497650</v>
      </c>
      <c r="L36" s="13"/>
      <c r="M36" s="11"/>
    </row>
    <row r="37" spans="1:13" s="3" customFormat="1" ht="16.2" thickBot="1">
      <c r="A37" s="11"/>
      <c r="B37" s="12"/>
      <c r="C37" s="153"/>
      <c r="D37" s="154"/>
      <c r="E37" s="154"/>
      <c r="F37" s="154"/>
      <c r="G37" s="153"/>
      <c r="H37" s="153"/>
      <c r="I37" s="156"/>
      <c r="J37" s="157"/>
      <c r="K37" s="158"/>
      <c r="L37" s="13"/>
      <c r="M37" s="11"/>
    </row>
    <row r="38" spans="1:13" s="3" customFormat="1" ht="15.6">
      <c r="A38" s="11"/>
      <c r="B38" s="12"/>
      <c r="C38" s="159"/>
      <c r="D38" s="350"/>
      <c r="E38" s="350"/>
      <c r="F38" s="350"/>
      <c r="G38" s="350"/>
      <c r="H38" s="350"/>
      <c r="I38" s="350"/>
      <c r="J38" s="350"/>
      <c r="K38" s="351"/>
      <c r="L38" s="14"/>
      <c r="M38" s="11"/>
    </row>
    <row r="39" spans="1:13" s="3" customFormat="1" ht="46.5" customHeight="1">
      <c r="A39" s="11"/>
      <c r="B39" s="12"/>
      <c r="C39" s="335" t="s">
        <v>20</v>
      </c>
      <c r="D39" s="336"/>
      <c r="E39" s="336"/>
      <c r="F39" s="336"/>
      <c r="G39" s="336"/>
      <c r="H39" s="349" t="s">
        <v>21</v>
      </c>
      <c r="I39" s="349"/>
      <c r="J39" s="349"/>
      <c r="K39" s="160" t="s">
        <v>22</v>
      </c>
      <c r="L39" s="15"/>
      <c r="M39" s="11"/>
    </row>
    <row r="40" spans="1:13" s="3" customFormat="1" ht="32.25" customHeight="1">
      <c r="A40" s="11"/>
      <c r="B40" s="12"/>
      <c r="C40" s="335" t="s">
        <v>23</v>
      </c>
      <c r="D40" s="336"/>
      <c r="E40" s="336"/>
      <c r="F40" s="336"/>
      <c r="G40" s="336"/>
      <c r="H40" s="348" t="s">
        <v>24</v>
      </c>
      <c r="I40" s="348"/>
      <c r="J40" s="161" t="s">
        <v>25</v>
      </c>
      <c r="K40" s="162">
        <v>0.28000000000000003</v>
      </c>
      <c r="L40" s="15"/>
      <c r="M40" s="11"/>
    </row>
    <row r="41" spans="1:13" s="3" customFormat="1" ht="30" customHeight="1">
      <c r="A41" s="11"/>
      <c r="B41" s="12"/>
      <c r="C41" s="335" t="s">
        <v>26</v>
      </c>
      <c r="D41" s="336"/>
      <c r="E41" s="336"/>
      <c r="F41" s="336"/>
      <c r="G41" s="336"/>
      <c r="H41" s="345" t="s">
        <v>27</v>
      </c>
      <c r="I41" s="346"/>
      <c r="J41" s="161" t="s">
        <v>28</v>
      </c>
      <c r="K41" s="162">
        <v>0.01</v>
      </c>
      <c r="L41" s="15"/>
      <c r="M41" s="11"/>
    </row>
    <row r="42" spans="1:13" s="4" customFormat="1" ht="58.5" customHeight="1">
      <c r="A42" s="11"/>
      <c r="B42" s="12"/>
      <c r="C42" s="167"/>
      <c r="E42" s="168"/>
      <c r="F42" s="168"/>
      <c r="G42" s="169"/>
      <c r="H42" s="347" t="s">
        <v>29</v>
      </c>
      <c r="I42" s="348"/>
      <c r="J42" s="161" t="s">
        <v>30</v>
      </c>
      <c r="K42" s="162">
        <v>0.05</v>
      </c>
      <c r="L42" s="13"/>
      <c r="M42" s="11"/>
    </row>
    <row r="43" spans="1:13" ht="57" customHeight="1">
      <c r="A43" s="5"/>
      <c r="B43" s="9"/>
      <c r="C43" s="170"/>
      <c r="D43" s="171"/>
      <c r="E43" s="171"/>
      <c r="F43" s="171"/>
      <c r="G43" s="172"/>
      <c r="H43" s="348" t="s">
        <v>31</v>
      </c>
      <c r="I43" s="348"/>
      <c r="J43" s="161" t="s">
        <v>32</v>
      </c>
      <c r="K43" s="162">
        <v>0.34</v>
      </c>
      <c r="L43" s="10"/>
      <c r="M43" s="5"/>
    </row>
    <row r="44" spans="1:13" ht="16.2" thickBot="1">
      <c r="A44" s="5"/>
      <c r="B44" s="9"/>
      <c r="C44" s="175"/>
      <c r="D44" s="173"/>
      <c r="E44" s="173"/>
      <c r="F44" s="173"/>
      <c r="G44" s="174"/>
      <c r="H44" s="343"/>
      <c r="I44" s="343"/>
      <c r="J44" s="343"/>
      <c r="K44" s="344"/>
      <c r="L44" s="10"/>
      <c r="M44" s="5"/>
    </row>
    <row r="45" spans="1:13" ht="16.2" thickBot="1">
      <c r="A45" s="5"/>
      <c r="B45" s="181"/>
      <c r="C45" s="182"/>
      <c r="D45" s="182"/>
      <c r="E45" s="183"/>
      <c r="F45" s="182"/>
      <c r="G45" s="184"/>
      <c r="H45" s="182"/>
      <c r="I45" s="182"/>
      <c r="J45" s="182"/>
      <c r="K45" s="182"/>
      <c r="L45" s="185"/>
      <c r="M45" s="5"/>
    </row>
    <row r="46" spans="1:13" ht="16.2" thickTop="1">
      <c r="A46" s="5"/>
      <c r="B46" s="5"/>
      <c r="C46" s="5"/>
      <c r="D46" s="5"/>
      <c r="E46" s="6"/>
      <c r="F46" s="5"/>
      <c r="G46" s="5"/>
      <c r="H46" s="5"/>
      <c r="I46" s="5"/>
      <c r="J46" s="5"/>
      <c r="K46" s="5"/>
      <c r="L46" s="5"/>
      <c r="M46" s="5"/>
    </row>
  </sheetData>
  <mergeCells count="30">
    <mergeCell ref="C41:G41"/>
    <mergeCell ref="H41:I41"/>
    <mergeCell ref="H42:I42"/>
    <mergeCell ref="H43:I43"/>
    <mergeCell ref="H44:K44"/>
    <mergeCell ref="H35:J35"/>
    <mergeCell ref="G36:J36"/>
    <mergeCell ref="D38:K38"/>
    <mergeCell ref="C39:G39"/>
    <mergeCell ref="H39:J39"/>
    <mergeCell ref="C40:G40"/>
    <mergeCell ref="H40:I40"/>
    <mergeCell ref="J11:J12"/>
    <mergeCell ref="K11:K12"/>
    <mergeCell ref="C30:J30"/>
    <mergeCell ref="G32:J32"/>
    <mergeCell ref="H33:J33"/>
    <mergeCell ref="H34:J34"/>
    <mergeCell ref="C11:C12"/>
    <mergeCell ref="D11:D12"/>
    <mergeCell ref="E11:F11"/>
    <mergeCell ref="G11:G12"/>
    <mergeCell ref="H11:H12"/>
    <mergeCell ref="I11:I12"/>
    <mergeCell ref="C3:F3"/>
    <mergeCell ref="C5:K5"/>
    <mergeCell ref="C6:K6"/>
    <mergeCell ref="C7:K8"/>
    <mergeCell ref="C9: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M46"/>
  <sheetViews>
    <sheetView showGridLines="0" view="pageBreakPreview" topLeftCell="A37" zoomScale="70" zoomScaleNormal="100" zoomScaleSheetLayoutView="70" zoomScalePageLayoutView="55" workbookViewId="0">
      <selection activeCell="J28" sqref="J28"/>
    </sheetView>
  </sheetViews>
  <sheetFormatPr baseColWidth="10" defaultColWidth="11.44140625" defaultRowHeight="13.8"/>
  <cols>
    <col min="1" max="2" width="3.44140625" style="1" customWidth="1"/>
    <col min="3" max="3" width="5.109375" style="1" customWidth="1"/>
    <col min="4" max="4" width="15.33203125" style="1" customWidth="1"/>
    <col min="5" max="5" width="16.5546875" style="2"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2" width="3.33203125" style="1" customWidth="1"/>
    <col min="13" max="13" width="2.6640625" style="1" customWidth="1"/>
    <col min="14" max="16384" width="11.44140625" style="1"/>
  </cols>
  <sheetData>
    <row r="1" spans="1:13" ht="16.2" thickBot="1">
      <c r="A1" s="5"/>
      <c r="B1" s="5"/>
      <c r="C1" s="5"/>
      <c r="D1" s="5"/>
      <c r="E1" s="6"/>
      <c r="F1" s="5"/>
      <c r="G1" s="5"/>
      <c r="H1" s="5"/>
      <c r="I1" s="5"/>
      <c r="J1" s="5"/>
      <c r="K1" s="5"/>
      <c r="L1" s="5"/>
      <c r="M1" s="5"/>
    </row>
    <row r="2" spans="1:13" ht="16.2" thickTop="1">
      <c r="A2" s="5"/>
      <c r="B2" s="7"/>
      <c r="C2" s="179"/>
      <c r="D2" s="179"/>
      <c r="E2" s="180"/>
      <c r="F2" s="179"/>
      <c r="G2" s="179"/>
      <c r="H2" s="179"/>
      <c r="I2" s="179"/>
      <c r="J2" s="179"/>
      <c r="K2" s="179"/>
      <c r="L2" s="8"/>
      <c r="M2" s="5"/>
    </row>
    <row r="3" spans="1:13" ht="27" customHeight="1">
      <c r="A3" s="5"/>
      <c r="B3" s="9"/>
      <c r="C3" s="334" t="s">
        <v>0</v>
      </c>
      <c r="D3" s="334"/>
      <c r="E3" s="334"/>
      <c r="F3" s="334"/>
      <c r="G3" s="5"/>
      <c r="H3" s="5"/>
      <c r="I3" s="5"/>
      <c r="J3" s="5"/>
      <c r="K3" s="5"/>
      <c r="L3" s="10"/>
      <c r="M3" s="5"/>
    </row>
    <row r="4" spans="1:13" ht="15.6">
      <c r="A4" s="5"/>
      <c r="B4" s="9"/>
      <c r="C4" s="163" t="s">
        <v>1</v>
      </c>
      <c r="D4" s="164" t="s">
        <v>2</v>
      </c>
      <c r="E4" s="163" t="s">
        <v>3</v>
      </c>
      <c r="F4" s="164">
        <v>4</v>
      </c>
      <c r="G4" s="5"/>
      <c r="H4" s="5"/>
      <c r="I4" s="5"/>
      <c r="J4" s="5"/>
      <c r="K4" s="5"/>
      <c r="L4" s="10"/>
      <c r="M4" s="5"/>
    </row>
    <row r="5" spans="1:13" ht="15.6">
      <c r="A5" s="5"/>
      <c r="B5" s="9"/>
      <c r="C5" s="355" t="s">
        <v>4</v>
      </c>
      <c r="D5" s="355"/>
      <c r="E5" s="355"/>
      <c r="F5" s="355"/>
      <c r="G5" s="355"/>
      <c r="H5" s="355"/>
      <c r="I5" s="355"/>
      <c r="J5" s="355"/>
      <c r="K5" s="355"/>
      <c r="L5" s="10"/>
      <c r="M5" s="5"/>
    </row>
    <row r="6" spans="1:13" ht="16.2" thickBot="1">
      <c r="A6" s="5"/>
      <c r="B6" s="9"/>
      <c r="C6" s="352" t="s">
        <v>5</v>
      </c>
      <c r="D6" s="352"/>
      <c r="E6" s="352"/>
      <c r="F6" s="352"/>
      <c r="G6" s="352"/>
      <c r="H6" s="352"/>
      <c r="I6" s="352"/>
      <c r="J6" s="352"/>
      <c r="K6" s="352"/>
      <c r="L6" s="10"/>
      <c r="M6" s="5"/>
    </row>
    <row r="7" spans="1:13" s="20" customFormat="1" ht="15.6">
      <c r="A7" s="19"/>
      <c r="B7" s="176"/>
      <c r="C7" s="356" t="s">
        <v>6</v>
      </c>
      <c r="D7" s="357"/>
      <c r="E7" s="357"/>
      <c r="F7" s="357"/>
      <c r="G7" s="357"/>
      <c r="H7" s="357"/>
      <c r="I7" s="357"/>
      <c r="J7" s="357"/>
      <c r="K7" s="358"/>
      <c r="L7" s="21"/>
      <c r="M7" s="19"/>
    </row>
    <row r="8" spans="1:13" ht="43.5" customHeight="1">
      <c r="A8" s="5"/>
      <c r="B8" s="177"/>
      <c r="C8" s="359"/>
      <c r="D8" s="360"/>
      <c r="E8" s="360"/>
      <c r="F8" s="360"/>
      <c r="G8" s="360"/>
      <c r="H8" s="360"/>
      <c r="I8" s="360"/>
      <c r="J8" s="360"/>
      <c r="K8" s="361"/>
      <c r="L8" s="10"/>
      <c r="M8" s="5"/>
    </row>
    <row r="9" spans="1:13" ht="34.5" customHeight="1">
      <c r="A9" s="5"/>
      <c r="B9" s="177"/>
      <c r="C9" s="362" t="s">
        <v>7</v>
      </c>
      <c r="D9" s="363"/>
      <c r="E9" s="363"/>
      <c r="F9" s="363"/>
      <c r="G9" s="363"/>
      <c r="H9" s="363"/>
      <c r="I9" s="363"/>
      <c r="J9" s="363"/>
      <c r="K9" s="364"/>
      <c r="L9" s="10"/>
      <c r="M9" s="5"/>
    </row>
    <row r="10" spans="1:13" ht="30" customHeight="1" thickBot="1">
      <c r="A10" s="5"/>
      <c r="B10" s="9"/>
      <c r="C10" s="337"/>
      <c r="D10" s="338"/>
      <c r="E10" s="338"/>
      <c r="F10" s="338"/>
      <c r="G10" s="338"/>
      <c r="H10" s="338"/>
      <c r="I10" s="338"/>
      <c r="J10" s="338"/>
      <c r="K10" s="339"/>
      <c r="L10" s="10"/>
      <c r="M10" s="5"/>
    </row>
    <row r="11" spans="1:13" ht="30" customHeight="1">
      <c r="A11" s="5"/>
      <c r="B11" s="9"/>
      <c r="C11" s="369" t="s">
        <v>8</v>
      </c>
      <c r="D11" s="353" t="s">
        <v>9</v>
      </c>
      <c r="E11" s="371" t="s">
        <v>10</v>
      </c>
      <c r="F11" s="371"/>
      <c r="G11" s="369" t="s">
        <v>11</v>
      </c>
      <c r="H11" s="353" t="s">
        <v>12</v>
      </c>
      <c r="I11" s="353" t="s">
        <v>13</v>
      </c>
      <c r="J11" s="365" t="s">
        <v>14</v>
      </c>
      <c r="K11" s="367" t="s">
        <v>15</v>
      </c>
      <c r="L11" s="10"/>
      <c r="M11" s="5"/>
    </row>
    <row r="12" spans="1:13" ht="30" customHeight="1" thickBot="1">
      <c r="A12" s="5"/>
      <c r="B12" s="9"/>
      <c r="C12" s="370"/>
      <c r="D12" s="354"/>
      <c r="E12" s="126" t="s">
        <v>16</v>
      </c>
      <c r="F12" s="126" t="s">
        <v>17</v>
      </c>
      <c r="G12" s="370"/>
      <c r="H12" s="354"/>
      <c r="I12" s="354"/>
      <c r="J12" s="366"/>
      <c r="K12" s="368"/>
      <c r="L12" s="10"/>
      <c r="M12" s="5"/>
    </row>
    <row r="13" spans="1:13" ht="30" customHeight="1" thickBot="1">
      <c r="A13" s="5"/>
      <c r="B13" s="9"/>
      <c r="C13" s="127"/>
      <c r="D13" s="128"/>
      <c r="E13" s="128">
        <v>1</v>
      </c>
      <c r="F13" s="128"/>
      <c r="G13" s="128" t="s">
        <v>87</v>
      </c>
      <c r="H13" s="128"/>
      <c r="I13" s="128"/>
      <c r="J13" s="128"/>
      <c r="K13" s="129"/>
      <c r="L13" s="10"/>
      <c r="M13" s="5"/>
    </row>
    <row r="14" spans="1:13" ht="39" customHeight="1">
      <c r="A14" s="5"/>
      <c r="B14" s="9"/>
      <c r="C14" s="130" t="s">
        <v>88</v>
      </c>
      <c r="D14" s="131"/>
      <c r="E14" s="192" t="s">
        <v>94</v>
      </c>
      <c r="F14" s="131"/>
      <c r="G14" s="189" t="s">
        <v>103</v>
      </c>
      <c r="H14" s="190" t="s">
        <v>91</v>
      </c>
      <c r="I14" s="193">
        <v>16905.669999999998</v>
      </c>
      <c r="J14" s="196"/>
      <c r="K14" s="133">
        <f>ROUND(I14*J14,0)</f>
        <v>0</v>
      </c>
      <c r="L14" s="10"/>
      <c r="M14" s="5"/>
    </row>
    <row r="15" spans="1:13" ht="30" customHeight="1">
      <c r="A15" s="5"/>
      <c r="B15" s="9"/>
      <c r="C15" s="130" t="s">
        <v>89</v>
      </c>
      <c r="D15" s="131"/>
      <c r="E15" s="191" t="s">
        <v>95</v>
      </c>
      <c r="F15" s="131"/>
      <c r="G15" s="187" t="s">
        <v>93</v>
      </c>
      <c r="H15" s="190" t="s">
        <v>91</v>
      </c>
      <c r="I15" s="193">
        <v>3593.23</v>
      </c>
      <c r="J15" s="195"/>
      <c r="K15" s="133">
        <f>ROUND(I15*J15,0)</f>
        <v>0</v>
      </c>
      <c r="L15" s="10"/>
      <c r="M15" s="5"/>
    </row>
    <row r="16" spans="1:13" ht="53.25" customHeight="1">
      <c r="A16" s="5"/>
      <c r="B16" s="9"/>
      <c r="C16" s="130" t="s">
        <v>90</v>
      </c>
      <c r="D16" s="131"/>
      <c r="E16" s="191" t="s">
        <v>96</v>
      </c>
      <c r="F16" s="131"/>
      <c r="G16" s="188" t="s">
        <v>104</v>
      </c>
      <c r="H16" s="191" t="s">
        <v>92</v>
      </c>
      <c r="I16" s="194">
        <v>10143.4</v>
      </c>
      <c r="J16" s="195"/>
      <c r="K16" s="133">
        <f>ROUND(I16*J16,0)</f>
        <v>0</v>
      </c>
      <c r="L16" s="10"/>
      <c r="M16" s="5"/>
    </row>
    <row r="17" spans="1:13" ht="30" customHeight="1" thickBot="1">
      <c r="A17" s="5"/>
      <c r="B17" s="9"/>
      <c r="C17" s="134" t="s">
        <v>18</v>
      </c>
      <c r="D17" s="135"/>
      <c r="E17" s="135"/>
      <c r="F17" s="135"/>
      <c r="G17" s="136"/>
      <c r="H17" s="135"/>
      <c r="I17" s="132"/>
      <c r="J17" s="137"/>
      <c r="K17" s="138">
        <f>SUM(K14:K16)</f>
        <v>0</v>
      </c>
      <c r="L17" s="10"/>
      <c r="M17" s="5"/>
    </row>
    <row r="18" spans="1:13" ht="30" customHeight="1" thickBot="1">
      <c r="A18" s="5"/>
      <c r="B18" s="9"/>
      <c r="C18" s="127"/>
      <c r="D18" s="128"/>
      <c r="E18" s="128">
        <v>2</v>
      </c>
      <c r="F18" s="128"/>
      <c r="G18" s="128" t="s">
        <v>97</v>
      </c>
      <c r="H18" s="128"/>
      <c r="I18" s="128"/>
      <c r="J18" s="128"/>
      <c r="K18" s="129"/>
      <c r="L18" s="10"/>
      <c r="M18" s="5"/>
    </row>
    <row r="19" spans="1:13" ht="30" customHeight="1">
      <c r="A19" s="5"/>
      <c r="B19" s="9"/>
      <c r="C19" s="191" t="s">
        <v>110</v>
      </c>
      <c r="D19" s="131"/>
      <c r="E19" s="191" t="s">
        <v>105</v>
      </c>
      <c r="F19" s="131"/>
      <c r="G19" s="187" t="s">
        <v>98</v>
      </c>
      <c r="H19" s="190" t="s">
        <v>92</v>
      </c>
      <c r="I19" s="193">
        <v>5071.7</v>
      </c>
      <c r="J19" s="197"/>
      <c r="K19" s="139">
        <f>ROUND(I19*J19,0)</f>
        <v>0</v>
      </c>
      <c r="L19" s="10"/>
      <c r="M19" s="5"/>
    </row>
    <row r="20" spans="1:13" ht="30" customHeight="1">
      <c r="A20" s="5"/>
      <c r="B20" s="9"/>
      <c r="C20" s="191" t="s">
        <v>111</v>
      </c>
      <c r="D20" s="131"/>
      <c r="E20" s="191" t="s">
        <v>106</v>
      </c>
      <c r="F20" s="131"/>
      <c r="G20" s="187" t="s">
        <v>99</v>
      </c>
      <c r="H20" s="190" t="s">
        <v>92</v>
      </c>
      <c r="I20" s="193">
        <v>3381.13</v>
      </c>
      <c r="J20" s="197"/>
      <c r="K20" s="139">
        <f>ROUND(I20*J20,0)</f>
        <v>0</v>
      </c>
      <c r="L20" s="10"/>
      <c r="M20" s="5"/>
    </row>
    <row r="21" spans="1:13" ht="30" customHeight="1">
      <c r="A21" s="5"/>
      <c r="B21" s="9"/>
      <c r="C21" s="191" t="s">
        <v>112</v>
      </c>
      <c r="D21" s="131"/>
      <c r="E21" s="191" t="s">
        <v>107</v>
      </c>
      <c r="F21" s="131"/>
      <c r="G21" s="188" t="s">
        <v>100</v>
      </c>
      <c r="H21" s="191" t="s">
        <v>92</v>
      </c>
      <c r="I21" s="194">
        <v>1267.92</v>
      </c>
      <c r="J21" s="197"/>
      <c r="K21" s="139">
        <f>ROUND(I21*J21,0)</f>
        <v>0</v>
      </c>
      <c r="L21" s="10"/>
      <c r="M21" s="5"/>
    </row>
    <row r="22" spans="1:13" s="5" customFormat="1" ht="30" customHeight="1">
      <c r="B22" s="9"/>
      <c r="C22" s="191" t="s">
        <v>113</v>
      </c>
      <c r="D22" s="140"/>
      <c r="E22" s="191" t="s">
        <v>108</v>
      </c>
      <c r="F22" s="140"/>
      <c r="G22" s="187" t="s">
        <v>101</v>
      </c>
      <c r="H22" s="191" t="s">
        <v>91</v>
      </c>
      <c r="I22" s="194">
        <v>16905.669999999998</v>
      </c>
      <c r="J22" s="197"/>
      <c r="K22" s="139">
        <f>ROUND(I22*J22,0)</f>
        <v>0</v>
      </c>
      <c r="L22" s="10"/>
    </row>
    <row r="23" spans="1:13" ht="30" customHeight="1">
      <c r="B23" s="16"/>
      <c r="C23" s="191" t="s">
        <v>114</v>
      </c>
      <c r="D23" s="131"/>
      <c r="E23" s="191" t="s">
        <v>109</v>
      </c>
      <c r="F23" s="131"/>
      <c r="G23" s="187" t="s">
        <v>102</v>
      </c>
      <c r="H23" s="191" t="s">
        <v>91</v>
      </c>
      <c r="I23" s="194">
        <v>16905.669999999998</v>
      </c>
      <c r="J23" s="197"/>
      <c r="K23" s="139">
        <f>ROUND(I23*J23,0)</f>
        <v>0</v>
      </c>
      <c r="L23" s="17"/>
    </row>
    <row r="24" spans="1:13" ht="30" customHeight="1" thickBot="1">
      <c r="A24" s="5"/>
      <c r="B24" s="9"/>
      <c r="C24" s="134" t="s">
        <v>18</v>
      </c>
      <c r="D24" s="141"/>
      <c r="E24" s="142"/>
      <c r="F24" s="141"/>
      <c r="G24" s="141"/>
      <c r="H24" s="141"/>
      <c r="I24" s="132"/>
      <c r="J24" s="141"/>
      <c r="K24" s="138">
        <f>SUM(K19:K23)</f>
        <v>0</v>
      </c>
      <c r="L24" s="10"/>
      <c r="M24" s="5"/>
    </row>
    <row r="25" spans="1:13" ht="30" customHeight="1" thickBot="1">
      <c r="A25" s="5"/>
      <c r="B25" s="9"/>
      <c r="C25" s="127"/>
      <c r="D25" s="128"/>
      <c r="E25" s="128">
        <v>3</v>
      </c>
      <c r="F25" s="128"/>
      <c r="G25" s="128" t="s">
        <v>115</v>
      </c>
      <c r="H25" s="128"/>
      <c r="I25" s="128"/>
      <c r="J25" s="128"/>
      <c r="K25" s="129"/>
      <c r="L25" s="10"/>
      <c r="M25" s="5"/>
    </row>
    <row r="26" spans="1:13" ht="30" customHeight="1" thickBot="1">
      <c r="A26" s="5"/>
      <c r="B26" s="9"/>
      <c r="C26" s="191" t="s">
        <v>119</v>
      </c>
      <c r="D26" s="143"/>
      <c r="E26" s="191" t="s">
        <v>122</v>
      </c>
      <c r="F26" s="143"/>
      <c r="G26" s="187" t="s">
        <v>116</v>
      </c>
      <c r="H26" s="213" t="s">
        <v>91</v>
      </c>
      <c r="I26" s="194">
        <v>367.2</v>
      </c>
      <c r="J26" s="198"/>
      <c r="K26" s="178">
        <f>ROUND(I26*J26,0)</f>
        <v>0</v>
      </c>
      <c r="L26" s="10"/>
      <c r="M26" s="5"/>
    </row>
    <row r="27" spans="1:13" ht="30" customHeight="1" thickBot="1">
      <c r="A27" s="5"/>
      <c r="B27" s="9"/>
      <c r="C27" s="191" t="s">
        <v>120</v>
      </c>
      <c r="D27" s="144"/>
      <c r="E27" s="191" t="s">
        <v>123</v>
      </c>
      <c r="F27" s="144"/>
      <c r="G27" s="187" t="s">
        <v>117</v>
      </c>
      <c r="H27" s="213" t="s">
        <v>91</v>
      </c>
      <c r="I27" s="194">
        <v>367.2</v>
      </c>
      <c r="J27" s="198"/>
      <c r="K27" s="178">
        <f>ROUND(I27*J27,0)</f>
        <v>0</v>
      </c>
      <c r="L27" s="10"/>
      <c r="M27" s="5"/>
    </row>
    <row r="28" spans="1:13" ht="30" customHeight="1">
      <c r="A28" s="5"/>
      <c r="B28" s="9"/>
      <c r="C28" s="191" t="s">
        <v>121</v>
      </c>
      <c r="D28" s="143"/>
      <c r="E28" s="191" t="s">
        <v>124</v>
      </c>
      <c r="F28" s="143"/>
      <c r="G28" s="188" t="s">
        <v>118</v>
      </c>
      <c r="H28" s="213" t="s">
        <v>135</v>
      </c>
      <c r="I28" s="194">
        <v>1206.7272700000001</v>
      </c>
      <c r="J28" s="198"/>
      <c r="K28" s="178">
        <f>ROUND(I28*J28,0)</f>
        <v>0</v>
      </c>
      <c r="L28" s="10"/>
      <c r="M28" s="5"/>
    </row>
    <row r="29" spans="1:13" ht="30" customHeight="1" thickBot="1">
      <c r="A29" s="5"/>
      <c r="B29" s="9"/>
      <c r="C29" s="145" t="s">
        <v>18</v>
      </c>
      <c r="D29" s="146"/>
      <c r="E29" s="146"/>
      <c r="F29" s="146"/>
      <c r="G29" s="147"/>
      <c r="H29" s="146"/>
      <c r="I29" s="132"/>
      <c r="J29" s="148"/>
      <c r="K29" s="149">
        <f>SUM(K26:K28)</f>
        <v>0</v>
      </c>
      <c r="L29" s="10"/>
      <c r="M29" s="5"/>
    </row>
    <row r="30" spans="1:13" s="3" customFormat="1" ht="30" customHeight="1" thickBot="1">
      <c r="A30" s="11"/>
      <c r="B30" s="12"/>
      <c r="C30" s="340" t="s">
        <v>19</v>
      </c>
      <c r="D30" s="341"/>
      <c r="E30" s="341"/>
      <c r="F30" s="341"/>
      <c r="G30" s="341"/>
      <c r="H30" s="341"/>
      <c r="I30" s="341"/>
      <c r="J30" s="342"/>
      <c r="K30" s="150">
        <f>K29+K24+K17</f>
        <v>0</v>
      </c>
      <c r="L30" s="13"/>
      <c r="M30" s="11"/>
    </row>
    <row r="31" spans="1:13" s="3" customFormat="1" ht="16.2" thickBot="1">
      <c r="A31" s="11"/>
      <c r="B31" s="12"/>
      <c r="C31" s="151"/>
      <c r="D31" s="151"/>
      <c r="E31" s="151"/>
      <c r="F31" s="151"/>
      <c r="G31" s="151"/>
      <c r="H31" s="151"/>
      <c r="I31" s="151"/>
      <c r="J31" s="151"/>
      <c r="K31" s="152"/>
      <c r="L31" s="13"/>
      <c r="M31" s="11"/>
    </row>
    <row r="32" spans="1:13" s="3" customFormat="1" ht="30" customHeight="1" thickBot="1">
      <c r="A32" s="11"/>
      <c r="B32" s="12"/>
      <c r="C32" s="153"/>
      <c r="D32" s="154"/>
      <c r="E32" s="153"/>
      <c r="F32" s="153"/>
      <c r="G32" s="322" t="s">
        <v>125</v>
      </c>
      <c r="H32" s="323"/>
      <c r="I32" s="323"/>
      <c r="J32" s="324"/>
      <c r="K32" s="317">
        <f>K30</f>
        <v>0</v>
      </c>
      <c r="L32" s="13"/>
      <c r="M32" s="11"/>
    </row>
    <row r="33" spans="1:13" s="3" customFormat="1" ht="30" customHeight="1">
      <c r="A33" s="11"/>
      <c r="B33" s="12"/>
      <c r="C33" s="153"/>
      <c r="D33" s="154"/>
      <c r="E33" s="153"/>
      <c r="F33" s="153"/>
      <c r="G33" s="321" t="s">
        <v>73</v>
      </c>
      <c r="H33" s="328">
        <v>0.28000000000000003</v>
      </c>
      <c r="I33" s="329"/>
      <c r="J33" s="330"/>
      <c r="K33" s="318">
        <f>ROUND(K32*H33,0)</f>
        <v>0</v>
      </c>
      <c r="L33" s="13"/>
      <c r="M33" s="11"/>
    </row>
    <row r="34" spans="1:13" s="3" customFormat="1" ht="30" customHeight="1">
      <c r="A34" s="11"/>
      <c r="B34" s="12"/>
      <c r="C34" s="153"/>
      <c r="D34" s="155"/>
      <c r="E34" s="155"/>
      <c r="F34" s="155"/>
      <c r="G34" s="320" t="s">
        <v>126</v>
      </c>
      <c r="H34" s="331">
        <v>0.01</v>
      </c>
      <c r="I34" s="332"/>
      <c r="J34" s="333"/>
      <c r="K34" s="318">
        <f>ROUND(K32*H34,0)</f>
        <v>0</v>
      </c>
      <c r="L34" s="13"/>
      <c r="M34" s="11"/>
    </row>
    <row r="35" spans="1:13" s="3" customFormat="1" ht="30" customHeight="1">
      <c r="A35" s="11"/>
      <c r="B35" s="12"/>
      <c r="C35" s="153"/>
      <c r="D35" s="154"/>
      <c r="E35" s="153"/>
      <c r="F35" s="153"/>
      <c r="G35" s="320" t="s">
        <v>75</v>
      </c>
      <c r="H35" s="331">
        <v>0.05</v>
      </c>
      <c r="I35" s="332"/>
      <c r="J35" s="333"/>
      <c r="K35" s="318">
        <f>ROUND(K32*H35,0)</f>
        <v>0</v>
      </c>
      <c r="L35" s="13"/>
      <c r="M35" s="11"/>
    </row>
    <row r="36" spans="1:13" s="3" customFormat="1" ht="30" customHeight="1">
      <c r="A36" s="11"/>
      <c r="B36" s="12"/>
      <c r="C36" s="153"/>
      <c r="D36" s="154"/>
      <c r="E36" s="153"/>
      <c r="F36" s="153"/>
      <c r="G36" s="325" t="s">
        <v>255</v>
      </c>
      <c r="H36" s="326"/>
      <c r="I36" s="326"/>
      <c r="J36" s="327"/>
      <c r="K36" s="319">
        <f>K32+K33+K34+K35</f>
        <v>0</v>
      </c>
      <c r="L36" s="13"/>
      <c r="M36" s="11"/>
    </row>
    <row r="37" spans="1:13" s="3" customFormat="1" ht="16.2" thickBot="1">
      <c r="A37" s="11"/>
      <c r="B37" s="12"/>
      <c r="C37" s="153"/>
      <c r="D37" s="154"/>
      <c r="E37" s="154"/>
      <c r="F37" s="154"/>
      <c r="G37" s="153"/>
      <c r="H37" s="153"/>
      <c r="I37" s="156"/>
      <c r="J37" s="157"/>
      <c r="K37" s="158"/>
      <c r="L37" s="13"/>
      <c r="M37" s="11"/>
    </row>
    <row r="38" spans="1:13" s="3" customFormat="1" ht="15.6">
      <c r="A38" s="11"/>
      <c r="B38" s="12"/>
      <c r="C38" s="159"/>
      <c r="D38" s="350"/>
      <c r="E38" s="350"/>
      <c r="F38" s="350"/>
      <c r="G38" s="350"/>
      <c r="H38" s="350"/>
      <c r="I38" s="350"/>
      <c r="J38" s="350"/>
      <c r="K38" s="351"/>
      <c r="L38" s="14"/>
      <c r="M38" s="11"/>
    </row>
    <row r="39" spans="1:13" s="3" customFormat="1" ht="46.5" customHeight="1">
      <c r="A39" s="11"/>
      <c r="B39" s="12"/>
      <c r="C39" s="335" t="s">
        <v>20</v>
      </c>
      <c r="D39" s="336"/>
      <c r="E39" s="336"/>
      <c r="F39" s="336"/>
      <c r="G39" s="336"/>
      <c r="H39" s="349" t="s">
        <v>21</v>
      </c>
      <c r="I39" s="349"/>
      <c r="J39" s="349"/>
      <c r="K39" s="160" t="s">
        <v>22</v>
      </c>
      <c r="L39" s="15"/>
      <c r="M39" s="11"/>
    </row>
    <row r="40" spans="1:13" s="3" customFormat="1" ht="32.25" customHeight="1">
      <c r="A40" s="11"/>
      <c r="B40" s="12"/>
      <c r="C40" s="335" t="s">
        <v>23</v>
      </c>
      <c r="D40" s="336"/>
      <c r="E40" s="336"/>
      <c r="F40" s="336"/>
      <c r="G40" s="336"/>
      <c r="H40" s="348" t="s">
        <v>24</v>
      </c>
      <c r="I40" s="348"/>
      <c r="J40" s="161" t="s">
        <v>25</v>
      </c>
      <c r="K40" s="162">
        <v>0.28000000000000003</v>
      </c>
      <c r="L40" s="15"/>
      <c r="M40" s="11"/>
    </row>
    <row r="41" spans="1:13" s="3" customFormat="1" ht="30" customHeight="1">
      <c r="A41" s="11"/>
      <c r="B41" s="12"/>
      <c r="C41" s="335" t="s">
        <v>26</v>
      </c>
      <c r="D41" s="336"/>
      <c r="E41" s="336"/>
      <c r="F41" s="336"/>
      <c r="G41" s="336"/>
      <c r="H41" s="345" t="s">
        <v>27</v>
      </c>
      <c r="I41" s="346"/>
      <c r="J41" s="161" t="s">
        <v>28</v>
      </c>
      <c r="K41" s="162">
        <v>0.01</v>
      </c>
      <c r="L41" s="15"/>
      <c r="M41" s="11"/>
    </row>
    <row r="42" spans="1:13" s="4" customFormat="1" ht="58.5" customHeight="1">
      <c r="A42" s="11"/>
      <c r="B42" s="12"/>
      <c r="C42" s="167"/>
      <c r="E42" s="168"/>
      <c r="F42" s="168"/>
      <c r="G42" s="169"/>
      <c r="H42" s="347" t="s">
        <v>29</v>
      </c>
      <c r="I42" s="348"/>
      <c r="J42" s="161" t="s">
        <v>30</v>
      </c>
      <c r="K42" s="162">
        <v>0.05</v>
      </c>
      <c r="L42" s="13"/>
      <c r="M42" s="11"/>
    </row>
    <row r="43" spans="1:13" ht="57" customHeight="1">
      <c r="A43" s="5"/>
      <c r="B43" s="9"/>
      <c r="C43" s="170"/>
      <c r="D43" s="171"/>
      <c r="E43" s="171"/>
      <c r="F43" s="171"/>
      <c r="G43" s="172"/>
      <c r="H43" s="348" t="s">
        <v>31</v>
      </c>
      <c r="I43" s="348"/>
      <c r="J43" s="161" t="s">
        <v>32</v>
      </c>
      <c r="K43" s="162">
        <v>0.34</v>
      </c>
      <c r="L43" s="10"/>
      <c r="M43" s="5"/>
    </row>
    <row r="44" spans="1:13" ht="16.2" thickBot="1">
      <c r="A44" s="5"/>
      <c r="B44" s="9"/>
      <c r="C44" s="175"/>
      <c r="D44" s="173"/>
      <c r="E44" s="173"/>
      <c r="F44" s="173"/>
      <c r="G44" s="174"/>
      <c r="H44" s="343"/>
      <c r="I44" s="343"/>
      <c r="J44" s="343"/>
      <c r="K44" s="344"/>
      <c r="L44" s="10"/>
      <c r="M44" s="5"/>
    </row>
    <row r="45" spans="1:13" ht="16.2" thickBot="1">
      <c r="A45" s="5"/>
      <c r="B45" s="181"/>
      <c r="C45" s="182"/>
      <c r="D45" s="182"/>
      <c r="E45" s="183"/>
      <c r="F45" s="182"/>
      <c r="G45" s="184"/>
      <c r="H45" s="182"/>
      <c r="I45" s="182"/>
      <c r="J45" s="182"/>
      <c r="K45" s="182"/>
      <c r="L45" s="185"/>
      <c r="M45" s="5"/>
    </row>
    <row r="46" spans="1:13" ht="16.2" thickTop="1">
      <c r="A46" s="5"/>
      <c r="B46" s="5"/>
      <c r="C46" s="5"/>
      <c r="D46" s="5"/>
      <c r="E46" s="6"/>
      <c r="F46" s="5"/>
      <c r="G46" s="5"/>
      <c r="H46" s="5"/>
      <c r="I46" s="5"/>
      <c r="J46" s="5"/>
      <c r="K46" s="5"/>
      <c r="L46" s="5"/>
      <c r="M46" s="5"/>
    </row>
  </sheetData>
  <mergeCells count="30">
    <mergeCell ref="C7:K8"/>
    <mergeCell ref="C9:K9"/>
    <mergeCell ref="J11:J12"/>
    <mergeCell ref="K11:K12"/>
    <mergeCell ref="C11:C12"/>
    <mergeCell ref="D11:D12"/>
    <mergeCell ref="G11:G12"/>
    <mergeCell ref="H11:H12"/>
    <mergeCell ref="E11:F11"/>
    <mergeCell ref="C3:F3"/>
    <mergeCell ref="C40:G40"/>
    <mergeCell ref="C10:K10"/>
    <mergeCell ref="C30:J30"/>
    <mergeCell ref="H44:K44"/>
    <mergeCell ref="C41:G41"/>
    <mergeCell ref="H41:I41"/>
    <mergeCell ref="H42:I42"/>
    <mergeCell ref="H43:I43"/>
    <mergeCell ref="C39:G39"/>
    <mergeCell ref="H39:J39"/>
    <mergeCell ref="H40:I40"/>
    <mergeCell ref="D38:K38"/>
    <mergeCell ref="C6:K6"/>
    <mergeCell ref="I11:I12"/>
    <mergeCell ref="C5:K5"/>
    <mergeCell ref="G32:J32"/>
    <mergeCell ref="G36:J36"/>
    <mergeCell ref="H33:J33"/>
    <mergeCell ref="H34:J34"/>
    <mergeCell ref="H35:J35"/>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P95"/>
  <sheetViews>
    <sheetView showGridLines="0" view="pageBreakPreview" topLeftCell="A15" zoomScale="70" zoomScaleNormal="80" zoomScaleSheetLayoutView="70" workbookViewId="0">
      <selection activeCell="S54" sqref="S54"/>
    </sheetView>
  </sheetViews>
  <sheetFormatPr baseColWidth="10" defaultColWidth="11.44140625" defaultRowHeight="13.8"/>
  <cols>
    <col min="1" max="2" width="3.44140625" style="18" customWidth="1"/>
    <col min="3" max="3" width="12.5546875" style="18" customWidth="1"/>
    <col min="4" max="4" width="18" style="18" customWidth="1"/>
    <col min="5" max="9" width="11.44140625" style="18"/>
    <col min="10" max="10" width="14.109375" style="18" customWidth="1"/>
    <col min="11" max="11" width="11.44140625" style="18"/>
    <col min="12" max="12" width="17.5546875" style="18" customWidth="1"/>
    <col min="13" max="14" width="11.44140625" style="18"/>
    <col min="15" max="15" width="20" style="18" customWidth="1"/>
    <col min="16" max="17" width="3.44140625" style="18" customWidth="1"/>
    <col min="18" max="16384" width="11.44140625" style="18"/>
  </cols>
  <sheetData>
    <row r="1" spans="2:16" ht="14.4" thickBot="1"/>
    <row r="2" spans="2:16" ht="14.4" thickTop="1">
      <c r="B2" s="22"/>
      <c r="C2" s="23"/>
      <c r="D2" s="23"/>
      <c r="E2" s="23"/>
      <c r="F2" s="23"/>
      <c r="G2" s="23"/>
      <c r="H2" s="23"/>
      <c r="I2" s="23"/>
      <c r="J2" s="23"/>
      <c r="K2" s="23"/>
      <c r="L2" s="23"/>
      <c r="M2" s="23"/>
      <c r="N2" s="23"/>
      <c r="O2" s="23"/>
      <c r="P2" s="186"/>
    </row>
    <row r="3" spans="2:16" ht="36.75" customHeight="1">
      <c r="B3" s="24"/>
      <c r="C3" s="470" t="s">
        <v>0</v>
      </c>
      <c r="D3" s="470"/>
      <c r="E3" s="470"/>
      <c r="F3" s="470"/>
      <c r="P3" s="25"/>
    </row>
    <row r="4" spans="2:16">
      <c r="B4" s="24"/>
      <c r="C4" s="165" t="s">
        <v>1</v>
      </c>
      <c r="D4" s="166" t="s">
        <v>2</v>
      </c>
      <c r="E4" s="165" t="s">
        <v>3</v>
      </c>
      <c r="F4" s="166">
        <v>4</v>
      </c>
      <c r="P4" s="25"/>
    </row>
    <row r="5" spans="2:16">
      <c r="B5" s="24"/>
      <c r="C5" s="124"/>
      <c r="D5" s="125"/>
      <c r="E5" s="124"/>
      <c r="F5" s="125"/>
      <c r="P5" s="25"/>
    </row>
    <row r="6" spans="2:16" ht="48" customHeight="1">
      <c r="B6" s="24"/>
      <c r="C6" s="471" t="s">
        <v>33</v>
      </c>
      <c r="D6" s="471"/>
      <c r="E6" s="471"/>
      <c r="F6" s="471"/>
      <c r="G6" s="471"/>
      <c r="H6" s="471"/>
      <c r="I6" s="471"/>
      <c r="J6" s="471"/>
      <c r="K6" s="471"/>
      <c r="L6" s="471"/>
      <c r="M6" s="471"/>
      <c r="N6" s="471"/>
      <c r="O6" s="471"/>
      <c r="P6" s="26"/>
    </row>
    <row r="7" spans="2:16" ht="15" thickBot="1">
      <c r="B7" s="24"/>
      <c r="C7" s="51"/>
      <c r="D7" s="51"/>
      <c r="E7" s="51"/>
      <c r="F7" s="51"/>
      <c r="G7" s="51"/>
      <c r="H7" s="51"/>
      <c r="I7" s="51"/>
      <c r="J7" s="51"/>
      <c r="K7" s="51"/>
      <c r="L7" s="51"/>
      <c r="M7" s="51"/>
      <c r="N7" s="51"/>
      <c r="O7" s="51"/>
      <c r="P7" s="25"/>
    </row>
    <row r="8" spans="2:16" ht="14.4">
      <c r="B8" s="24"/>
      <c r="C8" s="480"/>
      <c r="D8" s="482"/>
      <c r="E8" s="483"/>
      <c r="F8" s="483"/>
      <c r="G8" s="483"/>
      <c r="H8" s="483"/>
      <c r="I8" s="483"/>
      <c r="J8" s="483"/>
      <c r="K8" s="484"/>
      <c r="L8" s="507"/>
      <c r="M8" s="508"/>
      <c r="N8" s="508"/>
      <c r="O8" s="509"/>
      <c r="P8" s="27"/>
    </row>
    <row r="9" spans="2:16" ht="14.4">
      <c r="B9" s="24"/>
      <c r="C9" s="481"/>
      <c r="D9" s="474" t="s">
        <v>127</v>
      </c>
      <c r="E9" s="475"/>
      <c r="F9" s="475"/>
      <c r="G9" s="475"/>
      <c r="H9" s="475"/>
      <c r="I9" s="475"/>
      <c r="J9" s="475"/>
      <c r="K9" s="476"/>
      <c r="L9" s="510"/>
      <c r="M9" s="511"/>
      <c r="N9" s="511"/>
      <c r="O9" s="512"/>
      <c r="P9" s="27"/>
    </row>
    <row r="10" spans="2:16" ht="14.4">
      <c r="B10" s="24"/>
      <c r="C10" s="481"/>
      <c r="D10" s="474"/>
      <c r="E10" s="475"/>
      <c r="F10" s="475"/>
      <c r="G10" s="475"/>
      <c r="H10" s="475"/>
      <c r="I10" s="475"/>
      <c r="J10" s="475"/>
      <c r="K10" s="476"/>
      <c r="L10" s="472" t="s">
        <v>34</v>
      </c>
      <c r="M10" s="513"/>
      <c r="N10" s="514"/>
      <c r="O10" s="515"/>
      <c r="P10" s="27"/>
    </row>
    <row r="11" spans="2:16" ht="14.4">
      <c r="B11" s="24"/>
      <c r="C11" s="481"/>
      <c r="D11" s="474" t="s">
        <v>35</v>
      </c>
      <c r="E11" s="475"/>
      <c r="F11" s="475"/>
      <c r="G11" s="475"/>
      <c r="H11" s="475"/>
      <c r="I11" s="475"/>
      <c r="J11" s="475"/>
      <c r="K11" s="476"/>
      <c r="L11" s="485"/>
      <c r="M11" s="516"/>
      <c r="N11" s="517"/>
      <c r="O11" s="518"/>
      <c r="P11" s="28"/>
    </row>
    <row r="12" spans="2:16" ht="12.75" customHeight="1">
      <c r="B12" s="24"/>
      <c r="C12" s="481"/>
      <c r="D12" s="477"/>
      <c r="E12" s="478"/>
      <c r="F12" s="478"/>
      <c r="G12" s="478"/>
      <c r="H12" s="478"/>
      <c r="I12" s="478"/>
      <c r="J12" s="478"/>
      <c r="K12" s="479"/>
      <c r="L12" s="472" t="s">
        <v>36</v>
      </c>
      <c r="M12" s="472">
        <v>1</v>
      </c>
      <c r="N12" s="472" t="s">
        <v>37</v>
      </c>
      <c r="O12" s="505">
        <v>1</v>
      </c>
      <c r="P12" s="27"/>
    </row>
    <row r="13" spans="2:16">
      <c r="B13" s="24"/>
      <c r="C13" s="481"/>
      <c r="D13" s="477"/>
      <c r="E13" s="478"/>
      <c r="F13" s="478"/>
      <c r="G13" s="478"/>
      <c r="H13" s="478"/>
      <c r="I13" s="478"/>
      <c r="J13" s="478"/>
      <c r="K13" s="479"/>
      <c r="L13" s="473"/>
      <c r="M13" s="473"/>
      <c r="N13" s="473"/>
      <c r="O13" s="506"/>
      <c r="P13" s="27"/>
    </row>
    <row r="14" spans="2:16" ht="14.4">
      <c r="B14" s="24"/>
      <c r="C14" s="481"/>
      <c r="D14" s="474" t="s">
        <v>38</v>
      </c>
      <c r="E14" s="475"/>
      <c r="F14" s="475"/>
      <c r="G14" s="475"/>
      <c r="H14" s="475"/>
      <c r="I14" s="475"/>
      <c r="J14" s="475"/>
      <c r="K14" s="476"/>
      <c r="L14" s="473"/>
      <c r="M14" s="473"/>
      <c r="N14" s="473"/>
      <c r="O14" s="506"/>
      <c r="P14" s="27"/>
    </row>
    <row r="15" spans="2:16" ht="15" thickBot="1">
      <c r="B15" s="24"/>
      <c r="C15" s="52"/>
      <c r="D15" s="53"/>
      <c r="E15" s="53"/>
      <c r="F15" s="53"/>
      <c r="G15" s="53"/>
      <c r="H15" s="53"/>
      <c r="I15" s="53"/>
      <c r="J15" s="53"/>
      <c r="K15" s="53"/>
      <c r="L15" s="53"/>
      <c r="M15" s="54"/>
      <c r="N15" s="54"/>
      <c r="O15" s="55"/>
      <c r="P15" s="29"/>
    </row>
    <row r="16" spans="2:16" ht="14.4">
      <c r="B16" s="24"/>
      <c r="C16" s="56"/>
      <c r="D16" s="57"/>
      <c r="E16" s="57"/>
      <c r="F16" s="57"/>
      <c r="G16" s="57"/>
      <c r="H16" s="57"/>
      <c r="I16" s="57"/>
      <c r="J16" s="57"/>
      <c r="K16" s="57"/>
      <c r="L16" s="58" t="s">
        <v>39</v>
      </c>
      <c r="M16" s="59" t="s">
        <v>40</v>
      </c>
      <c r="N16" s="59" t="s">
        <v>41</v>
      </c>
      <c r="O16" s="60" t="s">
        <v>42</v>
      </c>
      <c r="P16" s="28"/>
    </row>
    <row r="17" spans="2:16" ht="14.4">
      <c r="B17" s="24"/>
      <c r="C17" s="61"/>
      <c r="D17" s="62"/>
      <c r="E17" s="62"/>
      <c r="F17" s="62"/>
      <c r="G17" s="62"/>
      <c r="H17" s="62"/>
      <c r="I17" s="62"/>
      <c r="J17" s="62"/>
      <c r="K17" s="62"/>
      <c r="L17" s="63"/>
      <c r="M17" s="64"/>
      <c r="N17" s="64"/>
      <c r="O17" s="65"/>
      <c r="P17" s="30"/>
    </row>
    <row r="18" spans="2:16" ht="18" customHeight="1">
      <c r="B18" s="24"/>
      <c r="C18" s="547" t="s">
        <v>43</v>
      </c>
      <c r="D18" s="548"/>
      <c r="E18" s="548"/>
      <c r="F18" s="548"/>
      <c r="G18" s="62"/>
      <c r="H18" s="62"/>
      <c r="I18" s="62" t="s">
        <v>44</v>
      </c>
      <c r="J18" s="51"/>
      <c r="K18" s="62"/>
      <c r="L18" s="63"/>
      <c r="M18" s="51"/>
      <c r="N18" s="51"/>
      <c r="O18" s="66"/>
      <c r="P18" s="30"/>
    </row>
    <row r="19" spans="2:16" ht="14.4">
      <c r="B19" s="24"/>
      <c r="C19" s="67"/>
      <c r="D19" s="68"/>
      <c r="E19" s="68"/>
      <c r="F19" s="68"/>
      <c r="G19" s="68"/>
      <c r="H19" s="68"/>
      <c r="I19" s="68"/>
      <c r="J19" s="68"/>
      <c r="K19" s="68"/>
      <c r="L19" s="68"/>
      <c r="M19" s="68"/>
      <c r="N19" s="68"/>
      <c r="O19" s="69"/>
      <c r="P19" s="31"/>
    </row>
    <row r="20" spans="2:16" ht="15" thickBot="1">
      <c r="B20" s="24"/>
      <c r="C20" s="70"/>
      <c r="D20" s="71"/>
      <c r="E20" s="71"/>
      <c r="F20" s="71"/>
      <c r="G20" s="71"/>
      <c r="H20" s="71"/>
      <c r="I20" s="71"/>
      <c r="J20" s="71"/>
      <c r="K20" s="71"/>
      <c r="L20" s="71"/>
      <c r="M20" s="71"/>
      <c r="N20" s="71"/>
      <c r="O20" s="72"/>
      <c r="P20" s="25"/>
    </row>
    <row r="21" spans="2:16" ht="15" thickBot="1">
      <c r="B21" s="24"/>
      <c r="C21" s="73"/>
      <c r="D21" s="74"/>
      <c r="E21" s="74"/>
      <c r="F21" s="74"/>
      <c r="G21" s="74"/>
      <c r="H21" s="74"/>
      <c r="I21" s="51"/>
      <c r="J21" s="51"/>
      <c r="K21" s="74"/>
      <c r="L21" s="74"/>
      <c r="M21" s="74"/>
      <c r="N21" s="74"/>
      <c r="O21" s="75"/>
      <c r="P21" s="25"/>
    </row>
    <row r="22" spans="2:16" ht="14.4">
      <c r="B22" s="24"/>
      <c r="C22" s="524" t="s">
        <v>45</v>
      </c>
      <c r="D22" s="525"/>
      <c r="E22" s="525"/>
      <c r="F22" s="525"/>
      <c r="G22" s="525"/>
      <c r="H22" s="525"/>
      <c r="I22" s="525"/>
      <c r="J22" s="525"/>
      <c r="K22" s="525"/>
      <c r="L22" s="525"/>
      <c r="M22" s="525"/>
      <c r="N22" s="525"/>
      <c r="O22" s="526"/>
      <c r="P22" s="32"/>
    </row>
    <row r="23" spans="2:16" ht="15" thickBot="1">
      <c r="B23" s="24"/>
      <c r="C23" s="76"/>
      <c r="D23" s="51"/>
      <c r="E23" s="51"/>
      <c r="F23" s="51"/>
      <c r="G23" s="51"/>
      <c r="H23" s="51"/>
      <c r="I23" s="51"/>
      <c r="J23" s="51"/>
      <c r="K23" s="51"/>
      <c r="L23" s="51"/>
      <c r="M23" s="51"/>
      <c r="N23" s="51"/>
      <c r="O23" s="77"/>
      <c r="P23" s="25"/>
    </row>
    <row r="24" spans="2:16">
      <c r="B24" s="24"/>
      <c r="C24" s="78" t="s">
        <v>46</v>
      </c>
      <c r="D24" s="502" t="s">
        <v>11</v>
      </c>
      <c r="E24" s="503"/>
      <c r="F24" s="503"/>
      <c r="G24" s="503"/>
      <c r="H24" s="503"/>
      <c r="I24" s="503"/>
      <c r="J24" s="503"/>
      <c r="K24" s="503"/>
      <c r="L24" s="504"/>
      <c r="M24" s="522" t="s">
        <v>47</v>
      </c>
      <c r="N24" s="523"/>
      <c r="O24" s="78" t="s">
        <v>13</v>
      </c>
      <c r="P24" s="33"/>
    </row>
    <row r="25" spans="2:16" ht="14.4" thickBot="1">
      <c r="B25" s="24"/>
      <c r="C25" s="79" t="str">
        <f>'OFERTA ECONOMICA'!C14</f>
        <v>1.1</v>
      </c>
      <c r="D25" s="519" t="str">
        <f>'OFERTA ECONOMICA'!G14</f>
        <v>LOCALIZACIÓN Y REPLANTEO   CON ELEMENTOS DE 
PRECISIÓN</v>
      </c>
      <c r="E25" s="521"/>
      <c r="F25" s="521"/>
      <c r="G25" s="521"/>
      <c r="H25" s="521"/>
      <c r="I25" s="521"/>
      <c r="J25" s="521"/>
      <c r="K25" s="521"/>
      <c r="L25" s="520"/>
      <c r="M25" s="519" t="str">
        <f>'OFERTA ECONOMICA'!H14</f>
        <v>M2</v>
      </c>
      <c r="N25" s="520"/>
      <c r="O25" s="80">
        <f>'OFERTA ECONOMICA'!I14</f>
        <v>16905.669999999998</v>
      </c>
      <c r="P25" s="34"/>
    </row>
    <row r="26" spans="2:16">
      <c r="B26" s="24"/>
      <c r="C26" s="461" t="s">
        <v>48</v>
      </c>
      <c r="D26" s="462"/>
      <c r="E26" s="462"/>
      <c r="F26" s="462"/>
      <c r="G26" s="462"/>
      <c r="H26" s="462"/>
      <c r="I26" s="462"/>
      <c r="J26" s="462"/>
      <c r="K26" s="462"/>
      <c r="L26" s="462"/>
      <c r="M26" s="462"/>
      <c r="N26" s="462"/>
      <c r="O26" s="463"/>
      <c r="P26" s="35"/>
    </row>
    <row r="27" spans="2:16">
      <c r="B27" s="24"/>
      <c r="C27" s="464"/>
      <c r="D27" s="465"/>
      <c r="E27" s="465"/>
      <c r="F27" s="465"/>
      <c r="G27" s="465"/>
      <c r="H27" s="465"/>
      <c r="I27" s="465"/>
      <c r="J27" s="465"/>
      <c r="K27" s="465"/>
      <c r="L27" s="465"/>
      <c r="M27" s="465"/>
      <c r="N27" s="465"/>
      <c r="O27" s="466"/>
      <c r="P27" s="35"/>
    </row>
    <row r="28" spans="2:16" ht="14.4" thickBot="1">
      <c r="B28" s="24"/>
      <c r="C28" s="467"/>
      <c r="D28" s="468"/>
      <c r="E28" s="468"/>
      <c r="F28" s="468"/>
      <c r="G28" s="468"/>
      <c r="H28" s="468"/>
      <c r="I28" s="468"/>
      <c r="J28" s="468"/>
      <c r="K28" s="468"/>
      <c r="L28" s="468"/>
      <c r="M28" s="468"/>
      <c r="N28" s="468"/>
      <c r="O28" s="469"/>
      <c r="P28" s="35"/>
    </row>
    <row r="29" spans="2:16" ht="14.4">
      <c r="B29" s="24"/>
      <c r="C29" s="486" t="s">
        <v>11</v>
      </c>
      <c r="D29" s="497"/>
      <c r="E29" s="497"/>
      <c r="F29" s="497"/>
      <c r="G29" s="498"/>
      <c r="H29" s="491" t="s">
        <v>49</v>
      </c>
      <c r="I29" s="497"/>
      <c r="J29" s="489" t="s">
        <v>50</v>
      </c>
      <c r="K29" s="490"/>
      <c r="L29" s="81" t="s">
        <v>51</v>
      </c>
      <c r="M29" s="491" t="s">
        <v>52</v>
      </c>
      <c r="N29" s="488"/>
      <c r="O29" s="82" t="s">
        <v>53</v>
      </c>
      <c r="P29" s="36"/>
    </row>
    <row r="30" spans="2:16" ht="14.4">
      <c r="B30" s="24"/>
      <c r="C30" s="492" t="s">
        <v>128</v>
      </c>
      <c r="D30" s="493"/>
      <c r="E30" s="493"/>
      <c r="F30" s="493"/>
      <c r="G30" s="494"/>
      <c r="H30" s="527"/>
      <c r="I30" s="494"/>
      <c r="J30" s="527" t="s">
        <v>130</v>
      </c>
      <c r="K30" s="494"/>
      <c r="L30" s="83">
        <v>168122</v>
      </c>
      <c r="M30" s="528">
        <v>200</v>
      </c>
      <c r="N30" s="529"/>
      <c r="O30" s="84">
        <f>L30/M30</f>
        <v>840.61</v>
      </c>
      <c r="P30" s="37"/>
    </row>
    <row r="31" spans="2:16" ht="14.4">
      <c r="B31" s="24"/>
      <c r="C31" s="85" t="s">
        <v>129</v>
      </c>
      <c r="D31" s="86"/>
      <c r="E31" s="86"/>
      <c r="F31" s="86"/>
      <c r="G31" s="87"/>
      <c r="H31" s="88"/>
      <c r="I31" s="87"/>
      <c r="J31" s="88" t="s">
        <v>131</v>
      </c>
      <c r="K31" s="87"/>
      <c r="L31" s="83">
        <v>190.21</v>
      </c>
      <c r="M31" s="528">
        <v>1</v>
      </c>
      <c r="N31" s="529"/>
      <c r="O31" s="84">
        <f>L31/M31</f>
        <v>190.21</v>
      </c>
      <c r="P31" s="37"/>
    </row>
    <row r="32" spans="2:16" ht="15" thickBot="1">
      <c r="B32" s="24"/>
      <c r="C32" s="444"/>
      <c r="D32" s="445"/>
      <c r="E32" s="445"/>
      <c r="F32" s="445"/>
      <c r="G32" s="446"/>
      <c r="H32" s="499"/>
      <c r="I32" s="446"/>
      <c r="J32" s="499"/>
      <c r="K32" s="446"/>
      <c r="L32" s="89"/>
      <c r="M32" s="500"/>
      <c r="N32" s="501"/>
      <c r="O32" s="84"/>
      <c r="P32" s="37"/>
    </row>
    <row r="33" spans="2:16" ht="15" thickBot="1">
      <c r="B33" s="24"/>
      <c r="C33" s="458" t="s">
        <v>54</v>
      </c>
      <c r="D33" s="459"/>
      <c r="E33" s="459"/>
      <c r="F33" s="459"/>
      <c r="G33" s="459"/>
      <c r="H33" s="459"/>
      <c r="I33" s="459"/>
      <c r="J33" s="459"/>
      <c r="K33" s="459"/>
      <c r="L33" s="459"/>
      <c r="M33" s="459"/>
      <c r="N33" s="460"/>
      <c r="O33" s="90">
        <f>SUM(O30:O32)</f>
        <v>1030.82</v>
      </c>
      <c r="P33" s="38"/>
    </row>
    <row r="34" spans="2:16" ht="13.5" customHeight="1">
      <c r="B34" s="24"/>
      <c r="C34" s="461" t="s">
        <v>55</v>
      </c>
      <c r="D34" s="462"/>
      <c r="E34" s="462"/>
      <c r="F34" s="462"/>
      <c r="G34" s="462"/>
      <c r="H34" s="462"/>
      <c r="I34" s="462"/>
      <c r="J34" s="462"/>
      <c r="K34" s="462"/>
      <c r="L34" s="462"/>
      <c r="M34" s="462"/>
      <c r="N34" s="462"/>
      <c r="O34" s="463"/>
      <c r="P34" s="35"/>
    </row>
    <row r="35" spans="2:16">
      <c r="B35" s="24"/>
      <c r="C35" s="464"/>
      <c r="D35" s="465"/>
      <c r="E35" s="465"/>
      <c r="F35" s="465"/>
      <c r="G35" s="465"/>
      <c r="H35" s="465"/>
      <c r="I35" s="465"/>
      <c r="J35" s="465"/>
      <c r="K35" s="465"/>
      <c r="L35" s="465"/>
      <c r="M35" s="465"/>
      <c r="N35" s="465"/>
      <c r="O35" s="466"/>
      <c r="P35" s="35"/>
    </row>
    <row r="36" spans="2:16" ht="14.4" thickBot="1">
      <c r="B36" s="24"/>
      <c r="C36" s="467"/>
      <c r="D36" s="468"/>
      <c r="E36" s="468"/>
      <c r="F36" s="468"/>
      <c r="G36" s="468"/>
      <c r="H36" s="468"/>
      <c r="I36" s="468"/>
      <c r="J36" s="468"/>
      <c r="K36" s="468"/>
      <c r="L36" s="468"/>
      <c r="M36" s="468"/>
      <c r="N36" s="468"/>
      <c r="O36" s="469"/>
      <c r="P36" s="35"/>
    </row>
    <row r="37" spans="2:16" ht="14.4">
      <c r="B37" s="24"/>
      <c r="C37" s="486" t="s">
        <v>11</v>
      </c>
      <c r="D37" s="487"/>
      <c r="E37" s="487"/>
      <c r="F37" s="487"/>
      <c r="G37" s="487"/>
      <c r="H37" s="487"/>
      <c r="I37" s="487"/>
      <c r="J37" s="488"/>
      <c r="K37" s="91" t="s">
        <v>47</v>
      </c>
      <c r="L37" s="81" t="s">
        <v>13</v>
      </c>
      <c r="M37" s="491" t="s">
        <v>56</v>
      </c>
      <c r="N37" s="488"/>
      <c r="O37" s="82" t="s">
        <v>53</v>
      </c>
      <c r="P37" s="36"/>
    </row>
    <row r="38" spans="2:16" ht="14.4">
      <c r="B38" s="24"/>
      <c r="C38" s="492" t="s">
        <v>132</v>
      </c>
      <c r="D38" s="493"/>
      <c r="E38" s="493"/>
      <c r="F38" s="493"/>
      <c r="G38" s="493"/>
      <c r="H38" s="493"/>
      <c r="I38" s="493"/>
      <c r="J38" s="494"/>
      <c r="K38" s="199" t="s">
        <v>135</v>
      </c>
      <c r="L38" s="200">
        <v>0.1</v>
      </c>
      <c r="M38" s="495">
        <v>3457</v>
      </c>
      <c r="N38" s="496"/>
      <c r="O38" s="84">
        <f>L38*M38</f>
        <v>345.70000000000005</v>
      </c>
      <c r="P38" s="37"/>
    </row>
    <row r="39" spans="2:16" ht="15" thickBot="1">
      <c r="B39" s="24"/>
      <c r="C39" s="444" t="s">
        <v>133</v>
      </c>
      <c r="D39" s="445"/>
      <c r="E39" s="445"/>
      <c r="F39" s="445"/>
      <c r="G39" s="445"/>
      <c r="H39" s="445"/>
      <c r="I39" s="445"/>
      <c r="J39" s="446"/>
      <c r="K39" s="199" t="s">
        <v>136</v>
      </c>
      <c r="L39" s="200">
        <v>0.05</v>
      </c>
      <c r="M39" s="447">
        <v>6758</v>
      </c>
      <c r="N39" s="448"/>
      <c r="O39" s="84">
        <f>L39*M39</f>
        <v>337.90000000000003</v>
      </c>
      <c r="P39" s="37"/>
    </row>
    <row r="40" spans="2:16" ht="15" thickBot="1">
      <c r="B40" s="24"/>
      <c r="C40" s="444" t="s">
        <v>134</v>
      </c>
      <c r="D40" s="445"/>
      <c r="E40" s="445"/>
      <c r="F40" s="445"/>
      <c r="G40" s="445"/>
      <c r="H40" s="445"/>
      <c r="I40" s="445"/>
      <c r="J40" s="446"/>
      <c r="K40" s="199" t="s">
        <v>137</v>
      </c>
      <c r="L40" s="201">
        <v>0.4</v>
      </c>
      <c r="M40" s="447">
        <v>565</v>
      </c>
      <c r="N40" s="448"/>
      <c r="O40" s="84">
        <f>L40*M40</f>
        <v>226</v>
      </c>
      <c r="P40" s="37"/>
    </row>
    <row r="41" spans="2:16" ht="15" thickBot="1">
      <c r="B41" s="24"/>
      <c r="C41" s="458" t="s">
        <v>54</v>
      </c>
      <c r="D41" s="459"/>
      <c r="E41" s="459"/>
      <c r="F41" s="459"/>
      <c r="G41" s="459"/>
      <c r="H41" s="459"/>
      <c r="I41" s="459"/>
      <c r="J41" s="459"/>
      <c r="K41" s="459"/>
      <c r="L41" s="459"/>
      <c r="M41" s="459"/>
      <c r="N41" s="460"/>
      <c r="O41" s="92">
        <f>SUM(O38:O40)</f>
        <v>909.60000000000014</v>
      </c>
      <c r="P41" s="37"/>
    </row>
    <row r="42" spans="2:16">
      <c r="B42" s="24"/>
      <c r="C42" s="461" t="s">
        <v>57</v>
      </c>
      <c r="D42" s="462"/>
      <c r="E42" s="462"/>
      <c r="F42" s="462"/>
      <c r="G42" s="462"/>
      <c r="H42" s="462"/>
      <c r="I42" s="462"/>
      <c r="J42" s="462"/>
      <c r="K42" s="462"/>
      <c r="L42" s="462"/>
      <c r="M42" s="462"/>
      <c r="N42" s="462"/>
      <c r="O42" s="463"/>
      <c r="P42" s="35"/>
    </row>
    <row r="43" spans="2:16">
      <c r="B43" s="24"/>
      <c r="C43" s="464"/>
      <c r="D43" s="465"/>
      <c r="E43" s="465"/>
      <c r="F43" s="465"/>
      <c r="G43" s="465"/>
      <c r="H43" s="465"/>
      <c r="I43" s="465"/>
      <c r="J43" s="465"/>
      <c r="K43" s="465"/>
      <c r="L43" s="465"/>
      <c r="M43" s="465"/>
      <c r="N43" s="465"/>
      <c r="O43" s="466"/>
      <c r="P43" s="35"/>
    </row>
    <row r="44" spans="2:16" ht="14.4" thickBot="1">
      <c r="B44" s="24"/>
      <c r="C44" s="467"/>
      <c r="D44" s="468"/>
      <c r="E44" s="468"/>
      <c r="F44" s="468"/>
      <c r="G44" s="468"/>
      <c r="H44" s="468"/>
      <c r="I44" s="468"/>
      <c r="J44" s="468"/>
      <c r="K44" s="468"/>
      <c r="L44" s="468"/>
      <c r="M44" s="468"/>
      <c r="N44" s="468"/>
      <c r="O44" s="469"/>
      <c r="P44" s="35"/>
    </row>
    <row r="45" spans="2:16" ht="16.8">
      <c r="B45" s="24"/>
      <c r="C45" s="486" t="s">
        <v>58</v>
      </c>
      <c r="D45" s="487"/>
      <c r="E45" s="487"/>
      <c r="F45" s="487"/>
      <c r="G45" s="487"/>
      <c r="H45" s="487"/>
      <c r="I45" s="487"/>
      <c r="J45" s="81" t="s">
        <v>59</v>
      </c>
      <c r="K45" s="93" t="s">
        <v>60</v>
      </c>
      <c r="L45" s="94" t="s">
        <v>61</v>
      </c>
      <c r="M45" s="491" t="s">
        <v>62</v>
      </c>
      <c r="N45" s="488"/>
      <c r="O45" s="82" t="s">
        <v>53</v>
      </c>
      <c r="P45" s="36"/>
    </row>
    <row r="46" spans="2:16" ht="14.4">
      <c r="B46" s="24"/>
      <c r="C46" s="492"/>
      <c r="D46" s="493"/>
      <c r="E46" s="493"/>
      <c r="F46" s="493"/>
      <c r="G46" s="493"/>
      <c r="H46" s="493"/>
      <c r="I46" s="493"/>
      <c r="J46" s="95"/>
      <c r="K46" s="96"/>
      <c r="L46" s="95"/>
      <c r="M46" s="535"/>
      <c r="N46" s="536"/>
      <c r="O46" s="84"/>
      <c r="P46" s="37"/>
    </row>
    <row r="47" spans="2:16" ht="15" thickBot="1">
      <c r="B47" s="24"/>
      <c r="C47" s="444"/>
      <c r="D47" s="445"/>
      <c r="E47" s="445"/>
      <c r="F47" s="445"/>
      <c r="G47" s="445"/>
      <c r="H47" s="445"/>
      <c r="I47" s="445"/>
      <c r="J47" s="97"/>
      <c r="K47" s="98"/>
      <c r="L47" s="97"/>
      <c r="M47" s="537"/>
      <c r="N47" s="538"/>
      <c r="O47" s="99"/>
      <c r="P47" s="37"/>
    </row>
    <row r="48" spans="2:16" ht="15" thickBot="1">
      <c r="B48" s="24"/>
      <c r="C48" s="458" t="s">
        <v>54</v>
      </c>
      <c r="D48" s="459"/>
      <c r="E48" s="459"/>
      <c r="F48" s="459"/>
      <c r="G48" s="459"/>
      <c r="H48" s="459"/>
      <c r="I48" s="459"/>
      <c r="J48" s="459"/>
      <c r="K48" s="459"/>
      <c r="L48" s="459"/>
      <c r="M48" s="459"/>
      <c r="N48" s="460"/>
      <c r="O48" s="90"/>
      <c r="P48" s="38"/>
    </row>
    <row r="49" spans="2:16">
      <c r="B49" s="24"/>
      <c r="C49" s="461" t="s">
        <v>63</v>
      </c>
      <c r="D49" s="462"/>
      <c r="E49" s="462"/>
      <c r="F49" s="462"/>
      <c r="G49" s="462"/>
      <c r="H49" s="462"/>
      <c r="I49" s="462"/>
      <c r="J49" s="462"/>
      <c r="K49" s="462"/>
      <c r="L49" s="462"/>
      <c r="M49" s="462"/>
      <c r="N49" s="462"/>
      <c r="O49" s="463"/>
      <c r="P49" s="35"/>
    </row>
    <row r="50" spans="2:16">
      <c r="B50" s="24"/>
      <c r="C50" s="464"/>
      <c r="D50" s="465"/>
      <c r="E50" s="465"/>
      <c r="F50" s="465"/>
      <c r="G50" s="465"/>
      <c r="H50" s="465"/>
      <c r="I50" s="465"/>
      <c r="J50" s="465"/>
      <c r="K50" s="465"/>
      <c r="L50" s="465"/>
      <c r="M50" s="465"/>
      <c r="N50" s="465"/>
      <c r="O50" s="466"/>
      <c r="P50" s="35"/>
    </row>
    <row r="51" spans="2:16" ht="14.4" thickBot="1">
      <c r="B51" s="24"/>
      <c r="C51" s="467"/>
      <c r="D51" s="468"/>
      <c r="E51" s="468"/>
      <c r="F51" s="468"/>
      <c r="G51" s="468"/>
      <c r="H51" s="468"/>
      <c r="I51" s="468"/>
      <c r="J51" s="468"/>
      <c r="K51" s="468"/>
      <c r="L51" s="468"/>
      <c r="M51" s="468"/>
      <c r="N51" s="468"/>
      <c r="O51" s="469"/>
      <c r="P51" s="35"/>
    </row>
    <row r="52" spans="2:16" ht="28.2">
      <c r="B52" s="24"/>
      <c r="C52" s="486" t="s">
        <v>64</v>
      </c>
      <c r="D52" s="487"/>
      <c r="E52" s="487"/>
      <c r="F52" s="487"/>
      <c r="G52" s="487"/>
      <c r="H52" s="487"/>
      <c r="I52" s="487"/>
      <c r="J52" s="81" t="s">
        <v>65</v>
      </c>
      <c r="K52" s="100" t="s">
        <v>66</v>
      </c>
      <c r="L52" s="101" t="s">
        <v>67</v>
      </c>
      <c r="M52" s="533" t="s">
        <v>52</v>
      </c>
      <c r="N52" s="534"/>
      <c r="O52" s="102" t="s">
        <v>53</v>
      </c>
      <c r="P52" s="39"/>
    </row>
    <row r="53" spans="2:16" ht="14.4">
      <c r="B53" s="24"/>
      <c r="C53" s="449" t="s">
        <v>138</v>
      </c>
      <c r="D53" s="450"/>
      <c r="E53" s="450"/>
      <c r="F53" s="450"/>
      <c r="G53" s="450"/>
      <c r="H53" s="450"/>
      <c r="I53" s="451"/>
      <c r="J53" s="204">
        <v>205905.6</v>
      </c>
      <c r="K53" s="203">
        <v>2</v>
      </c>
      <c r="L53" s="103">
        <f>J53*K53</f>
        <v>411811.2</v>
      </c>
      <c r="M53" s="539">
        <v>200</v>
      </c>
      <c r="N53" s="540"/>
      <c r="O53" s="104">
        <f>L53/M53</f>
        <v>2059.056</v>
      </c>
      <c r="P53" s="40"/>
    </row>
    <row r="54" spans="2:16" ht="14.4">
      <c r="B54" s="24"/>
      <c r="C54" s="452" t="s">
        <v>139</v>
      </c>
      <c r="D54" s="453"/>
      <c r="E54" s="453"/>
      <c r="F54" s="453"/>
      <c r="G54" s="453"/>
      <c r="H54" s="453"/>
      <c r="I54" s="454"/>
      <c r="J54" s="204">
        <v>98634.9</v>
      </c>
      <c r="K54" s="203">
        <v>2</v>
      </c>
      <c r="L54" s="103">
        <f>J54*K54</f>
        <v>197269.8</v>
      </c>
      <c r="M54" s="539">
        <v>200</v>
      </c>
      <c r="N54" s="540"/>
      <c r="O54" s="104">
        <f>L54/M54</f>
        <v>986.34899999999993</v>
      </c>
      <c r="P54" s="40"/>
    </row>
    <row r="55" spans="2:16" ht="14.4">
      <c r="B55" s="24"/>
      <c r="C55" s="455" t="s">
        <v>140</v>
      </c>
      <c r="D55" s="456"/>
      <c r="E55" s="456"/>
      <c r="F55" s="456"/>
      <c r="G55" s="456"/>
      <c r="H55" s="456"/>
      <c r="I55" s="457"/>
      <c r="J55" s="204">
        <v>75873</v>
      </c>
      <c r="K55" s="203">
        <v>2</v>
      </c>
      <c r="L55" s="103">
        <f>J55*K55</f>
        <v>151746</v>
      </c>
      <c r="M55" s="535">
        <v>200</v>
      </c>
      <c r="N55" s="536"/>
      <c r="O55" s="104">
        <f>L55/M55</f>
        <v>758.73</v>
      </c>
      <c r="P55" s="40"/>
    </row>
    <row r="56" spans="2:16" ht="15" thickBot="1">
      <c r="B56" s="24"/>
      <c r="C56" s="559"/>
      <c r="D56" s="560"/>
      <c r="E56" s="445"/>
      <c r="F56" s="445"/>
      <c r="G56" s="445"/>
      <c r="H56" s="445"/>
      <c r="I56" s="445"/>
      <c r="J56" s="202"/>
      <c r="K56" s="98"/>
      <c r="L56" s="97"/>
      <c r="M56" s="537"/>
      <c r="N56" s="538"/>
      <c r="O56" s="99"/>
      <c r="P56" s="37"/>
    </row>
    <row r="57" spans="2:16" ht="15" thickBot="1">
      <c r="B57" s="24"/>
      <c r="C57" s="458" t="s">
        <v>54</v>
      </c>
      <c r="D57" s="459"/>
      <c r="E57" s="459"/>
      <c r="F57" s="459"/>
      <c r="G57" s="459"/>
      <c r="H57" s="459"/>
      <c r="I57" s="459"/>
      <c r="J57" s="561"/>
      <c r="K57" s="459"/>
      <c r="L57" s="459"/>
      <c r="M57" s="459"/>
      <c r="N57" s="460"/>
      <c r="O57" s="92">
        <f>SUM(O53:O56)</f>
        <v>3804.1349999999998</v>
      </c>
      <c r="P57" s="37"/>
    </row>
    <row r="58" spans="2:16" ht="15" thickBot="1">
      <c r="B58" s="24"/>
      <c r="C58" s="76"/>
      <c r="D58" s="51"/>
      <c r="E58" s="51"/>
      <c r="F58" s="51"/>
      <c r="G58" s="51"/>
      <c r="H58" s="51"/>
      <c r="I58" s="51"/>
      <c r="J58" s="51"/>
      <c r="K58" s="51"/>
      <c r="L58" s="51"/>
      <c r="M58" s="51"/>
      <c r="N58" s="51"/>
      <c r="O58" s="77"/>
      <c r="P58" s="25"/>
    </row>
    <row r="59" spans="2:16" ht="15" thickBot="1">
      <c r="B59" s="24"/>
      <c r="C59" s="530" t="s">
        <v>68</v>
      </c>
      <c r="D59" s="531"/>
      <c r="E59" s="531"/>
      <c r="F59" s="531"/>
      <c r="G59" s="531"/>
      <c r="H59" s="531"/>
      <c r="I59" s="531"/>
      <c r="J59" s="531"/>
      <c r="K59" s="531"/>
      <c r="L59" s="531"/>
      <c r="M59" s="531"/>
      <c r="N59" s="532"/>
      <c r="O59" s="105"/>
      <c r="P59" s="41"/>
    </row>
    <row r="60" spans="2:16">
      <c r="B60" s="24"/>
      <c r="C60" s="461" t="s">
        <v>69</v>
      </c>
      <c r="D60" s="462"/>
      <c r="E60" s="462"/>
      <c r="F60" s="462"/>
      <c r="G60" s="462"/>
      <c r="H60" s="462"/>
      <c r="I60" s="462"/>
      <c r="J60" s="462"/>
      <c r="K60" s="462"/>
      <c r="L60" s="462"/>
      <c r="M60" s="462"/>
      <c r="N60" s="462"/>
      <c r="O60" s="463"/>
      <c r="P60" s="35"/>
    </row>
    <row r="61" spans="2:16">
      <c r="B61" s="24"/>
      <c r="C61" s="464"/>
      <c r="D61" s="465"/>
      <c r="E61" s="465"/>
      <c r="F61" s="465"/>
      <c r="G61" s="465"/>
      <c r="H61" s="465"/>
      <c r="I61" s="465"/>
      <c r="J61" s="465"/>
      <c r="K61" s="465"/>
      <c r="L61" s="465"/>
      <c r="M61" s="465"/>
      <c r="N61" s="465"/>
      <c r="O61" s="466"/>
      <c r="P61" s="35"/>
    </row>
    <row r="62" spans="2:16" ht="14.4" thickBot="1">
      <c r="B62" s="24"/>
      <c r="C62" s="467"/>
      <c r="D62" s="468"/>
      <c r="E62" s="468"/>
      <c r="F62" s="468"/>
      <c r="G62" s="468"/>
      <c r="H62" s="468"/>
      <c r="I62" s="468"/>
      <c r="J62" s="468"/>
      <c r="K62" s="468"/>
      <c r="L62" s="468"/>
      <c r="M62" s="468"/>
      <c r="N62" s="468"/>
      <c r="O62" s="469"/>
      <c r="P62" s="35"/>
    </row>
    <row r="63" spans="2:16" ht="14.4">
      <c r="B63" s="24"/>
      <c r="C63" s="486" t="s">
        <v>70</v>
      </c>
      <c r="D63" s="487"/>
      <c r="E63" s="487"/>
      <c r="F63" s="487"/>
      <c r="G63" s="487"/>
      <c r="H63" s="487"/>
      <c r="I63" s="487"/>
      <c r="J63" s="93"/>
      <c r="K63" s="106"/>
      <c r="L63" s="101" t="s">
        <v>71</v>
      </c>
      <c r="M63" s="533" t="s">
        <v>72</v>
      </c>
      <c r="N63" s="534"/>
      <c r="O63" s="102"/>
      <c r="P63" s="39"/>
    </row>
    <row r="64" spans="2:16" ht="14.4">
      <c r="B64" s="24"/>
      <c r="C64" s="492" t="s">
        <v>73</v>
      </c>
      <c r="D64" s="493"/>
      <c r="E64" s="493"/>
      <c r="F64" s="493"/>
      <c r="G64" s="493"/>
      <c r="H64" s="493"/>
      <c r="I64" s="493"/>
      <c r="J64" s="107"/>
      <c r="K64" s="108"/>
      <c r="L64" s="109"/>
      <c r="M64" s="555"/>
      <c r="N64" s="556"/>
      <c r="O64" s="110"/>
      <c r="P64" s="42"/>
    </row>
    <row r="65" spans="2:16" ht="14.4">
      <c r="B65" s="24"/>
      <c r="C65" s="85" t="s">
        <v>74</v>
      </c>
      <c r="D65" s="86"/>
      <c r="E65" s="86"/>
      <c r="F65" s="86"/>
      <c r="G65" s="86"/>
      <c r="H65" s="86"/>
      <c r="I65" s="86"/>
      <c r="J65" s="107"/>
      <c r="K65" s="108"/>
      <c r="L65" s="109"/>
      <c r="M65" s="555"/>
      <c r="N65" s="556"/>
      <c r="O65" s="110"/>
      <c r="P65" s="42"/>
    </row>
    <row r="66" spans="2:16" ht="15" thickBot="1">
      <c r="B66" s="24"/>
      <c r="C66" s="70" t="s">
        <v>75</v>
      </c>
      <c r="D66" s="71"/>
      <c r="E66" s="71"/>
      <c r="F66" s="71"/>
      <c r="G66" s="71"/>
      <c r="H66" s="71"/>
      <c r="I66" s="71"/>
      <c r="J66" s="111"/>
      <c r="K66" s="112"/>
      <c r="L66" s="109"/>
      <c r="M66" s="557"/>
      <c r="N66" s="558"/>
      <c r="O66" s="110"/>
      <c r="P66" s="42"/>
    </row>
    <row r="67" spans="2:16" ht="15" thickBot="1">
      <c r="B67" s="24"/>
      <c r="C67" s="458" t="s">
        <v>54</v>
      </c>
      <c r="D67" s="459"/>
      <c r="E67" s="459"/>
      <c r="F67" s="459"/>
      <c r="G67" s="459"/>
      <c r="H67" s="459"/>
      <c r="I67" s="459"/>
      <c r="J67" s="459"/>
      <c r="K67" s="459"/>
      <c r="L67" s="459"/>
      <c r="M67" s="459"/>
      <c r="N67" s="460"/>
      <c r="O67" s="113"/>
      <c r="P67" s="43"/>
    </row>
    <row r="68" spans="2:16" ht="15" thickBot="1">
      <c r="B68" s="24"/>
      <c r="C68" s="76"/>
      <c r="D68" s="51"/>
      <c r="E68" s="51"/>
      <c r="F68" s="51"/>
      <c r="G68" s="51"/>
      <c r="H68" s="51"/>
      <c r="I68" s="51"/>
      <c r="J68" s="51"/>
      <c r="K68" s="51"/>
      <c r="L68" s="51"/>
      <c r="M68" s="51"/>
      <c r="N68" s="51"/>
      <c r="O68" s="77"/>
      <c r="P68" s="25"/>
    </row>
    <row r="69" spans="2:16" ht="15" thickBot="1">
      <c r="B69" s="24"/>
      <c r="C69" s="530" t="s">
        <v>76</v>
      </c>
      <c r="D69" s="531"/>
      <c r="E69" s="531"/>
      <c r="F69" s="531"/>
      <c r="G69" s="531"/>
      <c r="H69" s="531"/>
      <c r="I69" s="531"/>
      <c r="J69" s="531"/>
      <c r="K69" s="531"/>
      <c r="L69" s="531"/>
      <c r="M69" s="531"/>
      <c r="N69" s="532"/>
      <c r="O69" s="114"/>
      <c r="P69" s="43"/>
    </row>
    <row r="70" spans="2:16" ht="14.4">
      <c r="B70" s="24"/>
      <c r="C70" s="73"/>
      <c r="D70" s="74"/>
      <c r="E70" s="74"/>
      <c r="F70" s="74"/>
      <c r="G70" s="74"/>
      <c r="H70" s="74"/>
      <c r="I70" s="74"/>
      <c r="J70" s="74"/>
      <c r="K70" s="74"/>
      <c r="L70" s="74"/>
      <c r="M70" s="74"/>
      <c r="N70" s="74"/>
      <c r="O70" s="75"/>
      <c r="P70" s="25"/>
    </row>
    <row r="71" spans="2:16" ht="14.4">
      <c r="B71" s="24"/>
      <c r="C71" s="76"/>
      <c r="D71" s="51"/>
      <c r="E71" s="51"/>
      <c r="F71" s="51"/>
      <c r="G71" s="51"/>
      <c r="H71" s="51"/>
      <c r="I71" s="51"/>
      <c r="J71" s="51"/>
      <c r="K71" s="51"/>
      <c r="L71" s="51"/>
      <c r="M71" s="51"/>
      <c r="N71" s="51"/>
      <c r="O71" s="77"/>
      <c r="P71" s="25"/>
    </row>
    <row r="72" spans="2:16" ht="14.4">
      <c r="B72" s="24"/>
      <c r="C72" s="76"/>
      <c r="D72" s="51"/>
      <c r="E72" s="51"/>
      <c r="F72" s="51"/>
      <c r="G72" s="51"/>
      <c r="H72" s="51"/>
      <c r="I72" s="51"/>
      <c r="J72" s="51"/>
      <c r="K72" s="51"/>
      <c r="L72" s="51"/>
      <c r="M72" s="51"/>
      <c r="N72" s="51"/>
      <c r="O72" s="77"/>
      <c r="P72" s="25"/>
    </row>
    <row r="73" spans="2:16" ht="14.4">
      <c r="B73" s="24"/>
      <c r="C73" s="76"/>
      <c r="D73" s="51"/>
      <c r="E73" s="51"/>
      <c r="F73" s="51"/>
      <c r="G73" s="51"/>
      <c r="H73" s="115" t="s">
        <v>77</v>
      </c>
      <c r="I73" s="115"/>
      <c r="J73" s="115"/>
      <c r="K73" s="115"/>
      <c r="L73" s="51"/>
      <c r="M73" s="51"/>
      <c r="N73" s="51"/>
      <c r="O73" s="77"/>
      <c r="P73" s="25"/>
    </row>
    <row r="74" spans="2:16" ht="14.4">
      <c r="B74" s="24"/>
      <c r="C74" s="76"/>
      <c r="D74" s="51"/>
      <c r="E74" s="51"/>
      <c r="F74" s="51"/>
      <c r="G74" s="51"/>
      <c r="H74" s="115" t="s">
        <v>78</v>
      </c>
      <c r="I74" s="51"/>
      <c r="J74" s="51"/>
      <c r="K74" s="51"/>
      <c r="L74" s="51"/>
      <c r="M74" s="51"/>
      <c r="N74" s="51"/>
      <c r="O74" s="77"/>
      <c r="P74" s="44"/>
    </row>
    <row r="75" spans="2:16" ht="14.4">
      <c r="B75" s="24"/>
      <c r="C75" s="76"/>
      <c r="D75" s="51"/>
      <c r="E75" s="51"/>
      <c r="F75" s="51"/>
      <c r="G75" s="51"/>
      <c r="H75" s="115" t="s">
        <v>79</v>
      </c>
      <c r="I75" s="51"/>
      <c r="J75" s="51"/>
      <c r="K75" s="51"/>
      <c r="L75" s="51"/>
      <c r="M75" s="51"/>
      <c r="N75" s="51"/>
      <c r="O75" s="77"/>
      <c r="P75" s="44"/>
    </row>
    <row r="76" spans="2:16" ht="14.4">
      <c r="B76" s="24"/>
      <c r="C76" s="61"/>
      <c r="D76" s="116"/>
      <c r="E76" s="116"/>
      <c r="F76" s="116"/>
      <c r="G76" s="116"/>
      <c r="H76" s="115" t="s">
        <v>80</v>
      </c>
      <c r="I76" s="116"/>
      <c r="J76" s="116"/>
      <c r="K76" s="116"/>
      <c r="L76" s="116"/>
      <c r="M76" s="116"/>
      <c r="N76" s="116"/>
      <c r="O76" s="117"/>
      <c r="P76" s="45"/>
    </row>
    <row r="77" spans="2:16" ht="14.4">
      <c r="B77" s="24"/>
      <c r="C77" s="76"/>
      <c r="D77" s="51"/>
      <c r="E77" s="51"/>
      <c r="F77" s="51"/>
      <c r="G77" s="51"/>
      <c r="H77" s="51" t="s">
        <v>81</v>
      </c>
      <c r="I77" s="51"/>
      <c r="J77" s="51"/>
      <c r="K77" s="51"/>
      <c r="L77" s="51"/>
      <c r="M77" s="51"/>
      <c r="N77" s="51"/>
      <c r="O77" s="77"/>
      <c r="P77" s="25"/>
    </row>
    <row r="78" spans="2:16" ht="14.4">
      <c r="B78" s="24"/>
      <c r="C78" s="118" t="s">
        <v>82</v>
      </c>
      <c r="D78" s="119"/>
      <c r="E78" s="119"/>
      <c r="F78" s="119"/>
      <c r="G78" s="119"/>
      <c r="H78" s="119"/>
      <c r="I78" s="119"/>
      <c r="J78" s="119"/>
      <c r="K78" s="119"/>
      <c r="L78" s="119"/>
      <c r="M78" s="119"/>
      <c r="N78" s="119"/>
      <c r="O78" s="120"/>
      <c r="P78" s="25"/>
    </row>
    <row r="79" spans="2:16" ht="14.4">
      <c r="B79" s="24"/>
      <c r="C79" s="552"/>
      <c r="D79" s="553"/>
      <c r="E79" s="553"/>
      <c r="F79" s="553"/>
      <c r="G79" s="553"/>
      <c r="H79" s="553"/>
      <c r="I79" s="553"/>
      <c r="J79" s="553"/>
      <c r="K79" s="553"/>
      <c r="L79" s="553"/>
      <c r="M79" s="553"/>
      <c r="N79" s="553"/>
      <c r="O79" s="554"/>
      <c r="P79" s="45"/>
    </row>
    <row r="80" spans="2:16" ht="14.4">
      <c r="B80" s="24"/>
      <c r="C80" s="552"/>
      <c r="D80" s="553"/>
      <c r="E80" s="553"/>
      <c r="F80" s="553"/>
      <c r="G80" s="553"/>
      <c r="H80" s="553"/>
      <c r="I80" s="553"/>
      <c r="J80" s="553"/>
      <c r="K80" s="553"/>
      <c r="L80" s="553"/>
      <c r="M80" s="553"/>
      <c r="N80" s="553"/>
      <c r="O80" s="554"/>
      <c r="P80" s="45"/>
    </row>
    <row r="81" spans="2:16" ht="14.4">
      <c r="B81" s="24"/>
      <c r="C81" s="61"/>
      <c r="D81" s="116"/>
      <c r="E81" s="116"/>
      <c r="F81" s="116"/>
      <c r="G81" s="116"/>
      <c r="H81" s="116"/>
      <c r="I81" s="116"/>
      <c r="J81" s="116"/>
      <c r="K81" s="116"/>
      <c r="L81" s="116"/>
      <c r="M81" s="116"/>
      <c r="N81" s="116"/>
      <c r="O81" s="117"/>
      <c r="P81" s="45"/>
    </row>
    <row r="82" spans="2:16" ht="14.4">
      <c r="B82" s="24"/>
      <c r="C82" s="121" t="s">
        <v>83</v>
      </c>
      <c r="D82" s="116"/>
      <c r="E82" s="116"/>
      <c r="F82" s="116"/>
      <c r="G82" s="116"/>
      <c r="H82" s="116"/>
      <c r="I82" s="116"/>
      <c r="J82" s="116"/>
      <c r="K82" s="116"/>
      <c r="L82" s="116"/>
      <c r="M82" s="116"/>
      <c r="N82" s="116"/>
      <c r="O82" s="117"/>
      <c r="P82" s="45"/>
    </row>
    <row r="83" spans="2:16" ht="12.75" customHeight="1">
      <c r="B83" s="24"/>
      <c r="C83" s="549" t="s">
        <v>84</v>
      </c>
      <c r="D83" s="550"/>
      <c r="E83" s="550"/>
      <c r="F83" s="550"/>
      <c r="G83" s="550"/>
      <c r="H83" s="550"/>
      <c r="I83" s="550"/>
      <c r="J83" s="550"/>
      <c r="K83" s="550"/>
      <c r="L83" s="550"/>
      <c r="M83" s="550"/>
      <c r="N83" s="550"/>
      <c r="O83" s="551"/>
      <c r="P83" s="46"/>
    </row>
    <row r="84" spans="2:16">
      <c r="B84" s="24"/>
      <c r="C84" s="549"/>
      <c r="D84" s="550"/>
      <c r="E84" s="550"/>
      <c r="F84" s="550"/>
      <c r="G84" s="550"/>
      <c r="H84" s="550"/>
      <c r="I84" s="550"/>
      <c r="J84" s="550"/>
      <c r="K84" s="550"/>
      <c r="L84" s="550"/>
      <c r="M84" s="550"/>
      <c r="N84" s="550"/>
      <c r="O84" s="551"/>
      <c r="P84" s="46"/>
    </row>
    <row r="85" spans="2:16" ht="12.9" customHeight="1">
      <c r="B85" s="24"/>
      <c r="C85" s="549" t="s">
        <v>85</v>
      </c>
      <c r="D85" s="550"/>
      <c r="E85" s="550"/>
      <c r="F85" s="550"/>
      <c r="G85" s="550"/>
      <c r="H85" s="550"/>
      <c r="I85" s="550"/>
      <c r="J85" s="550"/>
      <c r="K85" s="550"/>
      <c r="L85" s="550"/>
      <c r="M85" s="550"/>
      <c r="N85" s="550"/>
      <c r="O85" s="551"/>
      <c r="P85" s="46"/>
    </row>
    <row r="86" spans="2:16">
      <c r="B86" s="24"/>
      <c r="C86" s="549"/>
      <c r="D86" s="550"/>
      <c r="E86" s="550"/>
      <c r="F86" s="550"/>
      <c r="G86" s="550"/>
      <c r="H86" s="550"/>
      <c r="I86" s="550"/>
      <c r="J86" s="550"/>
      <c r="K86" s="550"/>
      <c r="L86" s="550"/>
      <c r="M86" s="550"/>
      <c r="N86" s="550"/>
      <c r="O86" s="551"/>
      <c r="P86" s="46"/>
    </row>
    <row r="87" spans="2:16" ht="14.4">
      <c r="B87" s="24"/>
      <c r="C87" s="61"/>
      <c r="D87" s="116"/>
      <c r="E87" s="116"/>
      <c r="F87" s="116"/>
      <c r="G87" s="116"/>
      <c r="H87" s="116"/>
      <c r="I87" s="116"/>
      <c r="J87" s="116"/>
      <c r="K87" s="116"/>
      <c r="L87" s="116"/>
      <c r="M87" s="116"/>
      <c r="N87" s="116"/>
      <c r="O87" s="117"/>
      <c r="P87" s="45"/>
    </row>
    <row r="88" spans="2:16" ht="14.4">
      <c r="B88" s="24"/>
      <c r="C88" s="76"/>
      <c r="D88" s="51"/>
      <c r="E88" s="51"/>
      <c r="F88" s="51"/>
      <c r="G88" s="51"/>
      <c r="H88" s="115" t="s">
        <v>77</v>
      </c>
      <c r="I88" s="51"/>
      <c r="J88" s="51"/>
      <c r="K88" s="51"/>
      <c r="L88" s="51"/>
      <c r="M88" s="51"/>
      <c r="N88" s="51"/>
      <c r="O88" s="77"/>
      <c r="P88" s="25"/>
    </row>
    <row r="89" spans="2:16" ht="14.4">
      <c r="B89" s="24"/>
      <c r="C89" s="76"/>
      <c r="D89" s="51"/>
      <c r="E89" s="51"/>
      <c r="F89" s="51"/>
      <c r="G89" s="51"/>
      <c r="H89" s="51" t="s">
        <v>78</v>
      </c>
      <c r="I89" s="86"/>
      <c r="J89" s="86"/>
      <c r="K89" s="86"/>
      <c r="L89" s="51"/>
      <c r="M89" s="51"/>
      <c r="N89" s="51"/>
      <c r="O89" s="77"/>
      <c r="P89" s="25"/>
    </row>
    <row r="90" spans="2:16" ht="14.4">
      <c r="B90" s="24"/>
      <c r="C90" s="76"/>
      <c r="D90" s="51"/>
      <c r="E90" s="51"/>
      <c r="F90" s="51"/>
      <c r="G90" s="51"/>
      <c r="H90" s="51" t="s">
        <v>86</v>
      </c>
      <c r="I90" s="122"/>
      <c r="J90" s="122"/>
      <c r="K90" s="122"/>
      <c r="L90" s="51"/>
      <c r="M90" s="51"/>
      <c r="N90" s="51"/>
      <c r="O90" s="77"/>
      <c r="P90" s="25"/>
    </row>
    <row r="91" spans="2:16" ht="14.4">
      <c r="B91" s="24"/>
      <c r="C91" s="123"/>
      <c r="D91" s="116"/>
      <c r="E91" s="116"/>
      <c r="F91" s="116"/>
      <c r="G91" s="116"/>
      <c r="H91" s="51" t="s">
        <v>80</v>
      </c>
      <c r="I91" s="51"/>
      <c r="J91" s="51"/>
      <c r="K91" s="51"/>
      <c r="L91" s="116"/>
      <c r="M91" s="116"/>
      <c r="N91" s="116"/>
      <c r="O91" s="117"/>
      <c r="P91" s="45"/>
    </row>
    <row r="92" spans="2:16" ht="17.25" customHeight="1">
      <c r="B92" s="24"/>
      <c r="C92" s="123"/>
      <c r="D92" s="122"/>
      <c r="E92" s="122"/>
      <c r="F92" s="51"/>
      <c r="G92" s="51"/>
      <c r="H92" s="51"/>
      <c r="I92" s="51"/>
      <c r="J92" s="51"/>
      <c r="K92" s="541"/>
      <c r="L92" s="541"/>
      <c r="M92" s="541"/>
      <c r="N92" s="541"/>
      <c r="O92" s="542"/>
      <c r="P92" s="47"/>
    </row>
    <row r="93" spans="2:16" ht="18.75" customHeight="1" thickBot="1">
      <c r="B93" s="24"/>
      <c r="C93" s="545"/>
      <c r="D93" s="546"/>
      <c r="E93" s="546"/>
      <c r="F93" s="98"/>
      <c r="G93" s="98"/>
      <c r="H93" s="98"/>
      <c r="I93" s="98"/>
      <c r="J93" s="98"/>
      <c r="K93" s="543"/>
      <c r="L93" s="543"/>
      <c r="M93" s="543"/>
      <c r="N93" s="543"/>
      <c r="O93" s="544"/>
      <c r="P93" s="47"/>
    </row>
    <row r="94" spans="2:16" ht="14.4" thickBot="1">
      <c r="B94" s="48"/>
      <c r="C94" s="49"/>
      <c r="D94" s="49"/>
      <c r="E94" s="49"/>
      <c r="F94" s="49"/>
      <c r="G94" s="49"/>
      <c r="H94" s="49"/>
      <c r="I94" s="49"/>
      <c r="J94" s="49"/>
      <c r="K94" s="49"/>
      <c r="L94" s="49"/>
      <c r="M94" s="49"/>
      <c r="N94" s="49"/>
      <c r="O94" s="49"/>
      <c r="P94" s="50"/>
    </row>
    <row r="95" spans="2:16" ht="14.4" thickTop="1"/>
  </sheetData>
  <mergeCells count="83">
    <mergeCell ref="K92:O93"/>
    <mergeCell ref="C93:E93"/>
    <mergeCell ref="C18:F18"/>
    <mergeCell ref="C83:O84"/>
    <mergeCell ref="C79:O79"/>
    <mergeCell ref="C80:O80"/>
    <mergeCell ref="C64:I64"/>
    <mergeCell ref="M64:N64"/>
    <mergeCell ref="M65:N65"/>
    <mergeCell ref="M66:N66"/>
    <mergeCell ref="C67:N67"/>
    <mergeCell ref="C69:N69"/>
    <mergeCell ref="C85:O86"/>
    <mergeCell ref="C56:I56"/>
    <mergeCell ref="M56:N56"/>
    <mergeCell ref="C57:N57"/>
    <mergeCell ref="C59:N59"/>
    <mergeCell ref="C63:I63"/>
    <mergeCell ref="M63:N63"/>
    <mergeCell ref="M55:N55"/>
    <mergeCell ref="C45:I45"/>
    <mergeCell ref="M45:N45"/>
    <mergeCell ref="C46:I46"/>
    <mergeCell ref="M46:N46"/>
    <mergeCell ref="C47:I47"/>
    <mergeCell ref="M47:N47"/>
    <mergeCell ref="C48:N48"/>
    <mergeCell ref="C52:I52"/>
    <mergeCell ref="M52:N52"/>
    <mergeCell ref="M53:N53"/>
    <mergeCell ref="M54:N54"/>
    <mergeCell ref="C60:O62"/>
    <mergeCell ref="D24:L24"/>
    <mergeCell ref="C34:O36"/>
    <mergeCell ref="O12:O14"/>
    <mergeCell ref="L8:O9"/>
    <mergeCell ref="M10:O11"/>
    <mergeCell ref="D11:K11"/>
    <mergeCell ref="L12:L14"/>
    <mergeCell ref="M25:N25"/>
    <mergeCell ref="D25:L25"/>
    <mergeCell ref="C26:O28"/>
    <mergeCell ref="M24:N24"/>
    <mergeCell ref="C22:O22"/>
    <mergeCell ref="H30:I30"/>
    <mergeCell ref="J30:K30"/>
    <mergeCell ref="M30:N30"/>
    <mergeCell ref="M31:N31"/>
    <mergeCell ref="C37:J37"/>
    <mergeCell ref="J29:K29"/>
    <mergeCell ref="M29:N29"/>
    <mergeCell ref="C39:J39"/>
    <mergeCell ref="M39:N39"/>
    <mergeCell ref="C38:J38"/>
    <mergeCell ref="M38:N38"/>
    <mergeCell ref="C29:G29"/>
    <mergeCell ref="H29:I29"/>
    <mergeCell ref="C32:G32"/>
    <mergeCell ref="H32:I32"/>
    <mergeCell ref="J32:K32"/>
    <mergeCell ref="M32:N32"/>
    <mergeCell ref="C33:N33"/>
    <mergeCell ref="M37:N37"/>
    <mergeCell ref="C30:G30"/>
    <mergeCell ref="C3:F3"/>
    <mergeCell ref="C6:O6"/>
    <mergeCell ref="M12:M14"/>
    <mergeCell ref="N12:N14"/>
    <mergeCell ref="D14:K14"/>
    <mergeCell ref="D12:K13"/>
    <mergeCell ref="C8:C14"/>
    <mergeCell ref="D8:K8"/>
    <mergeCell ref="D9:K9"/>
    <mergeCell ref="D10:K10"/>
    <mergeCell ref="L10:L11"/>
    <mergeCell ref="C40:J40"/>
    <mergeCell ref="M40:N40"/>
    <mergeCell ref="C53:I53"/>
    <mergeCell ref="C54:I54"/>
    <mergeCell ref="C55:I55"/>
    <mergeCell ref="C41:N41"/>
    <mergeCell ref="C42:O44"/>
    <mergeCell ref="C49:O5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93"/>
  <sheetViews>
    <sheetView view="pageBreakPreview" topLeftCell="A45" zoomScale="80" zoomScaleNormal="100" zoomScaleSheetLayoutView="80" workbookViewId="0">
      <selection activeCell="C58" sqref="C58:O60"/>
    </sheetView>
  </sheetViews>
  <sheetFormatPr baseColWidth="10" defaultRowHeight="13.2"/>
  <cols>
    <col min="9" max="9" width="10.44140625" customWidth="1"/>
    <col min="10" max="10" width="13.5546875" customWidth="1"/>
    <col min="12" max="12" width="15.44140625" customWidth="1"/>
    <col min="14" max="14" width="12.5546875" customWidth="1"/>
    <col min="15" max="15" width="18.88671875" customWidth="1"/>
  </cols>
  <sheetData>
    <row r="1" spans="1:17" ht="14.4" thickBot="1">
      <c r="A1" s="18"/>
      <c r="B1" s="18"/>
      <c r="C1" s="18"/>
      <c r="D1" s="18"/>
      <c r="E1" s="18"/>
      <c r="F1" s="18"/>
      <c r="G1" s="18"/>
      <c r="H1" s="18"/>
      <c r="I1" s="18"/>
      <c r="J1" s="18"/>
      <c r="K1" s="18"/>
      <c r="L1" s="18"/>
      <c r="M1" s="18"/>
      <c r="N1" s="18"/>
      <c r="O1" s="18"/>
      <c r="P1" s="18"/>
      <c r="Q1" s="18"/>
    </row>
    <row r="2" spans="1:17" ht="14.4" thickTop="1">
      <c r="A2" s="18"/>
      <c r="B2" s="22"/>
      <c r="C2" s="23"/>
      <c r="D2" s="23"/>
      <c r="E2" s="23"/>
      <c r="F2" s="23"/>
      <c r="G2" s="23"/>
      <c r="H2" s="23"/>
      <c r="I2" s="23"/>
      <c r="J2" s="23"/>
      <c r="K2" s="23"/>
      <c r="L2" s="23"/>
      <c r="M2" s="23"/>
      <c r="N2" s="23"/>
      <c r="O2" s="23"/>
      <c r="P2" s="186"/>
      <c r="Q2" s="18"/>
    </row>
    <row r="3" spans="1:17" ht="13.8">
      <c r="A3" s="18"/>
      <c r="B3" s="24"/>
      <c r="C3" s="470" t="s">
        <v>0</v>
      </c>
      <c r="D3" s="470"/>
      <c r="E3" s="470"/>
      <c r="F3" s="470"/>
      <c r="G3" s="18"/>
      <c r="H3" s="18"/>
      <c r="I3" s="18"/>
      <c r="J3" s="18"/>
      <c r="K3" s="18"/>
      <c r="L3" s="18"/>
      <c r="M3" s="18"/>
      <c r="N3" s="18"/>
      <c r="O3" s="18"/>
      <c r="P3" s="25"/>
      <c r="Q3" s="18"/>
    </row>
    <row r="4" spans="1:17" ht="13.8">
      <c r="A4" s="18"/>
      <c r="B4" s="24"/>
      <c r="C4" s="165" t="s">
        <v>1</v>
      </c>
      <c r="D4" s="166" t="s">
        <v>2</v>
      </c>
      <c r="E4" s="165" t="s">
        <v>3</v>
      </c>
      <c r="F4" s="166">
        <v>4</v>
      </c>
      <c r="G4" s="18"/>
      <c r="H4" s="18"/>
      <c r="I4" s="18"/>
      <c r="J4" s="18"/>
      <c r="K4" s="18"/>
      <c r="L4" s="18"/>
      <c r="M4" s="18"/>
      <c r="N4" s="18"/>
      <c r="O4" s="18"/>
      <c r="P4" s="25"/>
      <c r="Q4" s="18"/>
    </row>
    <row r="5" spans="1:17" ht="13.8">
      <c r="A5" s="18"/>
      <c r="B5" s="24"/>
      <c r="C5" s="124"/>
      <c r="D5" s="125"/>
      <c r="E5" s="124"/>
      <c r="F5" s="125"/>
      <c r="G5" s="18"/>
      <c r="H5" s="18"/>
      <c r="I5" s="18"/>
      <c r="J5" s="18"/>
      <c r="K5" s="18"/>
      <c r="L5" s="18"/>
      <c r="M5" s="18"/>
      <c r="N5" s="18"/>
      <c r="O5" s="18"/>
      <c r="P5" s="25"/>
      <c r="Q5" s="18"/>
    </row>
    <row r="6" spans="1:17" ht="15.6">
      <c r="A6" s="18"/>
      <c r="B6" s="24"/>
      <c r="C6" s="471" t="s">
        <v>33</v>
      </c>
      <c r="D6" s="471"/>
      <c r="E6" s="471"/>
      <c r="F6" s="471"/>
      <c r="G6" s="471"/>
      <c r="H6" s="471"/>
      <c r="I6" s="471"/>
      <c r="J6" s="471"/>
      <c r="K6" s="471"/>
      <c r="L6" s="471"/>
      <c r="M6" s="471"/>
      <c r="N6" s="471"/>
      <c r="O6" s="471"/>
      <c r="P6" s="26"/>
      <c r="Q6" s="18"/>
    </row>
    <row r="7" spans="1:17" ht="15" thickBot="1">
      <c r="A7" s="18"/>
      <c r="B7" s="24"/>
      <c r="C7" s="51"/>
      <c r="D7" s="51"/>
      <c r="E7" s="51"/>
      <c r="F7" s="51"/>
      <c r="G7" s="51"/>
      <c r="H7" s="51"/>
      <c r="I7" s="51"/>
      <c r="J7" s="51"/>
      <c r="K7" s="51"/>
      <c r="L7" s="51"/>
      <c r="M7" s="51"/>
      <c r="N7" s="51"/>
      <c r="O7" s="51"/>
      <c r="P7" s="25"/>
      <c r="Q7" s="18"/>
    </row>
    <row r="8" spans="1:17" ht="14.4">
      <c r="A8" s="18"/>
      <c r="B8" s="24"/>
      <c r="C8" s="480"/>
      <c r="D8" s="482"/>
      <c r="E8" s="483"/>
      <c r="F8" s="483"/>
      <c r="G8" s="483"/>
      <c r="H8" s="483"/>
      <c r="I8" s="483"/>
      <c r="J8" s="483"/>
      <c r="K8" s="484"/>
      <c r="L8" s="507"/>
      <c r="M8" s="508"/>
      <c r="N8" s="508"/>
      <c r="O8" s="509"/>
      <c r="P8" s="27"/>
      <c r="Q8" s="18"/>
    </row>
    <row r="9" spans="1:17" ht="14.4">
      <c r="A9" s="18"/>
      <c r="B9" s="24"/>
      <c r="C9" s="481"/>
      <c r="D9" s="474" t="s">
        <v>127</v>
      </c>
      <c r="E9" s="475"/>
      <c r="F9" s="475"/>
      <c r="G9" s="475"/>
      <c r="H9" s="475"/>
      <c r="I9" s="475"/>
      <c r="J9" s="475"/>
      <c r="K9" s="476"/>
      <c r="L9" s="510"/>
      <c r="M9" s="511"/>
      <c r="N9" s="511"/>
      <c r="O9" s="512"/>
      <c r="P9" s="27"/>
      <c r="Q9" s="18"/>
    </row>
    <row r="10" spans="1:17" ht="14.4">
      <c r="A10" s="18"/>
      <c r="B10" s="24"/>
      <c r="C10" s="481"/>
      <c r="D10" s="474"/>
      <c r="E10" s="475"/>
      <c r="F10" s="475"/>
      <c r="G10" s="475"/>
      <c r="H10" s="475"/>
      <c r="I10" s="475"/>
      <c r="J10" s="475"/>
      <c r="K10" s="476"/>
      <c r="L10" s="472" t="s">
        <v>34</v>
      </c>
      <c r="M10" s="513"/>
      <c r="N10" s="514"/>
      <c r="O10" s="515"/>
      <c r="P10" s="27"/>
      <c r="Q10" s="18"/>
    </row>
    <row r="11" spans="1:17" ht="14.4">
      <c r="A11" s="18"/>
      <c r="B11" s="24"/>
      <c r="C11" s="481"/>
      <c r="D11" s="474" t="s">
        <v>35</v>
      </c>
      <c r="E11" s="475"/>
      <c r="F11" s="475"/>
      <c r="G11" s="475"/>
      <c r="H11" s="475"/>
      <c r="I11" s="475"/>
      <c r="J11" s="475"/>
      <c r="K11" s="476"/>
      <c r="L11" s="485"/>
      <c r="M11" s="516"/>
      <c r="N11" s="517"/>
      <c r="O11" s="518"/>
      <c r="P11" s="28"/>
      <c r="Q11" s="18"/>
    </row>
    <row r="12" spans="1:17" ht="13.8">
      <c r="A12" s="18"/>
      <c r="B12" s="24"/>
      <c r="C12" s="481"/>
      <c r="D12" s="477"/>
      <c r="E12" s="478"/>
      <c r="F12" s="478"/>
      <c r="G12" s="478"/>
      <c r="H12" s="478"/>
      <c r="I12" s="478"/>
      <c r="J12" s="478"/>
      <c r="K12" s="479"/>
      <c r="L12" s="472" t="s">
        <v>36</v>
      </c>
      <c r="M12" s="472">
        <v>1</v>
      </c>
      <c r="N12" s="472" t="s">
        <v>37</v>
      </c>
      <c r="O12" s="505">
        <v>1</v>
      </c>
      <c r="P12" s="27"/>
      <c r="Q12" s="18"/>
    </row>
    <row r="13" spans="1:17" ht="13.8">
      <c r="A13" s="18"/>
      <c r="B13" s="24"/>
      <c r="C13" s="481"/>
      <c r="D13" s="477"/>
      <c r="E13" s="478"/>
      <c r="F13" s="478"/>
      <c r="G13" s="478"/>
      <c r="H13" s="478"/>
      <c r="I13" s="478"/>
      <c r="J13" s="478"/>
      <c r="K13" s="479"/>
      <c r="L13" s="473"/>
      <c r="M13" s="473"/>
      <c r="N13" s="473"/>
      <c r="O13" s="506"/>
      <c r="P13" s="27"/>
      <c r="Q13" s="18"/>
    </row>
    <row r="14" spans="1:17" ht="14.4">
      <c r="A14" s="18"/>
      <c r="B14" s="24"/>
      <c r="C14" s="481"/>
      <c r="D14" s="474" t="s">
        <v>38</v>
      </c>
      <c r="E14" s="475"/>
      <c r="F14" s="475"/>
      <c r="G14" s="475"/>
      <c r="H14" s="475"/>
      <c r="I14" s="475"/>
      <c r="J14" s="475"/>
      <c r="K14" s="476"/>
      <c r="L14" s="473"/>
      <c r="M14" s="473"/>
      <c r="N14" s="473"/>
      <c r="O14" s="506"/>
      <c r="P14" s="27"/>
      <c r="Q14" s="18"/>
    </row>
    <row r="15" spans="1:17" ht="15" thickBot="1">
      <c r="A15" s="18"/>
      <c r="B15" s="24"/>
      <c r="C15" s="52"/>
      <c r="D15" s="53"/>
      <c r="E15" s="53"/>
      <c r="F15" s="53"/>
      <c r="G15" s="53"/>
      <c r="H15" s="53"/>
      <c r="I15" s="53"/>
      <c r="J15" s="53"/>
      <c r="K15" s="53"/>
      <c r="L15" s="53"/>
      <c r="M15" s="54"/>
      <c r="N15" s="54"/>
      <c r="O15" s="55"/>
      <c r="P15" s="29"/>
      <c r="Q15" s="18"/>
    </row>
    <row r="16" spans="1:17" ht="14.4">
      <c r="A16" s="18"/>
      <c r="B16" s="24"/>
      <c r="C16" s="56"/>
      <c r="D16" s="57"/>
      <c r="E16" s="57"/>
      <c r="F16" s="57"/>
      <c r="G16" s="57"/>
      <c r="H16" s="57"/>
      <c r="I16" s="57"/>
      <c r="J16" s="57"/>
      <c r="K16" s="57"/>
      <c r="L16" s="58" t="s">
        <v>39</v>
      </c>
      <c r="M16" s="59" t="s">
        <v>40</v>
      </c>
      <c r="N16" s="59" t="s">
        <v>41</v>
      </c>
      <c r="O16" s="60" t="s">
        <v>42</v>
      </c>
      <c r="P16" s="28"/>
      <c r="Q16" s="18"/>
    </row>
    <row r="17" spans="1:17" ht="14.4">
      <c r="A17" s="18"/>
      <c r="B17" s="24"/>
      <c r="C17" s="61"/>
      <c r="D17" s="62"/>
      <c r="E17" s="62"/>
      <c r="F17" s="62"/>
      <c r="G17" s="62"/>
      <c r="H17" s="62"/>
      <c r="I17" s="62"/>
      <c r="J17" s="62"/>
      <c r="K17" s="62"/>
      <c r="L17" s="63"/>
      <c r="M17" s="64"/>
      <c r="N17" s="64"/>
      <c r="O17" s="65"/>
      <c r="P17" s="30"/>
      <c r="Q17" s="18"/>
    </row>
    <row r="18" spans="1:17" ht="14.4">
      <c r="A18" s="18"/>
      <c r="B18" s="24"/>
      <c r="C18" s="205" t="s">
        <v>43</v>
      </c>
      <c r="D18" s="206"/>
      <c r="E18" s="206"/>
      <c r="F18" s="206"/>
      <c r="G18" s="62"/>
      <c r="H18" s="62"/>
      <c r="I18" s="62" t="s">
        <v>44</v>
      </c>
      <c r="J18" s="51"/>
      <c r="K18" s="62"/>
      <c r="L18" s="63"/>
      <c r="M18" s="51"/>
      <c r="N18" s="51"/>
      <c r="O18" s="66"/>
      <c r="P18" s="30"/>
      <c r="Q18" s="18"/>
    </row>
    <row r="19" spans="1:17" ht="14.4">
      <c r="A19" s="18"/>
      <c r="B19" s="24"/>
      <c r="C19" s="67"/>
      <c r="D19" s="68"/>
      <c r="E19" s="68"/>
      <c r="F19" s="68"/>
      <c r="G19" s="68"/>
      <c r="H19" s="68"/>
      <c r="I19" s="68"/>
      <c r="J19" s="68"/>
      <c r="K19" s="68"/>
      <c r="L19" s="68"/>
      <c r="M19" s="68"/>
      <c r="N19" s="68"/>
      <c r="O19" s="69"/>
      <c r="P19" s="31"/>
      <c r="Q19" s="18"/>
    </row>
    <row r="20" spans="1:17" ht="15" thickBot="1">
      <c r="A20" s="18"/>
      <c r="B20" s="24"/>
      <c r="C20" s="70"/>
      <c r="D20" s="71"/>
      <c r="E20" s="71"/>
      <c r="F20" s="71"/>
      <c r="G20" s="71"/>
      <c r="H20" s="71"/>
      <c r="I20" s="71"/>
      <c r="J20" s="71"/>
      <c r="K20" s="71"/>
      <c r="L20" s="71"/>
      <c r="M20" s="71"/>
      <c r="N20" s="71"/>
      <c r="O20" s="72"/>
      <c r="P20" s="25"/>
      <c r="Q20" s="18"/>
    </row>
    <row r="21" spans="1:17" ht="15" thickBot="1">
      <c r="A21" s="18"/>
      <c r="B21" s="24"/>
      <c r="C21" s="73"/>
      <c r="D21" s="74"/>
      <c r="E21" s="74"/>
      <c r="F21" s="74"/>
      <c r="G21" s="74"/>
      <c r="H21" s="74"/>
      <c r="I21" s="51"/>
      <c r="J21" s="51"/>
      <c r="K21" s="74"/>
      <c r="L21" s="74"/>
      <c r="M21" s="74"/>
      <c r="N21" s="74"/>
      <c r="O21" s="75"/>
      <c r="P21" s="25"/>
      <c r="Q21" s="18"/>
    </row>
    <row r="22" spans="1:17" ht="14.4">
      <c r="A22" s="18"/>
      <c r="B22" s="24"/>
      <c r="C22" s="524" t="s">
        <v>45</v>
      </c>
      <c r="D22" s="525"/>
      <c r="E22" s="525"/>
      <c r="F22" s="525"/>
      <c r="G22" s="525"/>
      <c r="H22" s="525"/>
      <c r="I22" s="525"/>
      <c r="J22" s="525"/>
      <c r="K22" s="525"/>
      <c r="L22" s="525"/>
      <c r="M22" s="525"/>
      <c r="N22" s="525"/>
      <c r="O22" s="526"/>
      <c r="P22" s="32"/>
      <c r="Q22" s="18"/>
    </row>
    <row r="23" spans="1:17" ht="15" thickBot="1">
      <c r="A23" s="18"/>
      <c r="B23" s="24"/>
      <c r="C23" s="76"/>
      <c r="D23" s="51"/>
      <c r="E23" s="51"/>
      <c r="F23" s="51"/>
      <c r="G23" s="51"/>
      <c r="H23" s="51"/>
      <c r="I23" s="51"/>
      <c r="J23" s="51"/>
      <c r="K23" s="51"/>
      <c r="L23" s="51"/>
      <c r="M23" s="51"/>
      <c r="N23" s="51"/>
      <c r="O23" s="77"/>
      <c r="P23" s="25"/>
      <c r="Q23" s="18"/>
    </row>
    <row r="24" spans="1:17" ht="13.8">
      <c r="A24" s="18"/>
      <c r="B24" s="24"/>
      <c r="C24" s="78" t="s">
        <v>46</v>
      </c>
      <c r="D24" s="502" t="s">
        <v>11</v>
      </c>
      <c r="E24" s="503"/>
      <c r="F24" s="503"/>
      <c r="G24" s="503"/>
      <c r="H24" s="503"/>
      <c r="I24" s="503"/>
      <c r="J24" s="503"/>
      <c r="K24" s="503"/>
      <c r="L24" s="504"/>
      <c r="M24" s="522" t="s">
        <v>47</v>
      </c>
      <c r="N24" s="523"/>
      <c r="O24" s="78" t="s">
        <v>13</v>
      </c>
      <c r="P24" s="33"/>
      <c r="Q24" s="18"/>
    </row>
    <row r="25" spans="1:17" ht="14.4" thickBot="1">
      <c r="A25" s="18"/>
      <c r="B25" s="24"/>
      <c r="C25" s="79" t="str">
        <f>'OFERTA ECONOMICA'!C15</f>
        <v>1.2</v>
      </c>
      <c r="D25" s="519" t="str">
        <f>'OFERTA ECONOMICA'!G15</f>
        <v>DEMOLICIÓN PLACA PISO 0.20M, INCLUYE RETIRO</v>
      </c>
      <c r="E25" s="521"/>
      <c r="F25" s="521"/>
      <c r="G25" s="521"/>
      <c r="H25" s="521"/>
      <c r="I25" s="521"/>
      <c r="J25" s="521"/>
      <c r="K25" s="521"/>
      <c r="L25" s="520"/>
      <c r="M25" s="519" t="str">
        <f>'OFERTA ECONOMICA'!H15</f>
        <v>M2</v>
      </c>
      <c r="N25" s="520"/>
      <c r="O25" s="80">
        <f>'OFERTA ECONOMICA'!I15</f>
        <v>3593.23</v>
      </c>
      <c r="P25" s="34"/>
      <c r="Q25" s="18"/>
    </row>
    <row r="26" spans="1:17" ht="13.8">
      <c r="A26" s="18"/>
      <c r="B26" s="24"/>
      <c r="C26" s="461" t="s">
        <v>48</v>
      </c>
      <c r="D26" s="462"/>
      <c r="E26" s="462"/>
      <c r="F26" s="462"/>
      <c r="G26" s="462"/>
      <c r="H26" s="462"/>
      <c r="I26" s="462"/>
      <c r="J26" s="462"/>
      <c r="K26" s="462"/>
      <c r="L26" s="462"/>
      <c r="M26" s="462"/>
      <c r="N26" s="462"/>
      <c r="O26" s="463"/>
      <c r="P26" s="35"/>
      <c r="Q26" s="18"/>
    </row>
    <row r="27" spans="1:17" ht="13.8">
      <c r="A27" s="18"/>
      <c r="B27" s="24"/>
      <c r="C27" s="464"/>
      <c r="D27" s="465"/>
      <c r="E27" s="465"/>
      <c r="F27" s="465"/>
      <c r="G27" s="465"/>
      <c r="H27" s="465"/>
      <c r="I27" s="465"/>
      <c r="J27" s="465"/>
      <c r="K27" s="465"/>
      <c r="L27" s="465"/>
      <c r="M27" s="465"/>
      <c r="N27" s="465"/>
      <c r="O27" s="466"/>
      <c r="P27" s="35"/>
      <c r="Q27" s="18"/>
    </row>
    <row r="28" spans="1:17" ht="14.4" thickBot="1">
      <c r="A28" s="18"/>
      <c r="B28" s="24"/>
      <c r="C28" s="467"/>
      <c r="D28" s="468"/>
      <c r="E28" s="468"/>
      <c r="F28" s="468"/>
      <c r="G28" s="468"/>
      <c r="H28" s="468"/>
      <c r="I28" s="468"/>
      <c r="J28" s="468"/>
      <c r="K28" s="468"/>
      <c r="L28" s="468"/>
      <c r="M28" s="468"/>
      <c r="N28" s="468"/>
      <c r="O28" s="469"/>
      <c r="P28" s="35"/>
      <c r="Q28" s="18"/>
    </row>
    <row r="29" spans="1:17" ht="14.4">
      <c r="A29" s="18"/>
      <c r="B29" s="24"/>
      <c r="C29" s="486" t="s">
        <v>11</v>
      </c>
      <c r="D29" s="497"/>
      <c r="E29" s="497"/>
      <c r="F29" s="497"/>
      <c r="G29" s="498"/>
      <c r="H29" s="491" t="s">
        <v>49</v>
      </c>
      <c r="I29" s="497"/>
      <c r="J29" s="489" t="s">
        <v>50</v>
      </c>
      <c r="K29" s="490"/>
      <c r="L29" s="81" t="s">
        <v>51</v>
      </c>
      <c r="M29" s="491" t="s">
        <v>52</v>
      </c>
      <c r="N29" s="488"/>
      <c r="O29" s="82" t="s">
        <v>53</v>
      </c>
      <c r="P29" s="36"/>
      <c r="Q29" s="18"/>
    </row>
    <row r="30" spans="1:17" ht="14.4">
      <c r="A30" s="18"/>
      <c r="B30" s="24"/>
      <c r="C30" s="492" t="s">
        <v>141</v>
      </c>
      <c r="D30" s="493"/>
      <c r="E30" s="493"/>
      <c r="F30" s="493"/>
      <c r="G30" s="494"/>
      <c r="H30" s="527"/>
      <c r="I30" s="494"/>
      <c r="J30" s="527" t="s">
        <v>142</v>
      </c>
      <c r="K30" s="494"/>
      <c r="L30" s="83">
        <v>83867</v>
      </c>
      <c r="M30" s="528">
        <v>12</v>
      </c>
      <c r="N30" s="529"/>
      <c r="O30" s="84">
        <f>L30/M30</f>
        <v>6988.916666666667</v>
      </c>
      <c r="P30" s="37"/>
      <c r="Q30" s="18"/>
    </row>
    <row r="31" spans="1:17" ht="14.4">
      <c r="A31" s="18"/>
      <c r="B31" s="24"/>
      <c r="C31" s="85" t="s">
        <v>129</v>
      </c>
      <c r="D31" s="86"/>
      <c r="E31" s="86"/>
      <c r="F31" s="86"/>
      <c r="G31" s="87"/>
      <c r="H31" s="88"/>
      <c r="I31" s="87"/>
      <c r="J31" s="88" t="s">
        <v>131</v>
      </c>
      <c r="K31" s="87"/>
      <c r="L31" s="83">
        <v>2529.08</v>
      </c>
      <c r="M31" s="528">
        <v>1</v>
      </c>
      <c r="N31" s="529"/>
      <c r="O31" s="84">
        <f>L31/M31</f>
        <v>2529.08</v>
      </c>
      <c r="P31" s="37"/>
      <c r="Q31" s="18"/>
    </row>
    <row r="32" spans="1:17" ht="15" thickBot="1">
      <c r="A32" s="18"/>
      <c r="B32" s="24"/>
      <c r="C32" s="444"/>
      <c r="D32" s="445"/>
      <c r="E32" s="445"/>
      <c r="F32" s="445"/>
      <c r="G32" s="446"/>
      <c r="H32" s="499"/>
      <c r="I32" s="446"/>
      <c r="J32" s="499"/>
      <c r="K32" s="446"/>
      <c r="L32" s="89"/>
      <c r="M32" s="500"/>
      <c r="N32" s="501"/>
      <c r="O32" s="84"/>
      <c r="P32" s="37"/>
      <c r="Q32" s="18"/>
    </row>
    <row r="33" spans="1:17" ht="15" thickBot="1">
      <c r="A33" s="18"/>
      <c r="B33" s="24"/>
      <c r="C33" s="458" t="s">
        <v>54</v>
      </c>
      <c r="D33" s="459"/>
      <c r="E33" s="459"/>
      <c r="F33" s="459"/>
      <c r="G33" s="459"/>
      <c r="H33" s="459"/>
      <c r="I33" s="459"/>
      <c r="J33" s="459"/>
      <c r="K33" s="459"/>
      <c r="L33" s="459"/>
      <c r="M33" s="459"/>
      <c r="N33" s="460"/>
      <c r="O33" s="90">
        <f>SUM(O30:O32)</f>
        <v>9517.996666666666</v>
      </c>
      <c r="P33" s="38"/>
      <c r="Q33" s="18"/>
    </row>
    <row r="34" spans="1:17" ht="13.8">
      <c r="A34" s="18"/>
      <c r="B34" s="24"/>
      <c r="C34" s="461" t="s">
        <v>55</v>
      </c>
      <c r="D34" s="462"/>
      <c r="E34" s="462"/>
      <c r="F34" s="462"/>
      <c r="G34" s="462"/>
      <c r="H34" s="462"/>
      <c r="I34" s="462"/>
      <c r="J34" s="462"/>
      <c r="K34" s="462"/>
      <c r="L34" s="462"/>
      <c r="M34" s="462"/>
      <c r="N34" s="462"/>
      <c r="O34" s="463"/>
      <c r="P34" s="35"/>
      <c r="Q34" s="18"/>
    </row>
    <row r="35" spans="1:17" ht="13.8">
      <c r="A35" s="18"/>
      <c r="B35" s="24"/>
      <c r="C35" s="464"/>
      <c r="D35" s="465"/>
      <c r="E35" s="465"/>
      <c r="F35" s="465"/>
      <c r="G35" s="465"/>
      <c r="H35" s="465"/>
      <c r="I35" s="465"/>
      <c r="J35" s="465"/>
      <c r="K35" s="465"/>
      <c r="L35" s="465"/>
      <c r="M35" s="465"/>
      <c r="N35" s="465"/>
      <c r="O35" s="466"/>
      <c r="P35" s="35"/>
      <c r="Q35" s="18"/>
    </row>
    <row r="36" spans="1:17" ht="14.4" thickBot="1">
      <c r="A36" s="18"/>
      <c r="B36" s="24"/>
      <c r="C36" s="467"/>
      <c r="D36" s="468"/>
      <c r="E36" s="468"/>
      <c r="F36" s="468"/>
      <c r="G36" s="468"/>
      <c r="H36" s="468"/>
      <c r="I36" s="468"/>
      <c r="J36" s="468"/>
      <c r="K36" s="468"/>
      <c r="L36" s="468"/>
      <c r="M36" s="468"/>
      <c r="N36" s="468"/>
      <c r="O36" s="469"/>
      <c r="P36" s="35"/>
      <c r="Q36" s="18"/>
    </row>
    <row r="37" spans="1:17" ht="14.4">
      <c r="A37" s="18"/>
      <c r="B37" s="24"/>
      <c r="C37" s="486" t="s">
        <v>11</v>
      </c>
      <c r="D37" s="487"/>
      <c r="E37" s="487"/>
      <c r="F37" s="487"/>
      <c r="G37" s="487"/>
      <c r="H37" s="487"/>
      <c r="I37" s="487"/>
      <c r="J37" s="488"/>
      <c r="K37" s="91" t="s">
        <v>47</v>
      </c>
      <c r="L37" s="81" t="s">
        <v>13</v>
      </c>
      <c r="M37" s="491" t="s">
        <v>56</v>
      </c>
      <c r="N37" s="488"/>
      <c r="O37" s="82" t="s">
        <v>53</v>
      </c>
      <c r="P37" s="36"/>
      <c r="Q37" s="18"/>
    </row>
    <row r="38" spans="1:17" ht="14.4">
      <c r="A38" s="18"/>
      <c r="B38" s="24"/>
      <c r="C38" s="492"/>
      <c r="D38" s="493"/>
      <c r="E38" s="493"/>
      <c r="F38" s="493"/>
      <c r="G38" s="493"/>
      <c r="H38" s="493"/>
      <c r="I38" s="493"/>
      <c r="J38" s="494"/>
      <c r="K38" s="199"/>
      <c r="L38" s="200"/>
      <c r="M38" s="495"/>
      <c r="N38" s="496"/>
      <c r="O38" s="84"/>
      <c r="P38" s="37"/>
      <c r="Q38" s="18"/>
    </row>
    <row r="39" spans="1:17" ht="15" thickBot="1">
      <c r="A39" s="18"/>
      <c r="B39" s="24"/>
      <c r="C39" s="444"/>
      <c r="D39" s="445"/>
      <c r="E39" s="445"/>
      <c r="F39" s="445"/>
      <c r="G39" s="445"/>
      <c r="H39" s="445"/>
      <c r="I39" s="445"/>
      <c r="J39" s="446"/>
      <c r="K39" s="199"/>
      <c r="L39" s="200"/>
      <c r="M39" s="447"/>
      <c r="N39" s="448"/>
      <c r="O39" s="84"/>
      <c r="P39" s="37"/>
      <c r="Q39" s="18"/>
    </row>
    <row r="40" spans="1:17" ht="15" thickBot="1">
      <c r="A40" s="18"/>
      <c r="B40" s="24"/>
      <c r="C40" s="444"/>
      <c r="D40" s="445"/>
      <c r="E40" s="445"/>
      <c r="F40" s="445"/>
      <c r="G40" s="445"/>
      <c r="H40" s="445"/>
      <c r="I40" s="445"/>
      <c r="J40" s="446"/>
      <c r="K40" s="199"/>
      <c r="L40" s="201"/>
      <c r="M40" s="447"/>
      <c r="N40" s="448"/>
      <c r="O40" s="84"/>
      <c r="P40" s="37"/>
      <c r="Q40" s="18"/>
    </row>
    <row r="41" spans="1:17" ht="15" thickBot="1">
      <c r="A41" s="18"/>
      <c r="B41" s="24"/>
      <c r="C41" s="458" t="s">
        <v>54</v>
      </c>
      <c r="D41" s="459"/>
      <c r="E41" s="459"/>
      <c r="F41" s="459"/>
      <c r="G41" s="459"/>
      <c r="H41" s="459"/>
      <c r="I41" s="459"/>
      <c r="J41" s="459"/>
      <c r="K41" s="459"/>
      <c r="L41" s="459"/>
      <c r="M41" s="459"/>
      <c r="N41" s="460"/>
      <c r="O41" s="92">
        <f>SUM(O38:O40)</f>
        <v>0</v>
      </c>
      <c r="P41" s="37"/>
      <c r="Q41" s="18"/>
    </row>
    <row r="42" spans="1:17" ht="13.8">
      <c r="A42" s="18"/>
      <c r="B42" s="24"/>
      <c r="C42" s="461" t="s">
        <v>57</v>
      </c>
      <c r="D42" s="462"/>
      <c r="E42" s="462"/>
      <c r="F42" s="462"/>
      <c r="G42" s="462"/>
      <c r="H42" s="462"/>
      <c r="I42" s="462"/>
      <c r="J42" s="462"/>
      <c r="K42" s="462"/>
      <c r="L42" s="462"/>
      <c r="M42" s="462"/>
      <c r="N42" s="462"/>
      <c r="O42" s="463"/>
      <c r="P42" s="35"/>
      <c r="Q42" s="18"/>
    </row>
    <row r="43" spans="1:17" ht="13.8">
      <c r="A43" s="18"/>
      <c r="B43" s="24"/>
      <c r="C43" s="464"/>
      <c r="D43" s="465"/>
      <c r="E43" s="465"/>
      <c r="F43" s="465"/>
      <c r="G43" s="465"/>
      <c r="H43" s="465"/>
      <c r="I43" s="465"/>
      <c r="J43" s="465"/>
      <c r="K43" s="465"/>
      <c r="L43" s="465"/>
      <c r="M43" s="465"/>
      <c r="N43" s="465"/>
      <c r="O43" s="466"/>
      <c r="P43" s="35"/>
      <c r="Q43" s="18"/>
    </row>
    <row r="44" spans="1:17" ht="14.4" thickBot="1">
      <c r="A44" s="18"/>
      <c r="B44" s="24"/>
      <c r="C44" s="467"/>
      <c r="D44" s="468"/>
      <c r="E44" s="468"/>
      <c r="F44" s="468"/>
      <c r="G44" s="468"/>
      <c r="H44" s="468"/>
      <c r="I44" s="468"/>
      <c r="J44" s="468"/>
      <c r="K44" s="468"/>
      <c r="L44" s="468"/>
      <c r="M44" s="468"/>
      <c r="N44" s="468"/>
      <c r="O44" s="469"/>
      <c r="P44" s="35"/>
      <c r="Q44" s="18"/>
    </row>
    <row r="45" spans="1:17" ht="16.8">
      <c r="A45" s="18"/>
      <c r="B45" s="24"/>
      <c r="C45" s="486" t="s">
        <v>58</v>
      </c>
      <c r="D45" s="487"/>
      <c r="E45" s="487"/>
      <c r="F45" s="487"/>
      <c r="G45" s="487"/>
      <c r="H45" s="487"/>
      <c r="I45" s="487"/>
      <c r="J45" s="81" t="s">
        <v>59</v>
      </c>
      <c r="K45" s="93" t="s">
        <v>60</v>
      </c>
      <c r="L45" s="94" t="s">
        <v>61</v>
      </c>
      <c r="M45" s="491" t="s">
        <v>62</v>
      </c>
      <c r="N45" s="488"/>
      <c r="O45" s="82" t="s">
        <v>53</v>
      </c>
      <c r="P45" s="36"/>
      <c r="Q45" s="18"/>
    </row>
    <row r="46" spans="1:17" ht="14.4">
      <c r="A46" s="18"/>
      <c r="B46" s="24"/>
      <c r="C46" s="492"/>
      <c r="D46" s="493"/>
      <c r="E46" s="493"/>
      <c r="F46" s="493"/>
      <c r="G46" s="493"/>
      <c r="H46" s="493"/>
      <c r="I46" s="493"/>
      <c r="J46" s="95"/>
      <c r="K46" s="96"/>
      <c r="L46" s="95"/>
      <c r="M46" s="535"/>
      <c r="N46" s="536"/>
      <c r="O46" s="84"/>
      <c r="P46" s="37"/>
      <c r="Q46" s="18"/>
    </row>
    <row r="47" spans="1:17" ht="15" thickBot="1">
      <c r="A47" s="18"/>
      <c r="B47" s="24"/>
      <c r="C47" s="444"/>
      <c r="D47" s="445"/>
      <c r="E47" s="445"/>
      <c r="F47" s="445"/>
      <c r="G47" s="445"/>
      <c r="H47" s="445"/>
      <c r="I47" s="445"/>
      <c r="J47" s="97"/>
      <c r="K47" s="98"/>
      <c r="L47" s="97"/>
      <c r="M47" s="537"/>
      <c r="N47" s="538"/>
      <c r="O47" s="99"/>
      <c r="P47" s="37"/>
      <c r="Q47" s="18"/>
    </row>
    <row r="48" spans="1:17" ht="15" thickBot="1">
      <c r="A48" s="18"/>
      <c r="B48" s="24"/>
      <c r="C48" s="458" t="s">
        <v>54</v>
      </c>
      <c r="D48" s="459"/>
      <c r="E48" s="459"/>
      <c r="F48" s="459"/>
      <c r="G48" s="459"/>
      <c r="H48" s="459"/>
      <c r="I48" s="459"/>
      <c r="J48" s="459"/>
      <c r="K48" s="459"/>
      <c r="L48" s="459"/>
      <c r="M48" s="459"/>
      <c r="N48" s="460"/>
      <c r="O48" s="90"/>
      <c r="P48" s="38"/>
      <c r="Q48" s="18"/>
    </row>
    <row r="49" spans="1:17" ht="13.8">
      <c r="A49" s="18"/>
      <c r="B49" s="24"/>
      <c r="C49" s="461" t="s">
        <v>63</v>
      </c>
      <c r="D49" s="462"/>
      <c r="E49" s="462"/>
      <c r="F49" s="462"/>
      <c r="G49" s="462"/>
      <c r="H49" s="462"/>
      <c r="I49" s="462"/>
      <c r="J49" s="462"/>
      <c r="K49" s="462"/>
      <c r="L49" s="462"/>
      <c r="M49" s="462"/>
      <c r="N49" s="462"/>
      <c r="O49" s="463"/>
      <c r="P49" s="35"/>
      <c r="Q49" s="18"/>
    </row>
    <row r="50" spans="1:17" ht="13.8">
      <c r="A50" s="18"/>
      <c r="B50" s="24"/>
      <c r="C50" s="464"/>
      <c r="D50" s="465"/>
      <c r="E50" s="465"/>
      <c r="F50" s="465"/>
      <c r="G50" s="465"/>
      <c r="H50" s="465"/>
      <c r="I50" s="465"/>
      <c r="J50" s="465"/>
      <c r="K50" s="465"/>
      <c r="L50" s="465"/>
      <c r="M50" s="465"/>
      <c r="N50" s="465"/>
      <c r="O50" s="466"/>
      <c r="P50" s="35"/>
      <c r="Q50" s="18"/>
    </row>
    <row r="51" spans="1:17" ht="14.4" thickBot="1">
      <c r="A51" s="18"/>
      <c r="B51" s="24"/>
      <c r="C51" s="467"/>
      <c r="D51" s="468"/>
      <c r="E51" s="468"/>
      <c r="F51" s="468"/>
      <c r="G51" s="468"/>
      <c r="H51" s="468"/>
      <c r="I51" s="468"/>
      <c r="J51" s="468"/>
      <c r="K51" s="468"/>
      <c r="L51" s="468"/>
      <c r="M51" s="468"/>
      <c r="N51" s="468"/>
      <c r="O51" s="469"/>
      <c r="P51" s="35"/>
      <c r="Q51" s="18"/>
    </row>
    <row r="52" spans="1:17" ht="28.2">
      <c r="A52" s="18"/>
      <c r="B52" s="24"/>
      <c r="C52" s="486" t="s">
        <v>64</v>
      </c>
      <c r="D52" s="487"/>
      <c r="E52" s="487"/>
      <c r="F52" s="487"/>
      <c r="G52" s="487"/>
      <c r="H52" s="487"/>
      <c r="I52" s="487"/>
      <c r="J52" s="81" t="s">
        <v>65</v>
      </c>
      <c r="K52" s="100" t="s">
        <v>66</v>
      </c>
      <c r="L52" s="101" t="s">
        <v>67</v>
      </c>
      <c r="M52" s="533" t="s">
        <v>52</v>
      </c>
      <c r="N52" s="534"/>
      <c r="O52" s="102" t="s">
        <v>53</v>
      </c>
      <c r="P52" s="39"/>
      <c r="Q52" s="18"/>
    </row>
    <row r="53" spans="1:17" ht="21" customHeight="1">
      <c r="A53" s="18"/>
      <c r="B53" s="24"/>
      <c r="C53" s="449" t="s">
        <v>143</v>
      </c>
      <c r="D53" s="450"/>
      <c r="E53" s="450"/>
      <c r="F53" s="450"/>
      <c r="G53" s="450"/>
      <c r="H53" s="450"/>
      <c r="I53" s="451"/>
      <c r="J53" s="204">
        <v>151745</v>
      </c>
      <c r="K53" s="203">
        <v>2</v>
      </c>
      <c r="L53" s="103">
        <f>J53*K53</f>
        <v>303490</v>
      </c>
      <c r="M53" s="539">
        <v>6</v>
      </c>
      <c r="N53" s="540"/>
      <c r="O53" s="104">
        <f>L53/M53</f>
        <v>50581.666666666664</v>
      </c>
      <c r="P53" s="40"/>
      <c r="Q53" s="18"/>
    </row>
    <row r="54" spans="1:17" ht="15" thickBot="1">
      <c r="A54" s="18"/>
      <c r="B54" s="24"/>
      <c r="C54" s="559"/>
      <c r="D54" s="560"/>
      <c r="E54" s="445"/>
      <c r="F54" s="445"/>
      <c r="G54" s="445"/>
      <c r="H54" s="445"/>
      <c r="I54" s="445"/>
      <c r="J54" s="202"/>
      <c r="K54" s="98"/>
      <c r="L54" s="97"/>
      <c r="M54" s="537"/>
      <c r="N54" s="538"/>
      <c r="O54" s="99"/>
      <c r="P54" s="37"/>
      <c r="Q54" s="18"/>
    </row>
    <row r="55" spans="1:17" ht="15" thickBot="1">
      <c r="A55" s="18"/>
      <c r="B55" s="24"/>
      <c r="C55" s="458" t="s">
        <v>54</v>
      </c>
      <c r="D55" s="459"/>
      <c r="E55" s="459"/>
      <c r="F55" s="459"/>
      <c r="G55" s="459"/>
      <c r="H55" s="459"/>
      <c r="I55" s="459"/>
      <c r="J55" s="561"/>
      <c r="K55" s="459"/>
      <c r="L55" s="459"/>
      <c r="M55" s="459"/>
      <c r="N55" s="460"/>
      <c r="O55" s="92">
        <f>SUM(O53:O54)</f>
        <v>50581.666666666664</v>
      </c>
      <c r="P55" s="37"/>
      <c r="Q55" s="18"/>
    </row>
    <row r="56" spans="1:17" ht="15" thickBot="1">
      <c r="A56" s="18"/>
      <c r="B56" s="24"/>
      <c r="C56" s="76"/>
      <c r="D56" s="51"/>
      <c r="E56" s="51"/>
      <c r="F56" s="51"/>
      <c r="G56" s="51"/>
      <c r="H56" s="51"/>
      <c r="I56" s="51"/>
      <c r="J56" s="51"/>
      <c r="K56" s="51"/>
      <c r="L56" s="51"/>
      <c r="M56" s="51"/>
      <c r="N56" s="51"/>
      <c r="O56" s="77"/>
      <c r="P56" s="25"/>
      <c r="Q56" s="18"/>
    </row>
    <row r="57" spans="1:17" ht="15" thickBot="1">
      <c r="A57" s="18"/>
      <c r="B57" s="24"/>
      <c r="C57" s="530" t="s">
        <v>68</v>
      </c>
      <c r="D57" s="531"/>
      <c r="E57" s="531"/>
      <c r="F57" s="531"/>
      <c r="G57" s="531"/>
      <c r="H57" s="531"/>
      <c r="I57" s="531"/>
      <c r="J57" s="531"/>
      <c r="K57" s="531"/>
      <c r="L57" s="531"/>
      <c r="M57" s="531"/>
      <c r="N57" s="532"/>
      <c r="O57" s="105">
        <f>ROUND(+O55+O33,0)</f>
        <v>60100</v>
      </c>
      <c r="P57" s="41"/>
      <c r="Q57" s="18"/>
    </row>
    <row r="58" spans="1:17" ht="13.8">
      <c r="A58" s="18"/>
      <c r="B58" s="24"/>
      <c r="C58" s="461" t="s">
        <v>69</v>
      </c>
      <c r="D58" s="462"/>
      <c r="E58" s="462"/>
      <c r="F58" s="462"/>
      <c r="G58" s="462"/>
      <c r="H58" s="462"/>
      <c r="I58" s="462"/>
      <c r="J58" s="462"/>
      <c r="K58" s="462"/>
      <c r="L58" s="462"/>
      <c r="M58" s="462"/>
      <c r="N58" s="462"/>
      <c r="O58" s="463"/>
      <c r="P58" s="35"/>
      <c r="Q58" s="18"/>
    </row>
    <row r="59" spans="1:17" ht="13.8">
      <c r="A59" s="18"/>
      <c r="B59" s="24"/>
      <c r="C59" s="464"/>
      <c r="D59" s="465"/>
      <c r="E59" s="465"/>
      <c r="F59" s="465"/>
      <c r="G59" s="465"/>
      <c r="H59" s="465"/>
      <c r="I59" s="465"/>
      <c r="J59" s="465"/>
      <c r="K59" s="465"/>
      <c r="L59" s="465"/>
      <c r="M59" s="465"/>
      <c r="N59" s="465"/>
      <c r="O59" s="466"/>
      <c r="P59" s="35"/>
      <c r="Q59" s="18"/>
    </row>
    <row r="60" spans="1:17" ht="14.4" thickBot="1">
      <c r="A60" s="18"/>
      <c r="B60" s="24"/>
      <c r="C60" s="467"/>
      <c r="D60" s="468"/>
      <c r="E60" s="468"/>
      <c r="F60" s="468"/>
      <c r="G60" s="468"/>
      <c r="H60" s="468"/>
      <c r="I60" s="468"/>
      <c r="J60" s="468"/>
      <c r="K60" s="468"/>
      <c r="L60" s="468"/>
      <c r="M60" s="468"/>
      <c r="N60" s="468"/>
      <c r="O60" s="469"/>
      <c r="P60" s="35"/>
      <c r="Q60" s="18"/>
    </row>
    <row r="61" spans="1:17" ht="14.4">
      <c r="A61" s="18"/>
      <c r="B61" s="24"/>
      <c r="C61" s="486" t="s">
        <v>70</v>
      </c>
      <c r="D61" s="487"/>
      <c r="E61" s="487"/>
      <c r="F61" s="487"/>
      <c r="G61" s="487"/>
      <c r="H61" s="487"/>
      <c r="I61" s="487"/>
      <c r="J61" s="93"/>
      <c r="K61" s="106"/>
      <c r="L61" s="101" t="s">
        <v>71</v>
      </c>
      <c r="M61" s="533" t="s">
        <v>72</v>
      </c>
      <c r="N61" s="534"/>
      <c r="O61" s="102"/>
      <c r="P61" s="39"/>
      <c r="Q61" s="18"/>
    </row>
    <row r="62" spans="1:17" ht="14.4">
      <c r="A62" s="18"/>
      <c r="B62" s="24"/>
      <c r="C62" s="492" t="s">
        <v>73</v>
      </c>
      <c r="D62" s="493"/>
      <c r="E62" s="493"/>
      <c r="F62" s="493"/>
      <c r="G62" s="493"/>
      <c r="H62" s="493"/>
      <c r="I62" s="493"/>
      <c r="J62" s="107"/>
      <c r="K62" s="108"/>
      <c r="L62" s="109"/>
      <c r="M62" s="555"/>
      <c r="N62" s="556"/>
      <c r="O62" s="110"/>
      <c r="P62" s="42"/>
      <c r="Q62" s="18"/>
    </row>
    <row r="63" spans="1:17" ht="14.4">
      <c r="A63" s="18"/>
      <c r="B63" s="24"/>
      <c r="C63" s="85" t="s">
        <v>74</v>
      </c>
      <c r="D63" s="86"/>
      <c r="E63" s="86"/>
      <c r="F63" s="86"/>
      <c r="G63" s="86"/>
      <c r="H63" s="86"/>
      <c r="I63" s="86"/>
      <c r="J63" s="107"/>
      <c r="K63" s="108"/>
      <c r="L63" s="109"/>
      <c r="M63" s="555"/>
      <c r="N63" s="556"/>
      <c r="O63" s="110"/>
      <c r="P63" s="42"/>
      <c r="Q63" s="18"/>
    </row>
    <row r="64" spans="1:17" ht="15" thickBot="1">
      <c r="A64" s="18"/>
      <c r="B64" s="24"/>
      <c r="C64" s="70" t="s">
        <v>75</v>
      </c>
      <c r="D64" s="71"/>
      <c r="E64" s="71"/>
      <c r="F64" s="71"/>
      <c r="G64" s="71"/>
      <c r="H64" s="71"/>
      <c r="I64" s="71"/>
      <c r="J64" s="111"/>
      <c r="K64" s="112"/>
      <c r="L64" s="109"/>
      <c r="M64" s="557"/>
      <c r="N64" s="558"/>
      <c r="O64" s="110"/>
      <c r="P64" s="42"/>
      <c r="Q64" s="18"/>
    </row>
    <row r="65" spans="1:17" ht="15" thickBot="1">
      <c r="A65" s="18"/>
      <c r="B65" s="24"/>
      <c r="C65" s="458" t="s">
        <v>54</v>
      </c>
      <c r="D65" s="459"/>
      <c r="E65" s="459"/>
      <c r="F65" s="459"/>
      <c r="G65" s="459"/>
      <c r="H65" s="459"/>
      <c r="I65" s="459"/>
      <c r="J65" s="459"/>
      <c r="K65" s="459"/>
      <c r="L65" s="459"/>
      <c r="M65" s="459"/>
      <c r="N65" s="460"/>
      <c r="O65" s="113"/>
      <c r="P65" s="43"/>
      <c r="Q65" s="18"/>
    </row>
    <row r="66" spans="1:17" ht="15" thickBot="1">
      <c r="A66" s="18"/>
      <c r="B66" s="24"/>
      <c r="C66" s="76"/>
      <c r="D66" s="51"/>
      <c r="E66" s="51"/>
      <c r="F66" s="51"/>
      <c r="G66" s="51"/>
      <c r="H66" s="51"/>
      <c r="I66" s="51"/>
      <c r="J66" s="51"/>
      <c r="K66" s="51"/>
      <c r="L66" s="51"/>
      <c r="M66" s="51"/>
      <c r="N66" s="51"/>
      <c r="O66" s="77"/>
      <c r="P66" s="25"/>
      <c r="Q66" s="18"/>
    </row>
    <row r="67" spans="1:17" ht="15" thickBot="1">
      <c r="A67" s="18"/>
      <c r="B67" s="24"/>
      <c r="C67" s="530" t="s">
        <v>76</v>
      </c>
      <c r="D67" s="531"/>
      <c r="E67" s="531"/>
      <c r="F67" s="531"/>
      <c r="G67" s="531"/>
      <c r="H67" s="531"/>
      <c r="I67" s="531"/>
      <c r="J67" s="531"/>
      <c r="K67" s="531"/>
      <c r="L67" s="531"/>
      <c r="M67" s="531"/>
      <c r="N67" s="532"/>
      <c r="O67" s="114"/>
      <c r="P67" s="43"/>
      <c r="Q67" s="18"/>
    </row>
    <row r="68" spans="1:17" ht="14.4">
      <c r="A68" s="18"/>
      <c r="B68" s="24"/>
      <c r="C68" s="73"/>
      <c r="D68" s="74"/>
      <c r="E68" s="74"/>
      <c r="F68" s="74"/>
      <c r="G68" s="74"/>
      <c r="H68" s="74"/>
      <c r="I68" s="74"/>
      <c r="J68" s="74"/>
      <c r="K68" s="74"/>
      <c r="L68" s="74"/>
      <c r="M68" s="74"/>
      <c r="N68" s="74"/>
      <c r="O68" s="75"/>
      <c r="P68" s="25"/>
      <c r="Q68" s="18"/>
    </row>
    <row r="69" spans="1:17" ht="14.4">
      <c r="A69" s="18"/>
      <c r="B69" s="24"/>
      <c r="C69" s="76"/>
      <c r="D69" s="51"/>
      <c r="E69" s="51"/>
      <c r="F69" s="51"/>
      <c r="G69" s="51"/>
      <c r="H69" s="51"/>
      <c r="I69" s="51"/>
      <c r="J69" s="51"/>
      <c r="K69" s="51"/>
      <c r="L69" s="51"/>
      <c r="M69" s="51"/>
      <c r="N69" s="51"/>
      <c r="O69" s="77"/>
      <c r="P69" s="25"/>
      <c r="Q69" s="18"/>
    </row>
    <row r="70" spans="1:17" ht="14.4">
      <c r="A70" s="18"/>
      <c r="B70" s="24"/>
      <c r="C70" s="76"/>
      <c r="D70" s="51"/>
      <c r="E70" s="51"/>
      <c r="F70" s="51"/>
      <c r="G70" s="51"/>
      <c r="H70" s="51"/>
      <c r="I70" s="51"/>
      <c r="J70" s="51"/>
      <c r="K70" s="51"/>
      <c r="L70" s="51"/>
      <c r="M70" s="51"/>
      <c r="N70" s="51"/>
      <c r="O70" s="77"/>
      <c r="P70" s="25"/>
      <c r="Q70" s="18"/>
    </row>
    <row r="71" spans="1:17" ht="14.4">
      <c r="A71" s="18"/>
      <c r="B71" s="24"/>
      <c r="C71" s="76"/>
      <c r="D71" s="51"/>
      <c r="E71" s="51"/>
      <c r="F71" s="51"/>
      <c r="G71" s="51"/>
      <c r="H71" s="115" t="s">
        <v>77</v>
      </c>
      <c r="I71" s="115"/>
      <c r="J71" s="115"/>
      <c r="K71" s="115"/>
      <c r="L71" s="51"/>
      <c r="M71" s="51"/>
      <c r="N71" s="51"/>
      <c r="O71" s="77"/>
      <c r="P71" s="25"/>
      <c r="Q71" s="18"/>
    </row>
    <row r="72" spans="1:17" ht="14.4">
      <c r="A72" s="18"/>
      <c r="B72" s="24"/>
      <c r="C72" s="76"/>
      <c r="D72" s="51"/>
      <c r="E72" s="51"/>
      <c r="F72" s="51"/>
      <c r="G72" s="51"/>
      <c r="H72" s="115" t="s">
        <v>78</v>
      </c>
      <c r="I72" s="51"/>
      <c r="J72" s="51"/>
      <c r="K72" s="51"/>
      <c r="L72" s="51"/>
      <c r="M72" s="51"/>
      <c r="N72" s="51"/>
      <c r="O72" s="77"/>
      <c r="P72" s="44"/>
      <c r="Q72" s="18"/>
    </row>
    <row r="73" spans="1:17" ht="14.4">
      <c r="A73" s="18"/>
      <c r="B73" s="24"/>
      <c r="C73" s="76"/>
      <c r="D73" s="51"/>
      <c r="E73" s="51"/>
      <c r="F73" s="51"/>
      <c r="G73" s="51"/>
      <c r="H73" s="115" t="s">
        <v>79</v>
      </c>
      <c r="I73" s="51"/>
      <c r="J73" s="51"/>
      <c r="K73" s="51"/>
      <c r="L73" s="51"/>
      <c r="M73" s="51"/>
      <c r="N73" s="51"/>
      <c r="O73" s="77"/>
      <c r="P73" s="44"/>
      <c r="Q73" s="18"/>
    </row>
    <row r="74" spans="1:17" ht="14.4">
      <c r="A74" s="18"/>
      <c r="B74" s="24"/>
      <c r="C74" s="61"/>
      <c r="D74" s="116"/>
      <c r="E74" s="116"/>
      <c r="F74" s="116"/>
      <c r="G74" s="116"/>
      <c r="H74" s="115" t="s">
        <v>80</v>
      </c>
      <c r="I74" s="116"/>
      <c r="J74" s="116"/>
      <c r="K74" s="116"/>
      <c r="L74" s="116"/>
      <c r="M74" s="116"/>
      <c r="N74" s="116"/>
      <c r="O74" s="117"/>
      <c r="P74" s="45"/>
      <c r="Q74" s="18"/>
    </row>
    <row r="75" spans="1:17" ht="14.4">
      <c r="A75" s="18"/>
      <c r="B75" s="24"/>
      <c r="C75" s="76"/>
      <c r="D75" s="51"/>
      <c r="E75" s="51"/>
      <c r="F75" s="51"/>
      <c r="G75" s="51"/>
      <c r="H75" s="51" t="s">
        <v>81</v>
      </c>
      <c r="I75" s="51"/>
      <c r="J75" s="51"/>
      <c r="K75" s="51"/>
      <c r="L75" s="51"/>
      <c r="M75" s="51"/>
      <c r="N75" s="51"/>
      <c r="O75" s="77"/>
      <c r="P75" s="25"/>
      <c r="Q75" s="18"/>
    </row>
    <row r="76" spans="1:17" ht="14.4">
      <c r="A76" s="18"/>
      <c r="B76" s="24"/>
      <c r="C76" s="118" t="s">
        <v>82</v>
      </c>
      <c r="D76" s="119"/>
      <c r="E76" s="119"/>
      <c r="F76" s="119"/>
      <c r="G76" s="119"/>
      <c r="H76" s="119"/>
      <c r="I76" s="119"/>
      <c r="J76" s="119"/>
      <c r="K76" s="119"/>
      <c r="L76" s="119"/>
      <c r="M76" s="119"/>
      <c r="N76" s="119"/>
      <c r="O76" s="120"/>
      <c r="P76" s="25"/>
      <c r="Q76" s="18"/>
    </row>
    <row r="77" spans="1:17" ht="14.4">
      <c r="A77" s="18"/>
      <c r="B77" s="24"/>
      <c r="C77" s="552"/>
      <c r="D77" s="553"/>
      <c r="E77" s="553"/>
      <c r="F77" s="553"/>
      <c r="G77" s="553"/>
      <c r="H77" s="553"/>
      <c r="I77" s="553"/>
      <c r="J77" s="553"/>
      <c r="K77" s="553"/>
      <c r="L77" s="553"/>
      <c r="M77" s="553"/>
      <c r="N77" s="553"/>
      <c r="O77" s="554"/>
      <c r="P77" s="45"/>
      <c r="Q77" s="18"/>
    </row>
    <row r="78" spans="1:17" ht="14.4">
      <c r="A78" s="18"/>
      <c r="B78" s="24"/>
      <c r="C78" s="552"/>
      <c r="D78" s="553"/>
      <c r="E78" s="553"/>
      <c r="F78" s="553"/>
      <c r="G78" s="553"/>
      <c r="H78" s="553"/>
      <c r="I78" s="553"/>
      <c r="J78" s="553"/>
      <c r="K78" s="553"/>
      <c r="L78" s="553"/>
      <c r="M78" s="553"/>
      <c r="N78" s="553"/>
      <c r="O78" s="554"/>
      <c r="P78" s="45"/>
      <c r="Q78" s="18"/>
    </row>
    <row r="79" spans="1:17" ht="14.4">
      <c r="A79" s="18"/>
      <c r="B79" s="24"/>
      <c r="C79" s="61"/>
      <c r="D79" s="116"/>
      <c r="E79" s="116"/>
      <c r="F79" s="116"/>
      <c r="G79" s="116"/>
      <c r="H79" s="116"/>
      <c r="I79" s="116"/>
      <c r="J79" s="116"/>
      <c r="K79" s="116"/>
      <c r="L79" s="116"/>
      <c r="M79" s="116"/>
      <c r="N79" s="116"/>
      <c r="O79" s="117"/>
      <c r="P79" s="45"/>
      <c r="Q79" s="18"/>
    </row>
    <row r="80" spans="1:17" ht="14.4">
      <c r="A80" s="18"/>
      <c r="B80" s="24"/>
      <c r="C80" s="121" t="s">
        <v>83</v>
      </c>
      <c r="D80" s="116"/>
      <c r="E80" s="116"/>
      <c r="F80" s="116"/>
      <c r="G80" s="116"/>
      <c r="H80" s="116"/>
      <c r="I80" s="116"/>
      <c r="J80" s="116"/>
      <c r="K80" s="116"/>
      <c r="L80" s="116"/>
      <c r="M80" s="116"/>
      <c r="N80" s="116"/>
      <c r="O80" s="117"/>
      <c r="P80" s="45"/>
      <c r="Q80" s="18"/>
    </row>
    <row r="81" spans="1:17" ht="13.8">
      <c r="A81" s="18"/>
      <c r="B81" s="24"/>
      <c r="C81" s="549" t="s">
        <v>84</v>
      </c>
      <c r="D81" s="550"/>
      <c r="E81" s="550"/>
      <c r="F81" s="550"/>
      <c r="G81" s="550"/>
      <c r="H81" s="550"/>
      <c r="I81" s="550"/>
      <c r="J81" s="550"/>
      <c r="K81" s="550"/>
      <c r="L81" s="550"/>
      <c r="M81" s="550"/>
      <c r="N81" s="550"/>
      <c r="O81" s="551"/>
      <c r="P81" s="46"/>
      <c r="Q81" s="18"/>
    </row>
    <row r="82" spans="1:17" ht="13.8">
      <c r="A82" s="18"/>
      <c r="B82" s="24"/>
      <c r="C82" s="549"/>
      <c r="D82" s="550"/>
      <c r="E82" s="550"/>
      <c r="F82" s="550"/>
      <c r="G82" s="550"/>
      <c r="H82" s="550"/>
      <c r="I82" s="550"/>
      <c r="J82" s="550"/>
      <c r="K82" s="550"/>
      <c r="L82" s="550"/>
      <c r="M82" s="550"/>
      <c r="N82" s="550"/>
      <c r="O82" s="551"/>
      <c r="P82" s="46"/>
      <c r="Q82" s="18"/>
    </row>
    <row r="83" spans="1:17" ht="13.8">
      <c r="A83" s="18"/>
      <c r="B83" s="24"/>
      <c r="C83" s="549" t="s">
        <v>85</v>
      </c>
      <c r="D83" s="550"/>
      <c r="E83" s="550"/>
      <c r="F83" s="550"/>
      <c r="G83" s="550"/>
      <c r="H83" s="550"/>
      <c r="I83" s="550"/>
      <c r="J83" s="550"/>
      <c r="K83" s="550"/>
      <c r="L83" s="550"/>
      <c r="M83" s="550"/>
      <c r="N83" s="550"/>
      <c r="O83" s="551"/>
      <c r="P83" s="46"/>
      <c r="Q83" s="18"/>
    </row>
    <row r="84" spans="1:17" ht="13.8">
      <c r="A84" s="18"/>
      <c r="B84" s="24"/>
      <c r="C84" s="549"/>
      <c r="D84" s="550"/>
      <c r="E84" s="550"/>
      <c r="F84" s="550"/>
      <c r="G84" s="550"/>
      <c r="H84" s="550"/>
      <c r="I84" s="550"/>
      <c r="J84" s="550"/>
      <c r="K84" s="550"/>
      <c r="L84" s="550"/>
      <c r="M84" s="550"/>
      <c r="N84" s="550"/>
      <c r="O84" s="551"/>
      <c r="P84" s="46"/>
      <c r="Q84" s="18"/>
    </row>
    <row r="85" spans="1:17" ht="14.4">
      <c r="A85" s="18"/>
      <c r="B85" s="24"/>
      <c r="C85" s="61"/>
      <c r="D85" s="116"/>
      <c r="E85" s="116"/>
      <c r="F85" s="116"/>
      <c r="G85" s="116"/>
      <c r="H85" s="116"/>
      <c r="I85" s="116"/>
      <c r="J85" s="116"/>
      <c r="K85" s="116"/>
      <c r="L85" s="116"/>
      <c r="M85" s="116"/>
      <c r="N85" s="116"/>
      <c r="O85" s="117"/>
      <c r="P85" s="45"/>
      <c r="Q85" s="18"/>
    </row>
    <row r="86" spans="1:17" ht="14.4">
      <c r="A86" s="18"/>
      <c r="B86" s="24"/>
      <c r="C86" s="76"/>
      <c r="D86" s="51"/>
      <c r="E86" s="51"/>
      <c r="F86" s="51"/>
      <c r="G86" s="51"/>
      <c r="H86" s="115" t="s">
        <v>77</v>
      </c>
      <c r="I86" s="51"/>
      <c r="J86" s="51"/>
      <c r="K86" s="51"/>
      <c r="L86" s="51"/>
      <c r="M86" s="51"/>
      <c r="N86" s="51"/>
      <c r="O86" s="77"/>
      <c r="P86" s="25"/>
      <c r="Q86" s="18"/>
    </row>
    <row r="87" spans="1:17" ht="14.4">
      <c r="A87" s="18"/>
      <c r="B87" s="24"/>
      <c r="C87" s="76"/>
      <c r="D87" s="51"/>
      <c r="E87" s="51"/>
      <c r="F87" s="51"/>
      <c r="G87" s="51"/>
      <c r="H87" s="51" t="s">
        <v>78</v>
      </c>
      <c r="I87" s="86"/>
      <c r="J87" s="86"/>
      <c r="K87" s="86"/>
      <c r="L87" s="51"/>
      <c r="M87" s="51"/>
      <c r="N87" s="51"/>
      <c r="O87" s="77"/>
      <c r="P87" s="25"/>
      <c r="Q87" s="18"/>
    </row>
    <row r="88" spans="1:17" ht="14.4">
      <c r="A88" s="18"/>
      <c r="B88" s="24"/>
      <c r="C88" s="76"/>
      <c r="D88" s="51"/>
      <c r="E88" s="51"/>
      <c r="F88" s="51"/>
      <c r="G88" s="51"/>
      <c r="H88" s="51" t="s">
        <v>86</v>
      </c>
      <c r="I88" s="122"/>
      <c r="J88" s="122"/>
      <c r="K88" s="122"/>
      <c r="L88" s="51"/>
      <c r="M88" s="51"/>
      <c r="N88" s="51"/>
      <c r="O88" s="77"/>
      <c r="P88" s="25"/>
      <c r="Q88" s="18"/>
    </row>
    <row r="89" spans="1:17" ht="14.4">
      <c r="A89" s="18"/>
      <c r="B89" s="24"/>
      <c r="C89" s="123"/>
      <c r="D89" s="116"/>
      <c r="E89" s="116"/>
      <c r="F89" s="116"/>
      <c r="G89" s="116"/>
      <c r="H89" s="51" t="s">
        <v>80</v>
      </c>
      <c r="I89" s="51"/>
      <c r="J89" s="51"/>
      <c r="K89" s="51"/>
      <c r="L89" s="116"/>
      <c r="M89" s="116"/>
      <c r="N89" s="116"/>
      <c r="O89" s="117"/>
      <c r="P89" s="45"/>
      <c r="Q89" s="18"/>
    </row>
    <row r="90" spans="1:17" ht="15.6">
      <c r="A90" s="18"/>
      <c r="B90" s="24"/>
      <c r="C90" s="123"/>
      <c r="D90" s="122"/>
      <c r="E90" s="122"/>
      <c r="F90" s="51"/>
      <c r="G90" s="51"/>
      <c r="H90" s="51"/>
      <c r="I90" s="51"/>
      <c r="J90" s="51"/>
      <c r="K90" s="541"/>
      <c r="L90" s="541"/>
      <c r="M90" s="541"/>
      <c r="N90" s="541"/>
      <c r="O90" s="542"/>
      <c r="P90" s="47"/>
      <c r="Q90" s="18"/>
    </row>
    <row r="91" spans="1:17" ht="16.2" thickBot="1">
      <c r="A91" s="18"/>
      <c r="B91" s="24"/>
      <c r="C91" s="545"/>
      <c r="D91" s="546"/>
      <c r="E91" s="546"/>
      <c r="F91" s="98"/>
      <c r="G91" s="98"/>
      <c r="H91" s="98"/>
      <c r="I91" s="98"/>
      <c r="J91" s="98"/>
      <c r="K91" s="543"/>
      <c r="L91" s="543"/>
      <c r="M91" s="543"/>
      <c r="N91" s="543"/>
      <c r="O91" s="544"/>
      <c r="P91" s="47"/>
      <c r="Q91" s="18"/>
    </row>
    <row r="92" spans="1:17" ht="14.4" thickBot="1">
      <c r="A92" s="18"/>
      <c r="B92" s="48"/>
      <c r="C92" s="49"/>
      <c r="D92" s="49"/>
      <c r="E92" s="49"/>
      <c r="F92" s="49"/>
      <c r="G92" s="49"/>
      <c r="H92" s="49"/>
      <c r="I92" s="49"/>
      <c r="J92" s="49"/>
      <c r="K92" s="49"/>
      <c r="L92" s="49"/>
      <c r="M92" s="49"/>
      <c r="N92" s="49"/>
      <c r="O92" s="49"/>
      <c r="P92" s="50"/>
      <c r="Q92" s="18"/>
    </row>
    <row r="93" spans="1:17" ht="14.4" thickTop="1">
      <c r="A93" s="18"/>
      <c r="B93" s="18"/>
      <c r="C93" s="18"/>
      <c r="D93" s="18"/>
      <c r="E93" s="18"/>
      <c r="F93" s="18"/>
      <c r="G93" s="18"/>
      <c r="H93" s="18"/>
      <c r="I93" s="18"/>
      <c r="J93" s="18"/>
      <c r="K93" s="18"/>
      <c r="L93" s="18"/>
      <c r="M93" s="18"/>
      <c r="N93" s="18"/>
      <c r="O93" s="18"/>
      <c r="P93" s="18"/>
      <c r="Q93" s="18"/>
    </row>
  </sheetData>
  <mergeCells count="78">
    <mergeCell ref="C83:O84"/>
    <mergeCell ref="K90:O91"/>
    <mergeCell ref="C91:E91"/>
    <mergeCell ref="M64:N64"/>
    <mergeCell ref="C65:N65"/>
    <mergeCell ref="C67:N67"/>
    <mergeCell ref="C77:O77"/>
    <mergeCell ref="C78:O78"/>
    <mergeCell ref="C81:O82"/>
    <mergeCell ref="M63:N63"/>
    <mergeCell ref="C54:I54"/>
    <mergeCell ref="M54:N54"/>
    <mergeCell ref="C55:N55"/>
    <mergeCell ref="C57:N57"/>
    <mergeCell ref="C58:O60"/>
    <mergeCell ref="C61:I61"/>
    <mergeCell ref="M61:N61"/>
    <mergeCell ref="C62:I62"/>
    <mergeCell ref="M62:N62"/>
    <mergeCell ref="C52:I52"/>
    <mergeCell ref="M52:N52"/>
    <mergeCell ref="C53:I53"/>
    <mergeCell ref="M53:N53"/>
    <mergeCell ref="C46:I46"/>
    <mergeCell ref="M46:N46"/>
    <mergeCell ref="C47:I47"/>
    <mergeCell ref="M47:N47"/>
    <mergeCell ref="C48:N48"/>
    <mergeCell ref="C49:O51"/>
    <mergeCell ref="C40:J40"/>
    <mergeCell ref="M40:N40"/>
    <mergeCell ref="C41:N41"/>
    <mergeCell ref="C42:O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ageMargins left="0.7" right="0.7" top="0.75" bottom="0.75" header="0.3" footer="0.3"/>
  <pageSetup paperSize="9" scale="48"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P94"/>
  <sheetViews>
    <sheetView topLeftCell="A14" workbookViewId="0">
      <selection activeCell="C59" sqref="C59:O61"/>
    </sheetView>
  </sheetViews>
  <sheetFormatPr baseColWidth="10" defaultRowHeight="13.2"/>
  <cols>
    <col min="12" max="12" width="13.33203125" customWidth="1"/>
    <col min="15" max="15" width="16.109375"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ECONOMICA'!C16</f>
        <v>1.3</v>
      </c>
      <c r="D25" s="519" t="str">
        <f>'OFERTA ECONOMICA'!G16</f>
        <v>EXCAVACIONES VARIAS A MÁQUINA SIN CLASIFICAR (INCLUYE RETIRO DE 
SOBRANTES A UNA DISTANCIA MENOR DE 5 KM</v>
      </c>
      <c r="E25" s="521"/>
      <c r="F25" s="521"/>
      <c r="G25" s="521"/>
      <c r="H25" s="521"/>
      <c r="I25" s="521"/>
      <c r="J25" s="521"/>
      <c r="K25" s="521"/>
      <c r="L25" s="520"/>
      <c r="M25" s="519" t="str">
        <f>'OFERTA ECONOMICA'!H16</f>
        <v>M3</v>
      </c>
      <c r="N25" s="520"/>
      <c r="O25" s="80">
        <f>'OFERTA ECONOMICA'!I16</f>
        <v>10143.4</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492" t="s">
        <v>144</v>
      </c>
      <c r="D30" s="493"/>
      <c r="E30" s="493"/>
      <c r="F30" s="493"/>
      <c r="G30" s="494"/>
      <c r="H30" s="527"/>
      <c r="I30" s="494"/>
      <c r="J30" s="527" t="s">
        <v>130</v>
      </c>
      <c r="K30" s="494"/>
      <c r="L30" s="83">
        <v>164614</v>
      </c>
      <c r="M30" s="528">
        <v>20</v>
      </c>
      <c r="N30" s="529"/>
      <c r="O30" s="84">
        <f>L30/M30</f>
        <v>8230.7000000000007</v>
      </c>
      <c r="P30" s="37"/>
    </row>
    <row r="31" spans="1:16" ht="14.4">
      <c r="A31" s="18"/>
      <c r="B31" s="24"/>
      <c r="C31" s="85" t="s">
        <v>129</v>
      </c>
      <c r="D31" s="86"/>
      <c r="E31" s="86"/>
      <c r="F31" s="86"/>
      <c r="G31" s="87"/>
      <c r="H31" s="88"/>
      <c r="I31" s="87"/>
      <c r="J31" s="88" t="s">
        <v>131</v>
      </c>
      <c r="K31" s="87"/>
      <c r="L31" s="83">
        <v>95.13</v>
      </c>
      <c r="M31" s="528">
        <v>1</v>
      </c>
      <c r="N31" s="529"/>
      <c r="O31" s="84">
        <f>L31/M31</f>
        <v>95.13</v>
      </c>
      <c r="P31" s="37"/>
    </row>
    <row r="32" spans="1:16" ht="15" thickBot="1">
      <c r="A32" s="18"/>
      <c r="B32" s="24"/>
      <c r="C32" s="444"/>
      <c r="D32" s="445"/>
      <c r="E32" s="445"/>
      <c r="F32" s="445"/>
      <c r="G32" s="446"/>
      <c r="H32" s="499"/>
      <c r="I32" s="446"/>
      <c r="J32" s="499"/>
      <c r="K32" s="446"/>
      <c r="L32" s="89"/>
      <c r="M32" s="500"/>
      <c r="N32" s="501"/>
      <c r="O32" s="84"/>
      <c r="P32" s="37"/>
    </row>
    <row r="33" spans="1:16" ht="15" thickBot="1">
      <c r="A33" s="18"/>
      <c r="B33" s="24"/>
      <c r="C33" s="458" t="s">
        <v>54</v>
      </c>
      <c r="D33" s="459"/>
      <c r="E33" s="459"/>
      <c r="F33" s="459"/>
      <c r="G33" s="459"/>
      <c r="H33" s="459"/>
      <c r="I33" s="459"/>
      <c r="J33" s="459"/>
      <c r="K33" s="459"/>
      <c r="L33" s="459"/>
      <c r="M33" s="459"/>
      <c r="N33" s="460"/>
      <c r="O33" s="90">
        <f>SUM(O30:O32)</f>
        <v>8325.83</v>
      </c>
      <c r="P33" s="38"/>
    </row>
    <row r="34" spans="1:16" ht="13.8">
      <c r="A34" s="18"/>
      <c r="B34" s="24"/>
      <c r="C34" s="461" t="s">
        <v>55</v>
      </c>
      <c r="D34" s="462"/>
      <c r="E34" s="462"/>
      <c r="F34" s="462"/>
      <c r="G34" s="462"/>
      <c r="H34" s="462"/>
      <c r="I34" s="462"/>
      <c r="J34" s="462"/>
      <c r="K34" s="462"/>
      <c r="L34" s="462"/>
      <c r="M34" s="462"/>
      <c r="N34" s="462"/>
      <c r="O34" s="463"/>
      <c r="P34" s="35"/>
    </row>
    <row r="35" spans="1:16" ht="13.8">
      <c r="A35" s="18"/>
      <c r="B35" s="24"/>
      <c r="C35" s="464"/>
      <c r="D35" s="465"/>
      <c r="E35" s="465"/>
      <c r="F35" s="465"/>
      <c r="G35" s="465"/>
      <c r="H35" s="465"/>
      <c r="I35" s="465"/>
      <c r="J35" s="465"/>
      <c r="K35" s="465"/>
      <c r="L35" s="465"/>
      <c r="M35" s="465"/>
      <c r="N35" s="465"/>
      <c r="O35" s="466"/>
      <c r="P35" s="35"/>
    </row>
    <row r="36" spans="1:16" ht="14.4" thickBot="1">
      <c r="A36" s="18"/>
      <c r="B36" s="24"/>
      <c r="C36" s="467"/>
      <c r="D36" s="468"/>
      <c r="E36" s="468"/>
      <c r="F36" s="468"/>
      <c r="G36" s="468"/>
      <c r="H36" s="468"/>
      <c r="I36" s="468"/>
      <c r="J36" s="468"/>
      <c r="K36" s="468"/>
      <c r="L36" s="468"/>
      <c r="M36" s="468"/>
      <c r="N36" s="468"/>
      <c r="O36" s="469"/>
      <c r="P36" s="35"/>
    </row>
    <row r="37" spans="1:16" ht="14.4">
      <c r="A37" s="18"/>
      <c r="B37" s="24"/>
      <c r="C37" s="486" t="s">
        <v>11</v>
      </c>
      <c r="D37" s="487"/>
      <c r="E37" s="487"/>
      <c r="F37" s="487"/>
      <c r="G37" s="487"/>
      <c r="H37" s="487"/>
      <c r="I37" s="487"/>
      <c r="J37" s="488"/>
      <c r="K37" s="91" t="s">
        <v>47</v>
      </c>
      <c r="L37" s="81" t="s">
        <v>13</v>
      </c>
      <c r="M37" s="491" t="s">
        <v>56</v>
      </c>
      <c r="N37" s="488"/>
      <c r="O37" s="82" t="s">
        <v>53</v>
      </c>
      <c r="P37" s="36"/>
    </row>
    <row r="38" spans="1:16" ht="14.4">
      <c r="A38" s="18"/>
      <c r="B38" s="24"/>
      <c r="C38" s="492" t="s">
        <v>145</v>
      </c>
      <c r="D38" s="493"/>
      <c r="E38" s="493"/>
      <c r="F38" s="493"/>
      <c r="G38" s="493"/>
      <c r="H38" s="493"/>
      <c r="I38" s="493"/>
      <c r="J38" s="494"/>
      <c r="K38" s="199" t="s">
        <v>92</v>
      </c>
      <c r="L38" s="200">
        <v>1.3</v>
      </c>
      <c r="M38" s="495">
        <v>4000</v>
      </c>
      <c r="N38" s="496"/>
      <c r="O38" s="84">
        <f>L38*M38</f>
        <v>5200</v>
      </c>
      <c r="P38" s="37"/>
    </row>
    <row r="39" spans="1:16" ht="15" thickBot="1">
      <c r="A39" s="18"/>
      <c r="B39" s="24"/>
      <c r="C39" s="444"/>
      <c r="D39" s="445"/>
      <c r="E39" s="445"/>
      <c r="F39" s="445"/>
      <c r="G39" s="445"/>
      <c r="H39" s="445"/>
      <c r="I39" s="445"/>
      <c r="J39" s="446"/>
      <c r="K39" s="199"/>
      <c r="L39" s="200"/>
      <c r="M39" s="447"/>
      <c r="N39" s="448"/>
      <c r="O39" s="84"/>
      <c r="P39" s="37"/>
    </row>
    <row r="40" spans="1:16" ht="15" thickBot="1">
      <c r="A40" s="18"/>
      <c r="B40" s="24"/>
      <c r="C40" s="444"/>
      <c r="D40" s="445"/>
      <c r="E40" s="445"/>
      <c r="F40" s="445"/>
      <c r="G40" s="445"/>
      <c r="H40" s="445"/>
      <c r="I40" s="445"/>
      <c r="J40" s="446"/>
      <c r="K40" s="199"/>
      <c r="L40" s="201"/>
      <c r="M40" s="447"/>
      <c r="N40" s="448"/>
      <c r="O40" s="84"/>
      <c r="P40" s="37"/>
    </row>
    <row r="41" spans="1:16" ht="15" thickBot="1">
      <c r="A41" s="18"/>
      <c r="B41" s="24"/>
      <c r="C41" s="458" t="s">
        <v>54</v>
      </c>
      <c r="D41" s="459"/>
      <c r="E41" s="459"/>
      <c r="F41" s="459"/>
      <c r="G41" s="459"/>
      <c r="H41" s="459"/>
      <c r="I41" s="459"/>
      <c r="J41" s="459"/>
      <c r="K41" s="459"/>
      <c r="L41" s="459"/>
      <c r="M41" s="459"/>
      <c r="N41" s="460"/>
      <c r="O41" s="92">
        <f>SUM(O38:O40)</f>
        <v>5200</v>
      </c>
      <c r="P41" s="37"/>
    </row>
    <row r="42" spans="1:16" ht="13.8">
      <c r="A42" s="18"/>
      <c r="B42" s="24"/>
      <c r="C42" s="461" t="s">
        <v>57</v>
      </c>
      <c r="D42" s="462"/>
      <c r="E42" s="462"/>
      <c r="F42" s="462"/>
      <c r="G42" s="462"/>
      <c r="H42" s="462"/>
      <c r="I42" s="462"/>
      <c r="J42" s="462"/>
      <c r="K42" s="462"/>
      <c r="L42" s="462"/>
      <c r="M42" s="462"/>
      <c r="N42" s="462"/>
      <c r="O42" s="463"/>
      <c r="P42" s="35"/>
    </row>
    <row r="43" spans="1:16" ht="13.8">
      <c r="A43" s="18"/>
      <c r="B43" s="24"/>
      <c r="C43" s="464"/>
      <c r="D43" s="465"/>
      <c r="E43" s="465"/>
      <c r="F43" s="465"/>
      <c r="G43" s="465"/>
      <c r="H43" s="465"/>
      <c r="I43" s="465"/>
      <c r="J43" s="465"/>
      <c r="K43" s="465"/>
      <c r="L43" s="465"/>
      <c r="M43" s="465"/>
      <c r="N43" s="465"/>
      <c r="O43" s="466"/>
      <c r="P43" s="35"/>
    </row>
    <row r="44" spans="1:16" ht="14.4" thickBot="1">
      <c r="A44" s="18"/>
      <c r="B44" s="24"/>
      <c r="C44" s="467"/>
      <c r="D44" s="468"/>
      <c r="E44" s="468"/>
      <c r="F44" s="468"/>
      <c r="G44" s="468"/>
      <c r="H44" s="468"/>
      <c r="I44" s="468"/>
      <c r="J44" s="468"/>
      <c r="K44" s="468"/>
      <c r="L44" s="468"/>
      <c r="M44" s="468"/>
      <c r="N44" s="468"/>
      <c r="O44" s="469"/>
      <c r="P44" s="35"/>
    </row>
    <row r="45" spans="1:16" ht="16.8">
      <c r="A45" s="18"/>
      <c r="B45" s="24"/>
      <c r="C45" s="486" t="s">
        <v>58</v>
      </c>
      <c r="D45" s="487"/>
      <c r="E45" s="487"/>
      <c r="F45" s="487"/>
      <c r="G45" s="487"/>
      <c r="H45" s="487"/>
      <c r="I45" s="487"/>
      <c r="J45" s="81" t="s">
        <v>59</v>
      </c>
      <c r="K45" s="93" t="s">
        <v>60</v>
      </c>
      <c r="L45" s="94" t="s">
        <v>61</v>
      </c>
      <c r="M45" s="491" t="s">
        <v>62</v>
      </c>
      <c r="N45" s="488"/>
      <c r="O45" s="82" t="s">
        <v>53</v>
      </c>
      <c r="P45" s="36"/>
    </row>
    <row r="46" spans="1:16" ht="14.4">
      <c r="A46" s="18"/>
      <c r="B46" s="24"/>
      <c r="C46" s="492" t="s">
        <v>146</v>
      </c>
      <c r="D46" s="493"/>
      <c r="E46" s="493"/>
      <c r="F46" s="493"/>
      <c r="G46" s="493"/>
      <c r="H46" s="493"/>
      <c r="I46" s="493"/>
      <c r="J46" s="95">
        <v>1.3</v>
      </c>
      <c r="K46" s="96">
        <v>5</v>
      </c>
      <c r="L46" s="95">
        <v>6.5</v>
      </c>
      <c r="M46" s="535">
        <v>995</v>
      </c>
      <c r="N46" s="536"/>
      <c r="O46" s="84">
        <v>6467.5</v>
      </c>
      <c r="P46" s="37"/>
    </row>
    <row r="47" spans="1:16" ht="15" thickBot="1">
      <c r="A47" s="18"/>
      <c r="B47" s="24"/>
      <c r="C47" s="444"/>
      <c r="D47" s="445"/>
      <c r="E47" s="445"/>
      <c r="F47" s="445"/>
      <c r="G47" s="445"/>
      <c r="H47" s="445"/>
      <c r="I47" s="445"/>
      <c r="J47" s="97"/>
      <c r="K47" s="98"/>
      <c r="L47" s="97"/>
      <c r="M47" s="537"/>
      <c r="N47" s="538"/>
      <c r="O47" s="99"/>
      <c r="P47" s="37"/>
    </row>
    <row r="48" spans="1:16" ht="15" thickBot="1">
      <c r="A48" s="18"/>
      <c r="B48" s="24"/>
      <c r="C48" s="458" t="s">
        <v>54</v>
      </c>
      <c r="D48" s="459"/>
      <c r="E48" s="459"/>
      <c r="F48" s="459"/>
      <c r="G48" s="459"/>
      <c r="H48" s="459"/>
      <c r="I48" s="459"/>
      <c r="J48" s="459"/>
      <c r="K48" s="459"/>
      <c r="L48" s="459"/>
      <c r="M48" s="459"/>
      <c r="N48" s="460"/>
      <c r="O48" s="90">
        <f>O46</f>
        <v>6467.5</v>
      </c>
      <c r="P48" s="38"/>
    </row>
    <row r="49" spans="1:16" ht="13.8">
      <c r="A49" s="18"/>
      <c r="B49" s="24"/>
      <c r="C49" s="461" t="s">
        <v>63</v>
      </c>
      <c r="D49" s="462"/>
      <c r="E49" s="462"/>
      <c r="F49" s="462"/>
      <c r="G49" s="462"/>
      <c r="H49" s="462"/>
      <c r="I49" s="462"/>
      <c r="J49" s="462"/>
      <c r="K49" s="462"/>
      <c r="L49" s="462"/>
      <c r="M49" s="462"/>
      <c r="N49" s="462"/>
      <c r="O49" s="463"/>
      <c r="P49" s="35"/>
    </row>
    <row r="50" spans="1:16" ht="13.8">
      <c r="A50" s="18"/>
      <c r="B50" s="24"/>
      <c r="C50" s="464"/>
      <c r="D50" s="465"/>
      <c r="E50" s="465"/>
      <c r="F50" s="465"/>
      <c r="G50" s="465"/>
      <c r="H50" s="465"/>
      <c r="I50" s="465"/>
      <c r="J50" s="465"/>
      <c r="K50" s="465"/>
      <c r="L50" s="465"/>
      <c r="M50" s="465"/>
      <c r="N50" s="465"/>
      <c r="O50" s="466"/>
      <c r="P50" s="35"/>
    </row>
    <row r="51" spans="1:16" ht="14.4" thickBot="1">
      <c r="A51" s="18"/>
      <c r="B51" s="24"/>
      <c r="C51" s="467"/>
      <c r="D51" s="468"/>
      <c r="E51" s="468"/>
      <c r="F51" s="468"/>
      <c r="G51" s="468"/>
      <c r="H51" s="468"/>
      <c r="I51" s="468"/>
      <c r="J51" s="468"/>
      <c r="K51" s="468"/>
      <c r="L51" s="468"/>
      <c r="M51" s="468"/>
      <c r="N51" s="468"/>
      <c r="O51" s="469"/>
      <c r="P51" s="35"/>
    </row>
    <row r="52" spans="1:16" ht="28.2">
      <c r="A52" s="18"/>
      <c r="B52" s="24"/>
      <c r="C52" s="486" t="s">
        <v>64</v>
      </c>
      <c r="D52" s="487"/>
      <c r="E52" s="487"/>
      <c r="F52" s="487"/>
      <c r="G52" s="487"/>
      <c r="H52" s="487"/>
      <c r="I52" s="487"/>
      <c r="J52" s="81" t="s">
        <v>65</v>
      </c>
      <c r="K52" s="100" t="s">
        <v>66</v>
      </c>
      <c r="L52" s="101" t="s">
        <v>67</v>
      </c>
      <c r="M52" s="533" t="s">
        <v>52</v>
      </c>
      <c r="N52" s="534"/>
      <c r="O52" s="102" t="s">
        <v>53</v>
      </c>
      <c r="P52" s="39"/>
    </row>
    <row r="53" spans="1:16" ht="14.4">
      <c r="A53" s="18"/>
      <c r="B53" s="24"/>
      <c r="C53" s="449" t="s">
        <v>147</v>
      </c>
      <c r="D53" s="450"/>
      <c r="E53" s="450"/>
      <c r="F53" s="450"/>
      <c r="G53" s="450"/>
      <c r="H53" s="450"/>
      <c r="I53" s="451"/>
      <c r="J53" s="204">
        <v>114392</v>
      </c>
      <c r="K53" s="203">
        <v>2</v>
      </c>
      <c r="L53" s="103">
        <f>J53*K53</f>
        <v>228784</v>
      </c>
      <c r="M53" s="539">
        <v>200</v>
      </c>
      <c r="N53" s="540"/>
      <c r="O53" s="104">
        <f>L53/M53</f>
        <v>1143.92</v>
      </c>
      <c r="P53" s="40"/>
    </row>
    <row r="54" spans="1:16" ht="14.4">
      <c r="A54" s="18"/>
      <c r="B54" s="24"/>
      <c r="C54" s="455" t="s">
        <v>140</v>
      </c>
      <c r="D54" s="456"/>
      <c r="E54" s="456"/>
      <c r="F54" s="456"/>
      <c r="G54" s="456"/>
      <c r="H54" s="456"/>
      <c r="I54" s="457"/>
      <c r="J54" s="204">
        <v>75873</v>
      </c>
      <c r="K54" s="203">
        <v>2</v>
      </c>
      <c r="L54" s="103">
        <f>J54*K54</f>
        <v>151746</v>
      </c>
      <c r="M54" s="535">
        <v>200</v>
      </c>
      <c r="N54" s="536"/>
      <c r="O54" s="104">
        <f>L54/M54</f>
        <v>758.73</v>
      </c>
      <c r="P54" s="40"/>
    </row>
    <row r="55" spans="1:16" ht="15" thickBot="1">
      <c r="A55" s="18"/>
      <c r="B55" s="24"/>
      <c r="C55" s="559"/>
      <c r="D55" s="560"/>
      <c r="E55" s="445"/>
      <c r="F55" s="445"/>
      <c r="G55" s="445"/>
      <c r="H55" s="445"/>
      <c r="I55" s="445"/>
      <c r="J55" s="202"/>
      <c r="K55" s="98"/>
      <c r="L55" s="97"/>
      <c r="M55" s="537"/>
      <c r="N55" s="538"/>
      <c r="O55" s="99"/>
      <c r="P55" s="37"/>
    </row>
    <row r="56" spans="1:16" ht="15" thickBot="1">
      <c r="A56" s="18"/>
      <c r="B56" s="24"/>
      <c r="C56" s="458" t="s">
        <v>54</v>
      </c>
      <c r="D56" s="459"/>
      <c r="E56" s="459"/>
      <c r="F56" s="459"/>
      <c r="G56" s="459"/>
      <c r="H56" s="459"/>
      <c r="I56" s="459"/>
      <c r="J56" s="561"/>
      <c r="K56" s="459"/>
      <c r="L56" s="459"/>
      <c r="M56" s="459"/>
      <c r="N56" s="460"/>
      <c r="O56" s="92">
        <f>SUM(O53:O55)</f>
        <v>1902.65</v>
      </c>
      <c r="P56" s="37"/>
    </row>
    <row r="57" spans="1:16" ht="15" thickBot="1">
      <c r="A57" s="18"/>
      <c r="B57" s="24"/>
      <c r="C57" s="76"/>
      <c r="D57" s="51"/>
      <c r="E57" s="51"/>
      <c r="F57" s="51"/>
      <c r="G57" s="51"/>
      <c r="H57" s="51"/>
      <c r="I57" s="51"/>
      <c r="J57" s="51"/>
      <c r="K57" s="51"/>
      <c r="L57" s="51"/>
      <c r="M57" s="51"/>
      <c r="N57" s="51"/>
      <c r="O57" s="77"/>
      <c r="P57" s="25"/>
    </row>
    <row r="58" spans="1:16" ht="15" thickBot="1">
      <c r="A58" s="18"/>
      <c r="B58" s="24"/>
      <c r="C58" s="530" t="s">
        <v>68</v>
      </c>
      <c r="D58" s="531"/>
      <c r="E58" s="531"/>
      <c r="F58" s="531"/>
      <c r="G58" s="531"/>
      <c r="H58" s="531"/>
      <c r="I58" s="531"/>
      <c r="J58" s="531"/>
      <c r="K58" s="531"/>
      <c r="L58" s="531"/>
      <c r="M58" s="531"/>
      <c r="N58" s="532"/>
      <c r="O58" s="105">
        <f>ROUND(O56+O48+O41+O33,0)</f>
        <v>21896</v>
      </c>
      <c r="P58" s="41"/>
    </row>
    <row r="59" spans="1:16" ht="13.8">
      <c r="A59" s="18"/>
      <c r="B59" s="24"/>
      <c r="C59" s="461" t="s">
        <v>69</v>
      </c>
      <c r="D59" s="462"/>
      <c r="E59" s="462"/>
      <c r="F59" s="462"/>
      <c r="G59" s="462"/>
      <c r="H59" s="462"/>
      <c r="I59" s="462"/>
      <c r="J59" s="462"/>
      <c r="K59" s="462"/>
      <c r="L59" s="462"/>
      <c r="M59" s="462"/>
      <c r="N59" s="462"/>
      <c r="O59" s="463"/>
      <c r="P59" s="35"/>
    </row>
    <row r="60" spans="1:16" ht="13.8">
      <c r="A60" s="18"/>
      <c r="B60" s="24"/>
      <c r="C60" s="464"/>
      <c r="D60" s="465"/>
      <c r="E60" s="465"/>
      <c r="F60" s="465"/>
      <c r="G60" s="465"/>
      <c r="H60" s="465"/>
      <c r="I60" s="465"/>
      <c r="J60" s="465"/>
      <c r="K60" s="465"/>
      <c r="L60" s="465"/>
      <c r="M60" s="465"/>
      <c r="N60" s="465"/>
      <c r="O60" s="466"/>
      <c r="P60" s="35"/>
    </row>
    <row r="61" spans="1:16" ht="14.4" thickBot="1">
      <c r="A61" s="18"/>
      <c r="B61" s="24"/>
      <c r="C61" s="467"/>
      <c r="D61" s="468"/>
      <c r="E61" s="468"/>
      <c r="F61" s="468"/>
      <c r="G61" s="468"/>
      <c r="H61" s="468"/>
      <c r="I61" s="468"/>
      <c r="J61" s="468"/>
      <c r="K61" s="468"/>
      <c r="L61" s="468"/>
      <c r="M61" s="468"/>
      <c r="N61" s="468"/>
      <c r="O61" s="469"/>
      <c r="P61" s="35"/>
    </row>
    <row r="62" spans="1:16" ht="14.4">
      <c r="A62" s="18"/>
      <c r="B62" s="24"/>
      <c r="C62" s="486" t="s">
        <v>70</v>
      </c>
      <c r="D62" s="487"/>
      <c r="E62" s="487"/>
      <c r="F62" s="487"/>
      <c r="G62" s="487"/>
      <c r="H62" s="487"/>
      <c r="I62" s="487"/>
      <c r="J62" s="93"/>
      <c r="K62" s="106"/>
      <c r="L62" s="101" t="s">
        <v>71</v>
      </c>
      <c r="M62" s="533" t="s">
        <v>72</v>
      </c>
      <c r="N62" s="534"/>
      <c r="O62" s="102"/>
      <c r="P62" s="39"/>
    </row>
    <row r="63" spans="1:16" ht="14.4">
      <c r="A63" s="18"/>
      <c r="B63" s="24"/>
      <c r="C63" s="492" t="s">
        <v>73</v>
      </c>
      <c r="D63" s="493"/>
      <c r="E63" s="493"/>
      <c r="F63" s="493"/>
      <c r="G63" s="493"/>
      <c r="H63" s="493"/>
      <c r="I63" s="493"/>
      <c r="J63" s="107"/>
      <c r="K63" s="108"/>
      <c r="L63" s="109"/>
      <c r="M63" s="555"/>
      <c r="N63" s="556"/>
      <c r="O63" s="110"/>
      <c r="P63" s="42"/>
    </row>
    <row r="64" spans="1:16" ht="14.4">
      <c r="A64" s="18"/>
      <c r="B64" s="24"/>
      <c r="C64" s="85" t="s">
        <v>74</v>
      </c>
      <c r="D64" s="86"/>
      <c r="E64" s="86"/>
      <c r="F64" s="86"/>
      <c r="G64" s="86"/>
      <c r="H64" s="86"/>
      <c r="I64" s="86"/>
      <c r="J64" s="107"/>
      <c r="K64" s="108"/>
      <c r="L64" s="109"/>
      <c r="M64" s="555"/>
      <c r="N64" s="556"/>
      <c r="O64" s="110"/>
      <c r="P64" s="42"/>
    </row>
    <row r="65" spans="1:16" ht="15" thickBot="1">
      <c r="A65" s="18"/>
      <c r="B65" s="24"/>
      <c r="C65" s="70" t="s">
        <v>75</v>
      </c>
      <c r="D65" s="71"/>
      <c r="E65" s="71"/>
      <c r="F65" s="71"/>
      <c r="G65" s="71"/>
      <c r="H65" s="71"/>
      <c r="I65" s="71"/>
      <c r="J65" s="111"/>
      <c r="K65" s="112"/>
      <c r="L65" s="109"/>
      <c r="M65" s="557"/>
      <c r="N65" s="558"/>
      <c r="O65" s="110"/>
      <c r="P65" s="42"/>
    </row>
    <row r="66" spans="1:16" ht="15" thickBot="1">
      <c r="A66" s="18"/>
      <c r="B66" s="24"/>
      <c r="C66" s="458" t="s">
        <v>54</v>
      </c>
      <c r="D66" s="459"/>
      <c r="E66" s="459"/>
      <c r="F66" s="459"/>
      <c r="G66" s="459"/>
      <c r="H66" s="459"/>
      <c r="I66" s="459"/>
      <c r="J66" s="459"/>
      <c r="K66" s="459"/>
      <c r="L66" s="459"/>
      <c r="M66" s="459"/>
      <c r="N66" s="460"/>
      <c r="O66" s="113"/>
      <c r="P66" s="43"/>
    </row>
    <row r="67" spans="1:16" ht="15" thickBot="1">
      <c r="A67" s="18"/>
      <c r="B67" s="24"/>
      <c r="C67" s="76"/>
      <c r="D67" s="51"/>
      <c r="E67" s="51"/>
      <c r="F67" s="51"/>
      <c r="G67" s="51"/>
      <c r="H67" s="51"/>
      <c r="I67" s="51"/>
      <c r="J67" s="51"/>
      <c r="K67" s="51"/>
      <c r="L67" s="51"/>
      <c r="M67" s="51"/>
      <c r="N67" s="51"/>
      <c r="O67" s="77"/>
      <c r="P67" s="25"/>
    </row>
    <row r="68" spans="1:16" ht="15" thickBot="1">
      <c r="A68" s="18"/>
      <c r="B68" s="24"/>
      <c r="C68" s="530" t="s">
        <v>76</v>
      </c>
      <c r="D68" s="531"/>
      <c r="E68" s="531"/>
      <c r="F68" s="531"/>
      <c r="G68" s="531"/>
      <c r="H68" s="531"/>
      <c r="I68" s="531"/>
      <c r="J68" s="531"/>
      <c r="K68" s="531"/>
      <c r="L68" s="531"/>
      <c r="M68" s="531"/>
      <c r="N68" s="532"/>
      <c r="O68" s="114"/>
      <c r="P68" s="43"/>
    </row>
    <row r="69" spans="1:16" ht="14.4">
      <c r="A69" s="18"/>
      <c r="B69" s="24"/>
      <c r="C69" s="73"/>
      <c r="D69" s="74"/>
      <c r="E69" s="74"/>
      <c r="F69" s="74"/>
      <c r="G69" s="74"/>
      <c r="H69" s="74"/>
      <c r="I69" s="74"/>
      <c r="J69" s="74"/>
      <c r="K69" s="74"/>
      <c r="L69" s="74"/>
      <c r="M69" s="74"/>
      <c r="N69" s="74"/>
      <c r="O69" s="75"/>
      <c r="P69" s="25"/>
    </row>
    <row r="70" spans="1:16" ht="14.4">
      <c r="A70" s="18"/>
      <c r="B70" s="24"/>
      <c r="C70" s="76"/>
      <c r="D70" s="51"/>
      <c r="E70" s="51"/>
      <c r="F70" s="51"/>
      <c r="G70" s="51"/>
      <c r="H70" s="51"/>
      <c r="I70" s="51"/>
      <c r="J70" s="51"/>
      <c r="K70" s="51"/>
      <c r="L70" s="51"/>
      <c r="M70" s="51"/>
      <c r="N70" s="51"/>
      <c r="O70" s="77"/>
      <c r="P70" s="25"/>
    </row>
    <row r="71" spans="1:16" ht="14.4">
      <c r="A71" s="18"/>
      <c r="B71" s="24"/>
      <c r="C71" s="76"/>
      <c r="D71" s="51"/>
      <c r="E71" s="51"/>
      <c r="F71" s="51"/>
      <c r="G71" s="51"/>
      <c r="H71" s="51"/>
      <c r="I71" s="51"/>
      <c r="J71" s="51"/>
      <c r="K71" s="51"/>
      <c r="L71" s="51"/>
      <c r="M71" s="51"/>
      <c r="N71" s="51"/>
      <c r="O71" s="77"/>
      <c r="P71" s="25"/>
    </row>
    <row r="72" spans="1:16" ht="14.4">
      <c r="A72" s="18"/>
      <c r="B72" s="24"/>
      <c r="C72" s="76"/>
      <c r="D72" s="51"/>
      <c r="E72" s="51"/>
      <c r="F72" s="51"/>
      <c r="G72" s="51"/>
      <c r="H72" s="115" t="s">
        <v>77</v>
      </c>
      <c r="I72" s="115"/>
      <c r="J72" s="115"/>
      <c r="K72" s="115"/>
      <c r="L72" s="51"/>
      <c r="M72" s="51"/>
      <c r="N72" s="51"/>
      <c r="O72" s="77"/>
      <c r="P72" s="25"/>
    </row>
    <row r="73" spans="1:16" ht="14.4">
      <c r="A73" s="18"/>
      <c r="B73" s="24"/>
      <c r="C73" s="76"/>
      <c r="D73" s="51"/>
      <c r="E73" s="51"/>
      <c r="F73" s="51"/>
      <c r="G73" s="51"/>
      <c r="H73" s="115" t="s">
        <v>78</v>
      </c>
      <c r="I73" s="51"/>
      <c r="J73" s="51"/>
      <c r="K73" s="51"/>
      <c r="L73" s="51"/>
      <c r="M73" s="51"/>
      <c r="N73" s="51"/>
      <c r="O73" s="77"/>
      <c r="P73" s="44"/>
    </row>
    <row r="74" spans="1:16" ht="14.4">
      <c r="A74" s="18"/>
      <c r="B74" s="24"/>
      <c r="C74" s="76"/>
      <c r="D74" s="51"/>
      <c r="E74" s="51"/>
      <c r="F74" s="51"/>
      <c r="G74" s="51"/>
      <c r="H74" s="115" t="s">
        <v>79</v>
      </c>
      <c r="I74" s="51"/>
      <c r="J74" s="51"/>
      <c r="K74" s="51"/>
      <c r="L74" s="51"/>
      <c r="M74" s="51"/>
      <c r="N74" s="51"/>
      <c r="O74" s="77"/>
      <c r="P74" s="44"/>
    </row>
    <row r="75" spans="1:16" ht="14.4">
      <c r="A75" s="18"/>
      <c r="B75" s="24"/>
      <c r="C75" s="61"/>
      <c r="D75" s="116"/>
      <c r="E75" s="116"/>
      <c r="F75" s="116"/>
      <c r="G75" s="116"/>
      <c r="H75" s="115" t="s">
        <v>80</v>
      </c>
      <c r="I75" s="116"/>
      <c r="J75" s="116"/>
      <c r="K75" s="116"/>
      <c r="L75" s="116"/>
      <c r="M75" s="116"/>
      <c r="N75" s="116"/>
      <c r="O75" s="117"/>
      <c r="P75" s="45"/>
    </row>
    <row r="76" spans="1:16" ht="14.4">
      <c r="A76" s="18"/>
      <c r="B76" s="24"/>
      <c r="C76" s="76"/>
      <c r="D76" s="51"/>
      <c r="E76" s="51"/>
      <c r="F76" s="51"/>
      <c r="G76" s="51"/>
      <c r="H76" s="51" t="s">
        <v>81</v>
      </c>
      <c r="I76" s="51"/>
      <c r="J76" s="51"/>
      <c r="K76" s="51"/>
      <c r="L76" s="51"/>
      <c r="M76" s="51"/>
      <c r="N76" s="51"/>
      <c r="O76" s="77"/>
      <c r="P76" s="25"/>
    </row>
    <row r="77" spans="1:16" ht="14.4">
      <c r="A77" s="18"/>
      <c r="B77" s="24"/>
      <c r="C77" s="118" t="s">
        <v>82</v>
      </c>
      <c r="D77" s="119"/>
      <c r="E77" s="119"/>
      <c r="F77" s="119"/>
      <c r="G77" s="119"/>
      <c r="H77" s="119"/>
      <c r="I77" s="119"/>
      <c r="J77" s="119"/>
      <c r="K77" s="119"/>
      <c r="L77" s="119"/>
      <c r="M77" s="119"/>
      <c r="N77" s="119"/>
      <c r="O77" s="120"/>
      <c r="P77" s="25"/>
    </row>
    <row r="78" spans="1:16" ht="14.4">
      <c r="A78" s="18"/>
      <c r="B78" s="24"/>
      <c r="C78" s="552"/>
      <c r="D78" s="553"/>
      <c r="E78" s="553"/>
      <c r="F78" s="553"/>
      <c r="G78" s="553"/>
      <c r="H78" s="553"/>
      <c r="I78" s="553"/>
      <c r="J78" s="553"/>
      <c r="K78" s="553"/>
      <c r="L78" s="553"/>
      <c r="M78" s="553"/>
      <c r="N78" s="553"/>
      <c r="O78" s="554"/>
      <c r="P78" s="45"/>
    </row>
    <row r="79" spans="1:16" ht="14.4">
      <c r="A79" s="18"/>
      <c r="B79" s="24"/>
      <c r="C79" s="552"/>
      <c r="D79" s="553"/>
      <c r="E79" s="553"/>
      <c r="F79" s="553"/>
      <c r="G79" s="553"/>
      <c r="H79" s="553"/>
      <c r="I79" s="553"/>
      <c r="J79" s="553"/>
      <c r="K79" s="553"/>
      <c r="L79" s="553"/>
      <c r="M79" s="553"/>
      <c r="N79" s="553"/>
      <c r="O79" s="554"/>
      <c r="P79" s="45"/>
    </row>
    <row r="80" spans="1:16" ht="14.4">
      <c r="A80" s="18"/>
      <c r="B80" s="24"/>
      <c r="C80" s="61"/>
      <c r="D80" s="116"/>
      <c r="E80" s="116"/>
      <c r="F80" s="116"/>
      <c r="G80" s="116"/>
      <c r="H80" s="116"/>
      <c r="I80" s="116"/>
      <c r="J80" s="116"/>
      <c r="K80" s="116"/>
      <c r="L80" s="116"/>
      <c r="M80" s="116"/>
      <c r="N80" s="116"/>
      <c r="O80" s="117"/>
      <c r="P80" s="45"/>
    </row>
    <row r="81" spans="1:16" ht="14.4">
      <c r="A81" s="18"/>
      <c r="B81" s="24"/>
      <c r="C81" s="121" t="s">
        <v>83</v>
      </c>
      <c r="D81" s="116"/>
      <c r="E81" s="116"/>
      <c r="F81" s="116"/>
      <c r="G81" s="116"/>
      <c r="H81" s="116"/>
      <c r="I81" s="116"/>
      <c r="J81" s="116"/>
      <c r="K81" s="116"/>
      <c r="L81" s="116"/>
      <c r="M81" s="116"/>
      <c r="N81" s="116"/>
      <c r="O81" s="117"/>
      <c r="P81" s="45"/>
    </row>
    <row r="82" spans="1:16" ht="13.8">
      <c r="A82" s="18"/>
      <c r="B82" s="24"/>
      <c r="C82" s="549" t="s">
        <v>84</v>
      </c>
      <c r="D82" s="550"/>
      <c r="E82" s="550"/>
      <c r="F82" s="550"/>
      <c r="G82" s="550"/>
      <c r="H82" s="550"/>
      <c r="I82" s="550"/>
      <c r="J82" s="550"/>
      <c r="K82" s="550"/>
      <c r="L82" s="550"/>
      <c r="M82" s="550"/>
      <c r="N82" s="550"/>
      <c r="O82" s="551"/>
      <c r="P82" s="46"/>
    </row>
    <row r="83" spans="1:16" ht="13.8">
      <c r="A83" s="18"/>
      <c r="B83" s="24"/>
      <c r="C83" s="549"/>
      <c r="D83" s="550"/>
      <c r="E83" s="550"/>
      <c r="F83" s="550"/>
      <c r="G83" s="550"/>
      <c r="H83" s="550"/>
      <c r="I83" s="550"/>
      <c r="J83" s="550"/>
      <c r="K83" s="550"/>
      <c r="L83" s="550"/>
      <c r="M83" s="550"/>
      <c r="N83" s="550"/>
      <c r="O83" s="551"/>
      <c r="P83" s="46"/>
    </row>
    <row r="84" spans="1:16" ht="13.8">
      <c r="A84" s="18"/>
      <c r="B84" s="24"/>
      <c r="C84" s="549" t="s">
        <v>85</v>
      </c>
      <c r="D84" s="550"/>
      <c r="E84" s="550"/>
      <c r="F84" s="550"/>
      <c r="G84" s="550"/>
      <c r="H84" s="550"/>
      <c r="I84" s="550"/>
      <c r="J84" s="550"/>
      <c r="K84" s="550"/>
      <c r="L84" s="550"/>
      <c r="M84" s="550"/>
      <c r="N84" s="550"/>
      <c r="O84" s="551"/>
      <c r="P84" s="46"/>
    </row>
    <row r="85" spans="1:16" ht="13.8">
      <c r="A85" s="18"/>
      <c r="B85" s="24"/>
      <c r="C85" s="549"/>
      <c r="D85" s="550"/>
      <c r="E85" s="550"/>
      <c r="F85" s="550"/>
      <c r="G85" s="550"/>
      <c r="H85" s="550"/>
      <c r="I85" s="550"/>
      <c r="J85" s="550"/>
      <c r="K85" s="550"/>
      <c r="L85" s="550"/>
      <c r="M85" s="550"/>
      <c r="N85" s="550"/>
      <c r="O85" s="551"/>
      <c r="P85" s="46"/>
    </row>
    <row r="86" spans="1:16" ht="14.4">
      <c r="A86" s="18"/>
      <c r="B86" s="24"/>
      <c r="C86" s="61"/>
      <c r="D86" s="116"/>
      <c r="E86" s="116"/>
      <c r="F86" s="116"/>
      <c r="G86" s="116"/>
      <c r="H86" s="116"/>
      <c r="I86" s="116"/>
      <c r="J86" s="116"/>
      <c r="K86" s="116"/>
      <c r="L86" s="116"/>
      <c r="M86" s="116"/>
      <c r="N86" s="116"/>
      <c r="O86" s="117"/>
      <c r="P86" s="45"/>
    </row>
    <row r="87" spans="1:16" ht="14.4">
      <c r="A87" s="18"/>
      <c r="B87" s="24"/>
      <c r="C87" s="76"/>
      <c r="D87" s="51"/>
      <c r="E87" s="51"/>
      <c r="F87" s="51"/>
      <c r="G87" s="51"/>
      <c r="H87" s="115" t="s">
        <v>77</v>
      </c>
      <c r="I87" s="51"/>
      <c r="J87" s="51"/>
      <c r="K87" s="51"/>
      <c r="L87" s="51"/>
      <c r="M87" s="51"/>
      <c r="N87" s="51"/>
      <c r="O87" s="77"/>
      <c r="P87" s="25"/>
    </row>
    <row r="88" spans="1:16" ht="14.4">
      <c r="A88" s="18"/>
      <c r="B88" s="24"/>
      <c r="C88" s="76"/>
      <c r="D88" s="51"/>
      <c r="E88" s="51"/>
      <c r="F88" s="51"/>
      <c r="G88" s="51"/>
      <c r="H88" s="51" t="s">
        <v>78</v>
      </c>
      <c r="I88" s="86"/>
      <c r="J88" s="86"/>
      <c r="K88" s="86"/>
      <c r="L88" s="51"/>
      <c r="M88" s="51"/>
      <c r="N88" s="51"/>
      <c r="O88" s="77"/>
      <c r="P88" s="25"/>
    </row>
    <row r="89" spans="1:16" ht="14.4">
      <c r="A89" s="18"/>
      <c r="B89" s="24"/>
      <c r="C89" s="76"/>
      <c r="D89" s="51"/>
      <c r="E89" s="51"/>
      <c r="F89" s="51"/>
      <c r="G89" s="51"/>
      <c r="H89" s="51" t="s">
        <v>86</v>
      </c>
      <c r="I89" s="122"/>
      <c r="J89" s="122"/>
      <c r="K89" s="122"/>
      <c r="L89" s="51"/>
      <c r="M89" s="51"/>
      <c r="N89" s="51"/>
      <c r="O89" s="77"/>
      <c r="P89" s="25"/>
    </row>
    <row r="90" spans="1:16" ht="14.4">
      <c r="A90" s="18"/>
      <c r="B90" s="24"/>
      <c r="C90" s="123"/>
      <c r="D90" s="116"/>
      <c r="E90" s="116"/>
      <c r="F90" s="116"/>
      <c r="G90" s="116"/>
      <c r="H90" s="51" t="s">
        <v>80</v>
      </c>
      <c r="I90" s="51"/>
      <c r="J90" s="51"/>
      <c r="K90" s="51"/>
      <c r="L90" s="116"/>
      <c r="M90" s="116"/>
      <c r="N90" s="116"/>
      <c r="O90" s="117"/>
      <c r="P90" s="45"/>
    </row>
    <row r="91" spans="1:16" ht="15.6">
      <c r="A91" s="18"/>
      <c r="B91" s="24"/>
      <c r="C91" s="123"/>
      <c r="D91" s="122"/>
      <c r="E91" s="122"/>
      <c r="F91" s="51"/>
      <c r="G91" s="51"/>
      <c r="H91" s="51"/>
      <c r="I91" s="51"/>
      <c r="J91" s="51"/>
      <c r="K91" s="541"/>
      <c r="L91" s="541"/>
      <c r="M91" s="541"/>
      <c r="N91" s="541"/>
      <c r="O91" s="542"/>
      <c r="P91" s="47"/>
    </row>
    <row r="92" spans="1:16" ht="16.2" thickBot="1">
      <c r="A92" s="18"/>
      <c r="B92" s="24"/>
      <c r="C92" s="545"/>
      <c r="D92" s="546"/>
      <c r="E92" s="546"/>
      <c r="F92" s="98"/>
      <c r="G92" s="98"/>
      <c r="H92" s="98"/>
      <c r="I92" s="98"/>
      <c r="J92" s="98"/>
      <c r="K92" s="543"/>
      <c r="L92" s="543"/>
      <c r="M92" s="543"/>
      <c r="N92" s="543"/>
      <c r="O92" s="544"/>
      <c r="P92" s="47"/>
    </row>
    <row r="93" spans="1:16" ht="14.4" thickBot="1">
      <c r="A93" s="18"/>
      <c r="B93" s="48"/>
      <c r="C93" s="49"/>
      <c r="D93" s="49"/>
      <c r="E93" s="49"/>
      <c r="F93" s="49"/>
      <c r="G93" s="49"/>
      <c r="H93" s="49"/>
      <c r="I93" s="49"/>
      <c r="J93" s="49"/>
      <c r="K93" s="49"/>
      <c r="L93" s="49"/>
      <c r="M93" s="49"/>
      <c r="N93" s="49"/>
      <c r="O93" s="49"/>
      <c r="P93" s="50"/>
    </row>
    <row r="94" spans="1:16" ht="13.8" thickTop="1"/>
  </sheetData>
  <mergeCells count="80">
    <mergeCell ref="C84:O85"/>
    <mergeCell ref="K91:O92"/>
    <mergeCell ref="C92:E92"/>
    <mergeCell ref="M65:N65"/>
    <mergeCell ref="C66:N66"/>
    <mergeCell ref="C68:N68"/>
    <mergeCell ref="C78:O78"/>
    <mergeCell ref="C79:O79"/>
    <mergeCell ref="C82:O83"/>
    <mergeCell ref="M64:N64"/>
    <mergeCell ref="C54:I54"/>
    <mergeCell ref="M54:N54"/>
    <mergeCell ref="C55:I55"/>
    <mergeCell ref="M55:N55"/>
    <mergeCell ref="C56:N56"/>
    <mergeCell ref="C58:N58"/>
    <mergeCell ref="C59:O61"/>
    <mergeCell ref="C62:I62"/>
    <mergeCell ref="M62:N62"/>
    <mergeCell ref="C63:I63"/>
    <mergeCell ref="M63:N63"/>
    <mergeCell ref="C52:I52"/>
    <mergeCell ref="M52:N52"/>
    <mergeCell ref="C53:I53"/>
    <mergeCell ref="M53:N53"/>
    <mergeCell ref="C46:I46"/>
    <mergeCell ref="M46:N46"/>
    <mergeCell ref="C47:I47"/>
    <mergeCell ref="M47:N47"/>
    <mergeCell ref="C48:N48"/>
    <mergeCell ref="C49:O51"/>
    <mergeCell ref="C40:J40"/>
    <mergeCell ref="M40:N40"/>
    <mergeCell ref="C41:N41"/>
    <mergeCell ref="C42:O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29:G29"/>
    <mergeCell ref="H29:I29"/>
    <mergeCell ref="J29:K29"/>
    <mergeCell ref="M29:N29"/>
    <mergeCell ref="C30:G30"/>
    <mergeCell ref="H30:I30"/>
    <mergeCell ref="J30:K30"/>
    <mergeCell ref="M30:N30"/>
    <mergeCell ref="C26:O28"/>
    <mergeCell ref="D12:K13"/>
    <mergeCell ref="L12:L14"/>
    <mergeCell ref="M12:M14"/>
    <mergeCell ref="N12:N14"/>
    <mergeCell ref="O12:O14"/>
    <mergeCell ref="D14:K14"/>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97"/>
  <sheetViews>
    <sheetView topLeftCell="A15" workbookViewId="0">
      <selection activeCell="C55" sqref="C55:O55"/>
    </sheetView>
  </sheetViews>
  <sheetFormatPr baseColWidth="10" defaultRowHeight="13.2"/>
  <cols>
    <col min="12" max="12" width="13.5546875" customWidth="1"/>
    <col min="15" max="15" width="14.44140625" bestFit="1"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ECONOMICA'!C19</f>
        <v>2.1</v>
      </c>
      <c r="D25" s="519" t="str">
        <f>'OFERTA ECONOMICA'!G19</f>
        <v>SUBBASE GRANULAR (NORMA INVIAS 320)</v>
      </c>
      <c r="E25" s="521"/>
      <c r="F25" s="521"/>
      <c r="G25" s="521"/>
      <c r="H25" s="521"/>
      <c r="I25" s="521"/>
      <c r="J25" s="521"/>
      <c r="K25" s="521"/>
      <c r="L25" s="520"/>
      <c r="M25" s="519" t="str">
        <f>'OFERTA ECONOMICA'!H19</f>
        <v>M3</v>
      </c>
      <c r="N25" s="520"/>
      <c r="O25" s="80">
        <f>'OFERTA ECONOMICA'!I19</f>
        <v>5071.7</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492" t="s">
        <v>148</v>
      </c>
      <c r="D30" s="493"/>
      <c r="E30" s="493"/>
      <c r="F30" s="493"/>
      <c r="G30" s="494"/>
      <c r="H30" s="527"/>
      <c r="I30" s="494"/>
      <c r="J30" s="562" t="s">
        <v>142</v>
      </c>
      <c r="K30" s="563"/>
      <c r="L30" s="207">
        <v>207934</v>
      </c>
      <c r="M30" s="564">
        <v>25</v>
      </c>
      <c r="N30" s="565"/>
      <c r="O30" s="84">
        <f>L30/M30</f>
        <v>8317.36</v>
      </c>
      <c r="P30" s="37"/>
    </row>
    <row r="31" spans="1:16" ht="14.4">
      <c r="A31" s="18"/>
      <c r="B31" s="24"/>
      <c r="C31" s="85" t="s">
        <v>149</v>
      </c>
      <c r="D31" s="86"/>
      <c r="E31" s="86"/>
      <c r="F31" s="86"/>
      <c r="G31" s="87"/>
      <c r="H31" s="88"/>
      <c r="I31" s="87"/>
      <c r="J31" s="562" t="s">
        <v>142</v>
      </c>
      <c r="K31" s="563"/>
      <c r="L31" s="207">
        <v>149084</v>
      </c>
      <c r="M31" s="564">
        <v>25</v>
      </c>
      <c r="N31" s="565"/>
      <c r="O31" s="84">
        <f>L31/M31</f>
        <v>5963.36</v>
      </c>
      <c r="P31" s="37"/>
    </row>
    <row r="32" spans="1:16" ht="14.4">
      <c r="A32" s="18"/>
      <c r="B32" s="24"/>
      <c r="C32" s="85" t="s">
        <v>129</v>
      </c>
      <c r="D32" s="86"/>
      <c r="E32" s="86"/>
      <c r="F32" s="86"/>
      <c r="G32" s="87"/>
      <c r="H32" s="88"/>
      <c r="I32" s="87"/>
      <c r="J32" s="562" t="s">
        <v>131</v>
      </c>
      <c r="K32" s="563"/>
      <c r="L32" s="208">
        <v>151.75</v>
      </c>
      <c r="M32" s="564">
        <v>1</v>
      </c>
      <c r="N32" s="565"/>
      <c r="O32" s="84">
        <f>L32/M32</f>
        <v>151.75</v>
      </c>
      <c r="P32" s="37"/>
    </row>
    <row r="33" spans="1:16" ht="15" thickBot="1">
      <c r="A33" s="18"/>
      <c r="B33" s="24"/>
      <c r="C33" s="85" t="s">
        <v>150</v>
      </c>
      <c r="D33" s="86"/>
      <c r="E33" s="86"/>
      <c r="F33" s="86"/>
      <c r="G33" s="87"/>
      <c r="H33" s="88"/>
      <c r="I33" s="87"/>
      <c r="J33" s="566" t="s">
        <v>142</v>
      </c>
      <c r="K33" s="567"/>
      <c r="L33" s="209">
        <v>155951</v>
      </c>
      <c r="M33" s="564">
        <v>25</v>
      </c>
      <c r="N33" s="565"/>
      <c r="O33" s="84">
        <f>L33/M33</f>
        <v>6238.04</v>
      </c>
      <c r="P33" s="37"/>
    </row>
    <row r="34" spans="1:16" ht="15" thickBot="1">
      <c r="A34" s="18"/>
      <c r="B34" s="24"/>
      <c r="C34" s="444"/>
      <c r="D34" s="445"/>
      <c r="E34" s="445"/>
      <c r="F34" s="445"/>
      <c r="G34" s="446"/>
      <c r="H34" s="499"/>
      <c r="I34" s="446"/>
      <c r="J34" s="499"/>
      <c r="K34" s="446"/>
      <c r="L34" s="89"/>
      <c r="M34" s="500"/>
      <c r="N34" s="501"/>
      <c r="O34" s="84"/>
      <c r="P34" s="37"/>
    </row>
    <row r="35" spans="1:16" ht="15" thickBot="1">
      <c r="A35" s="18"/>
      <c r="B35" s="24"/>
      <c r="C35" s="458" t="s">
        <v>54</v>
      </c>
      <c r="D35" s="459"/>
      <c r="E35" s="459"/>
      <c r="F35" s="459"/>
      <c r="G35" s="459"/>
      <c r="H35" s="459"/>
      <c r="I35" s="459"/>
      <c r="J35" s="459"/>
      <c r="K35" s="459"/>
      <c r="L35" s="459"/>
      <c r="M35" s="459"/>
      <c r="N35" s="460"/>
      <c r="O35" s="90">
        <f>SUM(O30:O34)</f>
        <v>20670.510000000002</v>
      </c>
      <c r="P35" s="38"/>
    </row>
    <row r="36" spans="1:16" ht="13.8">
      <c r="A36" s="18"/>
      <c r="B36" s="24"/>
      <c r="C36" s="461" t="s">
        <v>55</v>
      </c>
      <c r="D36" s="462"/>
      <c r="E36" s="462"/>
      <c r="F36" s="462"/>
      <c r="G36" s="462"/>
      <c r="H36" s="462"/>
      <c r="I36" s="462"/>
      <c r="J36" s="462"/>
      <c r="K36" s="462"/>
      <c r="L36" s="462"/>
      <c r="M36" s="462"/>
      <c r="N36" s="462"/>
      <c r="O36" s="463"/>
      <c r="P36" s="35"/>
    </row>
    <row r="37" spans="1:16" ht="13.8">
      <c r="A37" s="18"/>
      <c r="B37" s="24"/>
      <c r="C37" s="464"/>
      <c r="D37" s="465"/>
      <c r="E37" s="465"/>
      <c r="F37" s="465"/>
      <c r="G37" s="465"/>
      <c r="H37" s="465"/>
      <c r="I37" s="465"/>
      <c r="J37" s="465"/>
      <c r="K37" s="465"/>
      <c r="L37" s="465"/>
      <c r="M37" s="465"/>
      <c r="N37" s="465"/>
      <c r="O37" s="466"/>
      <c r="P37" s="35"/>
    </row>
    <row r="38" spans="1:16" ht="14.4" thickBot="1">
      <c r="A38" s="18"/>
      <c r="B38" s="24"/>
      <c r="C38" s="467"/>
      <c r="D38" s="468"/>
      <c r="E38" s="468"/>
      <c r="F38" s="468"/>
      <c r="G38" s="468"/>
      <c r="H38" s="468"/>
      <c r="I38" s="468"/>
      <c r="J38" s="468"/>
      <c r="K38" s="468"/>
      <c r="L38" s="468"/>
      <c r="M38" s="468"/>
      <c r="N38" s="468"/>
      <c r="O38" s="469"/>
      <c r="P38" s="35"/>
    </row>
    <row r="39" spans="1:16" ht="14.4">
      <c r="A39" s="18"/>
      <c r="B39" s="24"/>
      <c r="C39" s="486" t="s">
        <v>11</v>
      </c>
      <c r="D39" s="487"/>
      <c r="E39" s="487"/>
      <c r="F39" s="487"/>
      <c r="G39" s="487"/>
      <c r="H39" s="487"/>
      <c r="I39" s="487"/>
      <c r="J39" s="488"/>
      <c r="K39" s="91" t="s">
        <v>47</v>
      </c>
      <c r="L39" s="81" t="s">
        <v>13</v>
      </c>
      <c r="M39" s="491" t="s">
        <v>56</v>
      </c>
      <c r="N39" s="488"/>
      <c r="O39" s="82" t="s">
        <v>53</v>
      </c>
      <c r="P39" s="36"/>
    </row>
    <row r="40" spans="1:16" ht="14.4">
      <c r="A40" s="18"/>
      <c r="B40" s="24"/>
      <c r="C40" s="492" t="s">
        <v>151</v>
      </c>
      <c r="D40" s="493"/>
      <c r="E40" s="493"/>
      <c r="F40" s="493"/>
      <c r="G40" s="493"/>
      <c r="H40" s="493"/>
      <c r="I40" s="493"/>
      <c r="J40" s="494"/>
      <c r="K40" s="199" t="s">
        <v>92</v>
      </c>
      <c r="L40" s="200">
        <v>1.3</v>
      </c>
      <c r="M40" s="495">
        <v>45874</v>
      </c>
      <c r="N40" s="496"/>
      <c r="O40" s="84">
        <f>L40*M40</f>
        <v>59636.200000000004</v>
      </c>
      <c r="P40" s="37"/>
    </row>
    <row r="41" spans="1:16" ht="15" thickBot="1">
      <c r="A41" s="18"/>
      <c r="B41" s="24"/>
      <c r="C41" s="444"/>
      <c r="D41" s="445"/>
      <c r="E41" s="445"/>
      <c r="F41" s="445"/>
      <c r="G41" s="445"/>
      <c r="H41" s="445"/>
      <c r="I41" s="445"/>
      <c r="J41" s="446"/>
      <c r="K41" s="199"/>
      <c r="L41" s="200"/>
      <c r="M41" s="447"/>
      <c r="N41" s="448"/>
      <c r="O41" s="84">
        <f>L41*M41</f>
        <v>0</v>
      </c>
      <c r="P41" s="37"/>
    </row>
    <row r="42" spans="1:16" ht="15" thickBot="1">
      <c r="A42" s="18"/>
      <c r="B42" s="24"/>
      <c r="C42" s="444"/>
      <c r="D42" s="445"/>
      <c r="E42" s="445"/>
      <c r="F42" s="445"/>
      <c r="G42" s="445"/>
      <c r="H42" s="445"/>
      <c r="I42" s="445"/>
      <c r="J42" s="446"/>
      <c r="K42" s="199"/>
      <c r="L42" s="201"/>
      <c r="M42" s="447"/>
      <c r="N42" s="448"/>
      <c r="O42" s="84">
        <f>L42*M42</f>
        <v>0</v>
      </c>
      <c r="P42" s="37"/>
    </row>
    <row r="43" spans="1:16" ht="15" thickBot="1">
      <c r="A43" s="18"/>
      <c r="B43" s="24"/>
      <c r="C43" s="458" t="s">
        <v>54</v>
      </c>
      <c r="D43" s="459"/>
      <c r="E43" s="459"/>
      <c r="F43" s="459"/>
      <c r="G43" s="459"/>
      <c r="H43" s="459"/>
      <c r="I43" s="459"/>
      <c r="J43" s="459"/>
      <c r="K43" s="459"/>
      <c r="L43" s="459"/>
      <c r="M43" s="459"/>
      <c r="N43" s="460"/>
      <c r="O43" s="92">
        <f>SUM(O40:O42)</f>
        <v>59636.200000000004</v>
      </c>
      <c r="P43" s="37"/>
    </row>
    <row r="44" spans="1:16" ht="13.8">
      <c r="A44" s="18"/>
      <c r="B44" s="24"/>
      <c r="C44" s="461" t="s">
        <v>57</v>
      </c>
      <c r="D44" s="462"/>
      <c r="E44" s="462"/>
      <c r="F44" s="462"/>
      <c r="G44" s="462"/>
      <c r="H44" s="462"/>
      <c r="I44" s="462"/>
      <c r="J44" s="462"/>
      <c r="K44" s="462"/>
      <c r="L44" s="462"/>
      <c r="M44" s="462"/>
      <c r="N44" s="462"/>
      <c r="O44" s="463"/>
      <c r="P44" s="35"/>
    </row>
    <row r="45" spans="1:16" ht="13.8">
      <c r="A45" s="18"/>
      <c r="B45" s="24"/>
      <c r="C45" s="464"/>
      <c r="D45" s="465"/>
      <c r="E45" s="465"/>
      <c r="F45" s="465"/>
      <c r="G45" s="465"/>
      <c r="H45" s="465"/>
      <c r="I45" s="465"/>
      <c r="J45" s="465"/>
      <c r="K45" s="465"/>
      <c r="L45" s="465"/>
      <c r="M45" s="465"/>
      <c r="N45" s="465"/>
      <c r="O45" s="466"/>
      <c r="P45" s="35"/>
    </row>
    <row r="46" spans="1:16" ht="14.4" thickBot="1">
      <c r="A46" s="18"/>
      <c r="B46" s="24"/>
      <c r="C46" s="467"/>
      <c r="D46" s="468"/>
      <c r="E46" s="468"/>
      <c r="F46" s="468"/>
      <c r="G46" s="468"/>
      <c r="H46" s="468"/>
      <c r="I46" s="468"/>
      <c r="J46" s="468"/>
      <c r="K46" s="468"/>
      <c r="L46" s="468"/>
      <c r="M46" s="468"/>
      <c r="N46" s="468"/>
      <c r="O46" s="469"/>
      <c r="P46" s="35"/>
    </row>
    <row r="47" spans="1:16" ht="16.8">
      <c r="A47" s="18"/>
      <c r="B47" s="24"/>
      <c r="C47" s="486" t="s">
        <v>58</v>
      </c>
      <c r="D47" s="487"/>
      <c r="E47" s="487"/>
      <c r="F47" s="487"/>
      <c r="G47" s="487"/>
      <c r="H47" s="487"/>
      <c r="I47" s="487"/>
      <c r="J47" s="81" t="s">
        <v>59</v>
      </c>
      <c r="K47" s="93" t="s">
        <v>60</v>
      </c>
      <c r="L47" s="94" t="s">
        <v>61</v>
      </c>
      <c r="M47" s="491" t="s">
        <v>62</v>
      </c>
      <c r="N47" s="488"/>
      <c r="O47" s="82" t="s">
        <v>53</v>
      </c>
      <c r="P47" s="36"/>
    </row>
    <row r="48" spans="1:16" ht="14.4">
      <c r="A48" s="18"/>
      <c r="B48" s="24"/>
      <c r="C48" s="492" t="s">
        <v>152</v>
      </c>
      <c r="D48" s="493"/>
      <c r="E48" s="493"/>
      <c r="F48" s="493"/>
      <c r="G48" s="493"/>
      <c r="H48" s="493"/>
      <c r="I48" s="493"/>
      <c r="J48" s="95">
        <v>1.3</v>
      </c>
      <c r="K48" s="96">
        <v>1.5</v>
      </c>
      <c r="L48" s="95">
        <v>19.5</v>
      </c>
      <c r="M48" s="535">
        <v>1823</v>
      </c>
      <c r="N48" s="536"/>
      <c r="O48" s="84">
        <v>35548.5</v>
      </c>
      <c r="P48" s="37"/>
    </row>
    <row r="49" spans="1:16" ht="15" thickBot="1">
      <c r="A49" s="18"/>
      <c r="B49" s="24"/>
      <c r="C49" s="444"/>
      <c r="D49" s="445"/>
      <c r="E49" s="445"/>
      <c r="F49" s="445"/>
      <c r="G49" s="445"/>
      <c r="H49" s="445"/>
      <c r="I49" s="445"/>
      <c r="J49" s="97"/>
      <c r="K49" s="98"/>
      <c r="L49" s="97"/>
      <c r="M49" s="537"/>
      <c r="N49" s="538"/>
      <c r="O49" s="99"/>
      <c r="P49" s="37"/>
    </row>
    <row r="50" spans="1:16" ht="15" thickBot="1">
      <c r="A50" s="18"/>
      <c r="B50" s="24"/>
      <c r="C50" s="458" t="s">
        <v>54</v>
      </c>
      <c r="D50" s="459"/>
      <c r="E50" s="459"/>
      <c r="F50" s="459"/>
      <c r="G50" s="459"/>
      <c r="H50" s="459"/>
      <c r="I50" s="459"/>
      <c r="J50" s="459"/>
      <c r="K50" s="459"/>
      <c r="L50" s="459"/>
      <c r="M50" s="459"/>
      <c r="N50" s="460"/>
      <c r="O50" s="90">
        <f>SUM(O48:O49)</f>
        <v>35548.5</v>
      </c>
      <c r="P50" s="38"/>
    </row>
    <row r="51" spans="1:16" ht="13.8">
      <c r="A51" s="18"/>
      <c r="B51" s="24"/>
      <c r="C51" s="461" t="s">
        <v>63</v>
      </c>
      <c r="D51" s="462"/>
      <c r="E51" s="462"/>
      <c r="F51" s="462"/>
      <c r="G51" s="462"/>
      <c r="H51" s="462"/>
      <c r="I51" s="462"/>
      <c r="J51" s="462"/>
      <c r="K51" s="462"/>
      <c r="L51" s="462"/>
      <c r="M51" s="462"/>
      <c r="N51" s="462"/>
      <c r="O51" s="463"/>
      <c r="P51" s="35"/>
    </row>
    <row r="52" spans="1:16" ht="13.8">
      <c r="A52" s="18"/>
      <c r="B52" s="24"/>
      <c r="C52" s="464"/>
      <c r="D52" s="465"/>
      <c r="E52" s="465"/>
      <c r="F52" s="465"/>
      <c r="G52" s="465"/>
      <c r="H52" s="465"/>
      <c r="I52" s="465"/>
      <c r="J52" s="465"/>
      <c r="K52" s="465"/>
      <c r="L52" s="465"/>
      <c r="M52" s="465"/>
      <c r="N52" s="465"/>
      <c r="O52" s="466"/>
      <c r="P52" s="35"/>
    </row>
    <row r="53" spans="1:16" ht="14.4" thickBot="1">
      <c r="A53" s="18"/>
      <c r="B53" s="24"/>
      <c r="C53" s="467"/>
      <c r="D53" s="468"/>
      <c r="E53" s="468"/>
      <c r="F53" s="468"/>
      <c r="G53" s="468"/>
      <c r="H53" s="468"/>
      <c r="I53" s="468"/>
      <c r="J53" s="468"/>
      <c r="K53" s="468"/>
      <c r="L53" s="468"/>
      <c r="M53" s="468"/>
      <c r="N53" s="468"/>
      <c r="O53" s="469"/>
      <c r="P53" s="35"/>
    </row>
    <row r="54" spans="1:16" ht="28.2">
      <c r="A54" s="18"/>
      <c r="B54" s="24"/>
      <c r="C54" s="486" t="s">
        <v>64</v>
      </c>
      <c r="D54" s="487"/>
      <c r="E54" s="487"/>
      <c r="F54" s="487"/>
      <c r="G54" s="487"/>
      <c r="H54" s="487"/>
      <c r="I54" s="487"/>
      <c r="J54" s="81" t="s">
        <v>65</v>
      </c>
      <c r="K54" s="100" t="s">
        <v>66</v>
      </c>
      <c r="L54" s="101" t="s">
        <v>67</v>
      </c>
      <c r="M54" s="533" t="s">
        <v>52</v>
      </c>
      <c r="N54" s="534"/>
      <c r="O54" s="102" t="s">
        <v>53</v>
      </c>
      <c r="P54" s="39"/>
    </row>
    <row r="55" spans="1:16" ht="14.4">
      <c r="A55" s="18"/>
      <c r="B55" s="24"/>
      <c r="C55" s="449" t="s">
        <v>153</v>
      </c>
      <c r="D55" s="450"/>
      <c r="E55" s="450"/>
      <c r="F55" s="450"/>
      <c r="G55" s="450"/>
      <c r="H55" s="450"/>
      <c r="I55" s="451"/>
      <c r="J55" s="204">
        <v>151745</v>
      </c>
      <c r="K55" s="203">
        <v>2</v>
      </c>
      <c r="L55" s="103">
        <f>J55*K55</f>
        <v>303490</v>
      </c>
      <c r="M55" s="539">
        <v>100</v>
      </c>
      <c r="N55" s="540"/>
      <c r="O55" s="104">
        <f>L55/M55</f>
        <v>3034.9</v>
      </c>
      <c r="P55" s="40"/>
    </row>
    <row r="56" spans="1:16" ht="14.4">
      <c r="A56" s="18"/>
      <c r="B56" s="24"/>
      <c r="C56" s="452"/>
      <c r="D56" s="453"/>
      <c r="E56" s="453"/>
      <c r="F56" s="453"/>
      <c r="G56" s="453"/>
      <c r="H56" s="453"/>
      <c r="I56" s="454"/>
      <c r="J56" s="204"/>
      <c r="K56" s="203"/>
      <c r="L56" s="103"/>
      <c r="M56" s="539"/>
      <c r="N56" s="540"/>
      <c r="O56" s="104"/>
      <c r="P56" s="40"/>
    </row>
    <row r="57" spans="1:16" ht="14.4">
      <c r="A57" s="18"/>
      <c r="B57" s="24"/>
      <c r="C57" s="455"/>
      <c r="D57" s="456"/>
      <c r="E57" s="456"/>
      <c r="F57" s="456"/>
      <c r="G57" s="456"/>
      <c r="H57" s="456"/>
      <c r="I57" s="457"/>
      <c r="J57" s="204"/>
      <c r="K57" s="203"/>
      <c r="L57" s="103"/>
      <c r="M57" s="535"/>
      <c r="N57" s="536"/>
      <c r="O57" s="104"/>
      <c r="P57" s="40"/>
    </row>
    <row r="58" spans="1:16" ht="15" thickBot="1">
      <c r="A58" s="18"/>
      <c r="B58" s="24"/>
      <c r="C58" s="559"/>
      <c r="D58" s="560"/>
      <c r="E58" s="445"/>
      <c r="F58" s="445"/>
      <c r="G58" s="445"/>
      <c r="H58" s="445"/>
      <c r="I58" s="445"/>
      <c r="J58" s="202"/>
      <c r="K58" s="98"/>
      <c r="L58" s="97"/>
      <c r="M58" s="537"/>
      <c r="N58" s="538"/>
      <c r="O58" s="99"/>
      <c r="P58" s="37"/>
    </row>
    <row r="59" spans="1:16" ht="15" thickBot="1">
      <c r="A59" s="18"/>
      <c r="B59" s="24"/>
      <c r="C59" s="458" t="s">
        <v>54</v>
      </c>
      <c r="D59" s="459"/>
      <c r="E59" s="459"/>
      <c r="F59" s="459"/>
      <c r="G59" s="459"/>
      <c r="H59" s="459"/>
      <c r="I59" s="459"/>
      <c r="J59" s="561"/>
      <c r="K59" s="459"/>
      <c r="L59" s="459"/>
      <c r="M59" s="459"/>
      <c r="N59" s="460"/>
      <c r="O59" s="92">
        <f>SUM(O55:O58)</f>
        <v>3034.9</v>
      </c>
      <c r="P59" s="37"/>
    </row>
    <row r="60" spans="1:16" ht="15" thickBot="1">
      <c r="A60" s="18"/>
      <c r="B60" s="24"/>
      <c r="C60" s="76"/>
      <c r="D60" s="51"/>
      <c r="E60" s="51"/>
      <c r="F60" s="51"/>
      <c r="G60" s="51"/>
      <c r="H60" s="51"/>
      <c r="I60" s="51"/>
      <c r="J60" s="51"/>
      <c r="K60" s="51"/>
      <c r="L60" s="51"/>
      <c r="M60" s="51"/>
      <c r="N60" s="51"/>
      <c r="O60" s="77"/>
      <c r="P60" s="25"/>
    </row>
    <row r="61" spans="1:16" ht="15" thickBot="1">
      <c r="A61" s="18"/>
      <c r="B61" s="24"/>
      <c r="C61" s="530" t="s">
        <v>68</v>
      </c>
      <c r="D61" s="531"/>
      <c r="E61" s="531"/>
      <c r="F61" s="531"/>
      <c r="G61" s="531"/>
      <c r="H61" s="531"/>
      <c r="I61" s="531"/>
      <c r="J61" s="531"/>
      <c r="K61" s="531"/>
      <c r="L61" s="531"/>
      <c r="M61" s="531"/>
      <c r="N61" s="532"/>
      <c r="O61" s="105">
        <f>ROUND(O59+O50+O43+O35,0)</f>
        <v>118890</v>
      </c>
      <c r="P61" s="41"/>
    </row>
    <row r="62" spans="1:16" ht="13.8">
      <c r="A62" s="18"/>
      <c r="B62" s="24"/>
      <c r="C62" s="461" t="s">
        <v>69</v>
      </c>
      <c r="D62" s="462"/>
      <c r="E62" s="462"/>
      <c r="F62" s="462"/>
      <c r="G62" s="462"/>
      <c r="H62" s="462"/>
      <c r="I62" s="462"/>
      <c r="J62" s="462"/>
      <c r="K62" s="462"/>
      <c r="L62" s="462"/>
      <c r="M62" s="462"/>
      <c r="N62" s="462"/>
      <c r="O62" s="463"/>
      <c r="P62" s="35"/>
    </row>
    <row r="63" spans="1:16" ht="13.8">
      <c r="A63" s="18"/>
      <c r="B63" s="24"/>
      <c r="C63" s="464"/>
      <c r="D63" s="465"/>
      <c r="E63" s="465"/>
      <c r="F63" s="465"/>
      <c r="G63" s="465"/>
      <c r="H63" s="465"/>
      <c r="I63" s="465"/>
      <c r="J63" s="465"/>
      <c r="K63" s="465"/>
      <c r="L63" s="465"/>
      <c r="M63" s="465"/>
      <c r="N63" s="465"/>
      <c r="O63" s="466"/>
      <c r="P63" s="35"/>
    </row>
    <row r="64" spans="1:16" ht="14.4" thickBot="1">
      <c r="A64" s="18"/>
      <c r="B64" s="24"/>
      <c r="C64" s="467"/>
      <c r="D64" s="468"/>
      <c r="E64" s="468"/>
      <c r="F64" s="468"/>
      <c r="G64" s="468"/>
      <c r="H64" s="468"/>
      <c r="I64" s="468"/>
      <c r="J64" s="468"/>
      <c r="K64" s="468"/>
      <c r="L64" s="468"/>
      <c r="M64" s="468"/>
      <c r="N64" s="468"/>
      <c r="O64" s="469"/>
      <c r="P64" s="35"/>
    </row>
    <row r="65" spans="1:16" ht="14.4">
      <c r="A65" s="18"/>
      <c r="B65" s="24"/>
      <c r="C65" s="486" t="s">
        <v>70</v>
      </c>
      <c r="D65" s="487"/>
      <c r="E65" s="487"/>
      <c r="F65" s="487"/>
      <c r="G65" s="487"/>
      <c r="H65" s="487"/>
      <c r="I65" s="487"/>
      <c r="J65" s="93"/>
      <c r="K65" s="106"/>
      <c r="L65" s="101" t="s">
        <v>71</v>
      </c>
      <c r="M65" s="533" t="s">
        <v>72</v>
      </c>
      <c r="N65" s="534"/>
      <c r="O65" s="102"/>
      <c r="P65" s="39"/>
    </row>
    <row r="66" spans="1:16" ht="14.4">
      <c r="A66" s="18"/>
      <c r="B66" s="24"/>
      <c r="C66" s="492" t="s">
        <v>73</v>
      </c>
      <c r="D66" s="493"/>
      <c r="E66" s="493"/>
      <c r="F66" s="493"/>
      <c r="G66" s="493"/>
      <c r="H66" s="493"/>
      <c r="I66" s="493"/>
      <c r="J66" s="107"/>
      <c r="K66" s="108"/>
      <c r="L66" s="109"/>
      <c r="M66" s="555"/>
      <c r="N66" s="556"/>
      <c r="O66" s="110"/>
      <c r="P66" s="42"/>
    </row>
    <row r="67" spans="1:16" ht="14.4">
      <c r="A67" s="18"/>
      <c r="B67" s="24"/>
      <c r="C67" s="85" t="s">
        <v>74</v>
      </c>
      <c r="D67" s="86"/>
      <c r="E67" s="86"/>
      <c r="F67" s="86"/>
      <c r="G67" s="86"/>
      <c r="H67" s="86"/>
      <c r="I67" s="86"/>
      <c r="J67" s="107"/>
      <c r="K67" s="108"/>
      <c r="L67" s="109"/>
      <c r="M67" s="555"/>
      <c r="N67" s="556"/>
      <c r="O67" s="110"/>
      <c r="P67" s="42"/>
    </row>
    <row r="68" spans="1:16" ht="15" thickBot="1">
      <c r="A68" s="18"/>
      <c r="B68" s="24"/>
      <c r="C68" s="70" t="s">
        <v>75</v>
      </c>
      <c r="D68" s="71"/>
      <c r="E68" s="71"/>
      <c r="F68" s="71"/>
      <c r="G68" s="71"/>
      <c r="H68" s="71"/>
      <c r="I68" s="71"/>
      <c r="J68" s="111"/>
      <c r="K68" s="112"/>
      <c r="L68" s="109"/>
      <c r="M68" s="557"/>
      <c r="N68" s="558"/>
      <c r="O68" s="110"/>
      <c r="P68" s="42"/>
    </row>
    <row r="69" spans="1:16" ht="15" thickBot="1">
      <c r="A69" s="18"/>
      <c r="B69" s="24"/>
      <c r="C69" s="458" t="s">
        <v>54</v>
      </c>
      <c r="D69" s="459"/>
      <c r="E69" s="459"/>
      <c r="F69" s="459"/>
      <c r="G69" s="459"/>
      <c r="H69" s="459"/>
      <c r="I69" s="459"/>
      <c r="J69" s="459"/>
      <c r="K69" s="459"/>
      <c r="L69" s="459"/>
      <c r="M69" s="459"/>
      <c r="N69" s="460"/>
      <c r="O69" s="113"/>
      <c r="P69" s="43"/>
    </row>
    <row r="70" spans="1:16" ht="15" thickBot="1">
      <c r="A70" s="18"/>
      <c r="B70" s="24"/>
      <c r="C70" s="76"/>
      <c r="D70" s="51"/>
      <c r="E70" s="51"/>
      <c r="F70" s="51"/>
      <c r="G70" s="51"/>
      <c r="H70" s="51"/>
      <c r="I70" s="51"/>
      <c r="J70" s="51"/>
      <c r="K70" s="51"/>
      <c r="L70" s="51"/>
      <c r="M70" s="51"/>
      <c r="N70" s="51"/>
      <c r="O70" s="77"/>
      <c r="P70" s="25"/>
    </row>
    <row r="71" spans="1:16" ht="15" thickBot="1">
      <c r="A71" s="18"/>
      <c r="B71" s="24"/>
      <c r="C71" s="530" t="s">
        <v>76</v>
      </c>
      <c r="D71" s="531"/>
      <c r="E71" s="531"/>
      <c r="F71" s="531"/>
      <c r="G71" s="531"/>
      <c r="H71" s="531"/>
      <c r="I71" s="531"/>
      <c r="J71" s="531"/>
      <c r="K71" s="531"/>
      <c r="L71" s="531"/>
      <c r="M71" s="531"/>
      <c r="N71" s="532"/>
      <c r="O71" s="114"/>
      <c r="P71" s="43"/>
    </row>
    <row r="72" spans="1:16" ht="14.4">
      <c r="A72" s="18"/>
      <c r="B72" s="24"/>
      <c r="C72" s="73"/>
      <c r="D72" s="74"/>
      <c r="E72" s="74"/>
      <c r="F72" s="74"/>
      <c r="G72" s="74"/>
      <c r="H72" s="74"/>
      <c r="I72" s="74"/>
      <c r="J72" s="74"/>
      <c r="K72" s="74"/>
      <c r="L72" s="74"/>
      <c r="M72" s="74"/>
      <c r="N72" s="74"/>
      <c r="O72" s="75"/>
      <c r="P72" s="25"/>
    </row>
    <row r="73" spans="1:16" ht="14.4">
      <c r="A73" s="18"/>
      <c r="B73" s="24"/>
      <c r="C73" s="76"/>
      <c r="D73" s="51"/>
      <c r="E73" s="51"/>
      <c r="F73" s="51"/>
      <c r="G73" s="51"/>
      <c r="H73" s="51"/>
      <c r="I73" s="51"/>
      <c r="J73" s="51"/>
      <c r="K73" s="51"/>
      <c r="L73" s="51"/>
      <c r="M73" s="51"/>
      <c r="N73" s="51"/>
      <c r="O73" s="77"/>
      <c r="P73" s="25"/>
    </row>
    <row r="74" spans="1:16" ht="14.4">
      <c r="A74" s="18"/>
      <c r="B74" s="24"/>
      <c r="C74" s="76"/>
      <c r="D74" s="51"/>
      <c r="E74" s="51"/>
      <c r="F74" s="51"/>
      <c r="G74" s="51"/>
      <c r="H74" s="51"/>
      <c r="I74" s="51"/>
      <c r="J74" s="51"/>
      <c r="K74" s="51"/>
      <c r="L74" s="51"/>
      <c r="M74" s="51"/>
      <c r="N74" s="51"/>
      <c r="O74" s="77"/>
      <c r="P74" s="25"/>
    </row>
    <row r="75" spans="1:16" ht="14.4">
      <c r="A75" s="18"/>
      <c r="B75" s="24"/>
      <c r="C75" s="76"/>
      <c r="D75" s="51"/>
      <c r="E75" s="51"/>
      <c r="F75" s="51"/>
      <c r="G75" s="51"/>
      <c r="H75" s="115" t="s">
        <v>77</v>
      </c>
      <c r="I75" s="115"/>
      <c r="J75" s="115"/>
      <c r="K75" s="115"/>
      <c r="L75" s="51"/>
      <c r="M75" s="51"/>
      <c r="N75" s="51"/>
      <c r="O75" s="77"/>
      <c r="P75" s="25"/>
    </row>
    <row r="76" spans="1:16" ht="14.4">
      <c r="A76" s="18"/>
      <c r="B76" s="24"/>
      <c r="C76" s="76"/>
      <c r="D76" s="51"/>
      <c r="E76" s="51"/>
      <c r="F76" s="51"/>
      <c r="G76" s="51"/>
      <c r="H76" s="115" t="s">
        <v>78</v>
      </c>
      <c r="I76" s="51"/>
      <c r="J76" s="51"/>
      <c r="K76" s="51"/>
      <c r="L76" s="51"/>
      <c r="M76" s="51"/>
      <c r="N76" s="51"/>
      <c r="O76" s="77"/>
      <c r="P76" s="44"/>
    </row>
    <row r="77" spans="1:16" ht="14.4">
      <c r="A77" s="18"/>
      <c r="B77" s="24"/>
      <c r="C77" s="76"/>
      <c r="D77" s="51"/>
      <c r="E77" s="51"/>
      <c r="F77" s="51"/>
      <c r="G77" s="51"/>
      <c r="H77" s="115" t="s">
        <v>79</v>
      </c>
      <c r="I77" s="51"/>
      <c r="J77" s="51"/>
      <c r="K77" s="51"/>
      <c r="L77" s="51"/>
      <c r="M77" s="51"/>
      <c r="N77" s="51"/>
      <c r="O77" s="77"/>
      <c r="P77" s="44"/>
    </row>
    <row r="78" spans="1:16" ht="14.4">
      <c r="A78" s="18"/>
      <c r="B78" s="24"/>
      <c r="C78" s="61"/>
      <c r="D78" s="116"/>
      <c r="E78" s="116"/>
      <c r="F78" s="116"/>
      <c r="G78" s="116"/>
      <c r="H78" s="115" t="s">
        <v>80</v>
      </c>
      <c r="I78" s="116"/>
      <c r="J78" s="116"/>
      <c r="K78" s="116"/>
      <c r="L78" s="116"/>
      <c r="M78" s="116"/>
      <c r="N78" s="116"/>
      <c r="O78" s="117"/>
      <c r="P78" s="45"/>
    </row>
    <row r="79" spans="1:16" ht="14.4">
      <c r="A79" s="18"/>
      <c r="B79" s="24"/>
      <c r="C79" s="76"/>
      <c r="D79" s="51"/>
      <c r="E79" s="51"/>
      <c r="F79" s="51"/>
      <c r="G79" s="51"/>
      <c r="H79" s="51" t="s">
        <v>81</v>
      </c>
      <c r="I79" s="51"/>
      <c r="J79" s="51"/>
      <c r="K79" s="51"/>
      <c r="L79" s="51"/>
      <c r="M79" s="51"/>
      <c r="N79" s="51"/>
      <c r="O79" s="77"/>
      <c r="P79" s="25"/>
    </row>
    <row r="80" spans="1:16" ht="14.4">
      <c r="A80" s="18"/>
      <c r="B80" s="24"/>
      <c r="C80" s="118" t="s">
        <v>82</v>
      </c>
      <c r="D80" s="119"/>
      <c r="E80" s="119"/>
      <c r="F80" s="119"/>
      <c r="G80" s="119"/>
      <c r="H80" s="119"/>
      <c r="I80" s="119"/>
      <c r="J80" s="119"/>
      <c r="K80" s="119"/>
      <c r="L80" s="119"/>
      <c r="M80" s="119"/>
      <c r="N80" s="119"/>
      <c r="O80" s="120"/>
      <c r="P80" s="25"/>
    </row>
    <row r="81" spans="1:16" ht="14.4">
      <c r="A81" s="18"/>
      <c r="B81" s="24"/>
      <c r="C81" s="552"/>
      <c r="D81" s="553"/>
      <c r="E81" s="553"/>
      <c r="F81" s="553"/>
      <c r="G81" s="553"/>
      <c r="H81" s="553"/>
      <c r="I81" s="553"/>
      <c r="J81" s="553"/>
      <c r="K81" s="553"/>
      <c r="L81" s="553"/>
      <c r="M81" s="553"/>
      <c r="N81" s="553"/>
      <c r="O81" s="554"/>
      <c r="P81" s="45"/>
    </row>
    <row r="82" spans="1:16" ht="14.4">
      <c r="A82" s="18"/>
      <c r="B82" s="24"/>
      <c r="C82" s="552"/>
      <c r="D82" s="553"/>
      <c r="E82" s="553"/>
      <c r="F82" s="553"/>
      <c r="G82" s="553"/>
      <c r="H82" s="553"/>
      <c r="I82" s="553"/>
      <c r="J82" s="553"/>
      <c r="K82" s="553"/>
      <c r="L82" s="553"/>
      <c r="M82" s="553"/>
      <c r="N82" s="553"/>
      <c r="O82" s="554"/>
      <c r="P82" s="45"/>
    </row>
    <row r="83" spans="1:16" ht="14.4">
      <c r="A83" s="18"/>
      <c r="B83" s="24"/>
      <c r="C83" s="61"/>
      <c r="D83" s="116"/>
      <c r="E83" s="116"/>
      <c r="F83" s="116"/>
      <c r="G83" s="116"/>
      <c r="H83" s="116"/>
      <c r="I83" s="116"/>
      <c r="J83" s="116"/>
      <c r="K83" s="116"/>
      <c r="L83" s="116"/>
      <c r="M83" s="116"/>
      <c r="N83" s="116"/>
      <c r="O83" s="117"/>
      <c r="P83" s="45"/>
    </row>
    <row r="84" spans="1:16" ht="14.4">
      <c r="A84" s="18"/>
      <c r="B84" s="24"/>
      <c r="C84" s="121" t="s">
        <v>83</v>
      </c>
      <c r="D84" s="116"/>
      <c r="E84" s="116"/>
      <c r="F84" s="116"/>
      <c r="G84" s="116"/>
      <c r="H84" s="116"/>
      <c r="I84" s="116"/>
      <c r="J84" s="116"/>
      <c r="K84" s="116"/>
      <c r="L84" s="116"/>
      <c r="M84" s="116"/>
      <c r="N84" s="116"/>
      <c r="O84" s="117"/>
      <c r="P84" s="45"/>
    </row>
    <row r="85" spans="1:16" ht="13.8">
      <c r="A85" s="18"/>
      <c r="B85" s="24"/>
      <c r="C85" s="549" t="s">
        <v>84</v>
      </c>
      <c r="D85" s="550"/>
      <c r="E85" s="550"/>
      <c r="F85" s="550"/>
      <c r="G85" s="550"/>
      <c r="H85" s="550"/>
      <c r="I85" s="550"/>
      <c r="J85" s="550"/>
      <c r="K85" s="550"/>
      <c r="L85" s="550"/>
      <c r="M85" s="550"/>
      <c r="N85" s="550"/>
      <c r="O85" s="551"/>
      <c r="P85" s="46"/>
    </row>
    <row r="86" spans="1:16" ht="13.8">
      <c r="A86" s="18"/>
      <c r="B86" s="24"/>
      <c r="C86" s="549"/>
      <c r="D86" s="550"/>
      <c r="E86" s="550"/>
      <c r="F86" s="550"/>
      <c r="G86" s="550"/>
      <c r="H86" s="550"/>
      <c r="I86" s="550"/>
      <c r="J86" s="550"/>
      <c r="K86" s="550"/>
      <c r="L86" s="550"/>
      <c r="M86" s="550"/>
      <c r="N86" s="550"/>
      <c r="O86" s="551"/>
      <c r="P86" s="46"/>
    </row>
    <row r="87" spans="1:16" ht="13.8">
      <c r="A87" s="18"/>
      <c r="B87" s="24"/>
      <c r="C87" s="549" t="s">
        <v>85</v>
      </c>
      <c r="D87" s="550"/>
      <c r="E87" s="550"/>
      <c r="F87" s="550"/>
      <c r="G87" s="550"/>
      <c r="H87" s="550"/>
      <c r="I87" s="550"/>
      <c r="J87" s="550"/>
      <c r="K87" s="550"/>
      <c r="L87" s="550"/>
      <c r="M87" s="550"/>
      <c r="N87" s="550"/>
      <c r="O87" s="551"/>
      <c r="P87" s="46"/>
    </row>
    <row r="88" spans="1:16" ht="13.8">
      <c r="A88" s="18"/>
      <c r="B88" s="24"/>
      <c r="C88" s="549"/>
      <c r="D88" s="550"/>
      <c r="E88" s="550"/>
      <c r="F88" s="550"/>
      <c r="G88" s="550"/>
      <c r="H88" s="550"/>
      <c r="I88" s="550"/>
      <c r="J88" s="550"/>
      <c r="K88" s="550"/>
      <c r="L88" s="550"/>
      <c r="M88" s="550"/>
      <c r="N88" s="550"/>
      <c r="O88" s="551"/>
      <c r="P88" s="46"/>
    </row>
    <row r="89" spans="1:16" ht="14.4">
      <c r="A89" s="18"/>
      <c r="B89" s="24"/>
      <c r="C89" s="61"/>
      <c r="D89" s="116"/>
      <c r="E89" s="116"/>
      <c r="F89" s="116"/>
      <c r="G89" s="116"/>
      <c r="H89" s="116"/>
      <c r="I89" s="116"/>
      <c r="J89" s="116"/>
      <c r="K89" s="116"/>
      <c r="L89" s="116"/>
      <c r="M89" s="116"/>
      <c r="N89" s="116"/>
      <c r="O89" s="117"/>
      <c r="P89" s="45"/>
    </row>
    <row r="90" spans="1:16" ht="14.4">
      <c r="A90" s="18"/>
      <c r="B90" s="24"/>
      <c r="C90" s="76"/>
      <c r="D90" s="51"/>
      <c r="E90" s="51"/>
      <c r="F90" s="51"/>
      <c r="G90" s="51"/>
      <c r="H90" s="115" t="s">
        <v>77</v>
      </c>
      <c r="I90" s="51"/>
      <c r="J90" s="51"/>
      <c r="K90" s="51"/>
      <c r="L90" s="51"/>
      <c r="M90" s="51"/>
      <c r="N90" s="51"/>
      <c r="O90" s="77"/>
      <c r="P90" s="25"/>
    </row>
    <row r="91" spans="1:16" ht="14.4">
      <c r="A91" s="18"/>
      <c r="B91" s="24"/>
      <c r="C91" s="76"/>
      <c r="D91" s="51"/>
      <c r="E91" s="51"/>
      <c r="F91" s="51"/>
      <c r="G91" s="51"/>
      <c r="H91" s="51" t="s">
        <v>78</v>
      </c>
      <c r="I91" s="86"/>
      <c r="J91" s="86"/>
      <c r="K91" s="86"/>
      <c r="L91" s="51"/>
      <c r="M91" s="51"/>
      <c r="N91" s="51"/>
      <c r="O91" s="77"/>
      <c r="P91" s="25"/>
    </row>
    <row r="92" spans="1:16" ht="14.4">
      <c r="A92" s="18"/>
      <c r="B92" s="24"/>
      <c r="C92" s="76"/>
      <c r="D92" s="51"/>
      <c r="E92" s="51"/>
      <c r="F92" s="51"/>
      <c r="G92" s="51"/>
      <c r="H92" s="51" t="s">
        <v>86</v>
      </c>
      <c r="I92" s="122"/>
      <c r="J92" s="122"/>
      <c r="K92" s="122"/>
      <c r="L92" s="51"/>
      <c r="M92" s="51"/>
      <c r="N92" s="51"/>
      <c r="O92" s="77"/>
      <c r="P92" s="25"/>
    </row>
    <row r="93" spans="1:16" ht="14.4">
      <c r="A93" s="18"/>
      <c r="B93" s="24"/>
      <c r="C93" s="123"/>
      <c r="D93" s="116"/>
      <c r="E93" s="116"/>
      <c r="F93" s="116"/>
      <c r="G93" s="116"/>
      <c r="H93" s="51" t="s">
        <v>80</v>
      </c>
      <c r="I93" s="51"/>
      <c r="J93" s="51"/>
      <c r="K93" s="51"/>
      <c r="L93" s="116"/>
      <c r="M93" s="116"/>
      <c r="N93" s="116"/>
      <c r="O93" s="117"/>
      <c r="P93" s="45"/>
    </row>
    <row r="94" spans="1:16" ht="15.6">
      <c r="A94" s="18"/>
      <c r="B94" s="24"/>
      <c r="C94" s="123"/>
      <c r="D94" s="122"/>
      <c r="E94" s="122"/>
      <c r="F94" s="51"/>
      <c r="G94" s="51"/>
      <c r="H94" s="51"/>
      <c r="I94" s="51"/>
      <c r="J94" s="51"/>
      <c r="K94" s="541"/>
      <c r="L94" s="541"/>
      <c r="M94" s="541"/>
      <c r="N94" s="541"/>
      <c r="O94" s="542"/>
      <c r="P94" s="47"/>
    </row>
    <row r="95" spans="1:16" ht="16.2" thickBot="1">
      <c r="A95" s="18"/>
      <c r="B95" s="24"/>
      <c r="C95" s="545"/>
      <c r="D95" s="546"/>
      <c r="E95" s="546"/>
      <c r="F95" s="98"/>
      <c r="G95" s="98"/>
      <c r="H95" s="98"/>
      <c r="I95" s="98"/>
      <c r="J95" s="98"/>
      <c r="K95" s="543"/>
      <c r="L95" s="543"/>
      <c r="M95" s="543"/>
      <c r="N95" s="543"/>
      <c r="O95" s="544"/>
      <c r="P95" s="47"/>
    </row>
    <row r="96" spans="1:16" ht="14.4" thickBot="1">
      <c r="A96" s="18"/>
      <c r="B96" s="48"/>
      <c r="C96" s="49"/>
      <c r="D96" s="49"/>
      <c r="E96" s="49"/>
      <c r="F96" s="49"/>
      <c r="G96" s="49"/>
      <c r="H96" s="49"/>
      <c r="I96" s="49"/>
      <c r="J96" s="49"/>
      <c r="K96" s="49"/>
      <c r="L96" s="49"/>
      <c r="M96" s="49"/>
      <c r="N96" s="49"/>
      <c r="O96" s="49"/>
      <c r="P96" s="50"/>
    </row>
    <row r="97" ht="13.8" thickTop="1"/>
  </sheetData>
  <mergeCells count="87">
    <mergeCell ref="C87:O88"/>
    <mergeCell ref="K94:O95"/>
    <mergeCell ref="C95:E95"/>
    <mergeCell ref="J31:K31"/>
    <mergeCell ref="J32:K32"/>
    <mergeCell ref="J33:K33"/>
    <mergeCell ref="M31:N31"/>
    <mergeCell ref="M32:N32"/>
    <mergeCell ref="M33:N33"/>
    <mergeCell ref="M68:N68"/>
    <mergeCell ref="C69:N69"/>
    <mergeCell ref="C71:N71"/>
    <mergeCell ref="C81:O81"/>
    <mergeCell ref="C82:O82"/>
    <mergeCell ref="C85:O86"/>
    <mergeCell ref="C62:O64"/>
    <mergeCell ref="C65:I65"/>
    <mergeCell ref="M65:N65"/>
    <mergeCell ref="C66:I66"/>
    <mergeCell ref="M66:N66"/>
    <mergeCell ref="M67:N67"/>
    <mergeCell ref="C61:N61"/>
    <mergeCell ref="C54:I54"/>
    <mergeCell ref="M54:N54"/>
    <mergeCell ref="C55:I55"/>
    <mergeCell ref="M55:N55"/>
    <mergeCell ref="C56:I56"/>
    <mergeCell ref="M56:N56"/>
    <mergeCell ref="C57:I57"/>
    <mergeCell ref="M57:N57"/>
    <mergeCell ref="C58:I58"/>
    <mergeCell ref="M58:N58"/>
    <mergeCell ref="C59:N59"/>
    <mergeCell ref="C51:O53"/>
    <mergeCell ref="C42:J42"/>
    <mergeCell ref="M42:N42"/>
    <mergeCell ref="C43:N43"/>
    <mergeCell ref="C44:O46"/>
    <mergeCell ref="C47:I47"/>
    <mergeCell ref="M47:N47"/>
    <mergeCell ref="C48:I48"/>
    <mergeCell ref="M48:N48"/>
    <mergeCell ref="C49:I49"/>
    <mergeCell ref="M49:N49"/>
    <mergeCell ref="C50:N50"/>
    <mergeCell ref="C41:J41"/>
    <mergeCell ref="M41:N41"/>
    <mergeCell ref="C34:G34"/>
    <mergeCell ref="H34:I34"/>
    <mergeCell ref="J34:K34"/>
    <mergeCell ref="M34:N34"/>
    <mergeCell ref="C35:N35"/>
    <mergeCell ref="C36:O38"/>
    <mergeCell ref="C39:J39"/>
    <mergeCell ref="M39:N39"/>
    <mergeCell ref="C40:J40"/>
    <mergeCell ref="M40:N40"/>
    <mergeCell ref="C29:G29"/>
    <mergeCell ref="H29:I29"/>
    <mergeCell ref="J29:K29"/>
    <mergeCell ref="M29:N29"/>
    <mergeCell ref="C30:G30"/>
    <mergeCell ref="H30:I30"/>
    <mergeCell ref="J30:K30"/>
    <mergeCell ref="M30:N30"/>
    <mergeCell ref="C26:O28"/>
    <mergeCell ref="D12:K13"/>
    <mergeCell ref="L12:L14"/>
    <mergeCell ref="M12:M14"/>
    <mergeCell ref="N12:N14"/>
    <mergeCell ref="O12:O14"/>
    <mergeCell ref="D14:K14"/>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97"/>
  <sheetViews>
    <sheetView topLeftCell="A15" workbookViewId="0">
      <selection activeCell="C62" sqref="C62:O64"/>
    </sheetView>
  </sheetViews>
  <sheetFormatPr baseColWidth="10" defaultRowHeight="13.2"/>
  <cols>
    <col min="12" max="12" width="13" customWidth="1"/>
    <col min="15" max="15" width="14.44140625" bestFit="1"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ECONOMICA'!C20</f>
        <v>2.2</v>
      </c>
      <c r="D25" s="519" t="str">
        <f>'OFERTA ECONOMICA'!G20</f>
        <v>BASE GRANULAR (NORMA INVIAS 330)</v>
      </c>
      <c r="E25" s="521"/>
      <c r="F25" s="521"/>
      <c r="G25" s="521"/>
      <c r="H25" s="521"/>
      <c r="I25" s="521"/>
      <c r="J25" s="521"/>
      <c r="K25" s="521"/>
      <c r="L25" s="520"/>
      <c r="M25" s="519" t="str">
        <f>'OFERTA ECONOMICA'!H20</f>
        <v>M3</v>
      </c>
      <c r="N25" s="520"/>
      <c r="O25" s="80">
        <f>'OFERTA ECONOMICA'!I20</f>
        <v>3381.13</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492" t="s">
        <v>148</v>
      </c>
      <c r="D30" s="493"/>
      <c r="E30" s="493"/>
      <c r="F30" s="493"/>
      <c r="G30" s="494"/>
      <c r="H30" s="527"/>
      <c r="I30" s="494"/>
      <c r="J30" s="562" t="s">
        <v>142</v>
      </c>
      <c r="K30" s="563"/>
      <c r="L30" s="207">
        <v>207934</v>
      </c>
      <c r="M30" s="564">
        <v>20</v>
      </c>
      <c r="N30" s="565"/>
      <c r="O30" s="84">
        <f>L30/M30</f>
        <v>10396.700000000001</v>
      </c>
      <c r="P30" s="37"/>
    </row>
    <row r="31" spans="1:16" ht="14.4">
      <c r="A31" s="18"/>
      <c r="B31" s="24"/>
      <c r="C31" s="85" t="s">
        <v>149</v>
      </c>
      <c r="D31" s="86"/>
      <c r="E31" s="86"/>
      <c r="F31" s="86"/>
      <c r="G31" s="87"/>
      <c r="H31" s="88"/>
      <c r="I31" s="87"/>
      <c r="J31" s="562" t="s">
        <v>142</v>
      </c>
      <c r="K31" s="563"/>
      <c r="L31" s="207">
        <v>149084</v>
      </c>
      <c r="M31" s="564">
        <v>20</v>
      </c>
      <c r="N31" s="565"/>
      <c r="O31" s="84">
        <f>L31/M31</f>
        <v>7454.2</v>
      </c>
      <c r="P31" s="37"/>
    </row>
    <row r="32" spans="1:16" ht="14.4">
      <c r="A32" s="18"/>
      <c r="B32" s="24"/>
      <c r="C32" s="85" t="s">
        <v>129</v>
      </c>
      <c r="D32" s="86"/>
      <c r="E32" s="86"/>
      <c r="F32" s="86"/>
      <c r="G32" s="87"/>
      <c r="H32" s="88"/>
      <c r="I32" s="87"/>
      <c r="J32" s="562" t="s">
        <v>131</v>
      </c>
      <c r="K32" s="563"/>
      <c r="L32" s="208">
        <v>151.75</v>
      </c>
      <c r="M32" s="564">
        <v>1</v>
      </c>
      <c r="N32" s="565"/>
      <c r="O32" s="84">
        <f>L32/M32</f>
        <v>151.75</v>
      </c>
      <c r="P32" s="37"/>
    </row>
    <row r="33" spans="1:16" ht="15" thickBot="1">
      <c r="A33" s="18"/>
      <c r="B33" s="24"/>
      <c r="C33" s="85" t="s">
        <v>150</v>
      </c>
      <c r="D33" s="86"/>
      <c r="E33" s="86"/>
      <c r="F33" s="86"/>
      <c r="G33" s="87"/>
      <c r="H33" s="88"/>
      <c r="I33" s="87"/>
      <c r="J33" s="566" t="s">
        <v>142</v>
      </c>
      <c r="K33" s="567"/>
      <c r="L33" s="209">
        <v>155951</v>
      </c>
      <c r="M33" s="564">
        <v>20</v>
      </c>
      <c r="N33" s="565"/>
      <c r="O33" s="84">
        <f>L33/M33</f>
        <v>7797.55</v>
      </c>
      <c r="P33" s="37"/>
    </row>
    <row r="34" spans="1:16" ht="15" thickBot="1">
      <c r="A34" s="18"/>
      <c r="B34" s="24"/>
      <c r="C34" s="444"/>
      <c r="D34" s="445"/>
      <c r="E34" s="445"/>
      <c r="F34" s="445"/>
      <c r="G34" s="446"/>
      <c r="H34" s="499"/>
      <c r="I34" s="446"/>
      <c r="J34" s="499"/>
      <c r="K34" s="446"/>
      <c r="L34" s="89"/>
      <c r="M34" s="500"/>
      <c r="N34" s="501"/>
      <c r="O34" s="84"/>
      <c r="P34" s="37"/>
    </row>
    <row r="35" spans="1:16" ht="15" thickBot="1">
      <c r="A35" s="18"/>
      <c r="B35" s="24"/>
      <c r="C35" s="458" t="s">
        <v>54</v>
      </c>
      <c r="D35" s="459"/>
      <c r="E35" s="459"/>
      <c r="F35" s="459"/>
      <c r="G35" s="459"/>
      <c r="H35" s="459"/>
      <c r="I35" s="459"/>
      <c r="J35" s="459"/>
      <c r="K35" s="459"/>
      <c r="L35" s="459"/>
      <c r="M35" s="459"/>
      <c r="N35" s="460"/>
      <c r="O35" s="90">
        <f>SUM(O30:O34)</f>
        <v>25800.2</v>
      </c>
      <c r="P35" s="38"/>
    </row>
    <row r="36" spans="1:16" ht="13.8">
      <c r="A36" s="18"/>
      <c r="B36" s="24"/>
      <c r="C36" s="461" t="s">
        <v>55</v>
      </c>
      <c r="D36" s="462"/>
      <c r="E36" s="462"/>
      <c r="F36" s="462"/>
      <c r="G36" s="462"/>
      <c r="H36" s="462"/>
      <c r="I36" s="462"/>
      <c r="J36" s="462"/>
      <c r="K36" s="462"/>
      <c r="L36" s="462"/>
      <c r="M36" s="462"/>
      <c r="N36" s="462"/>
      <c r="O36" s="463"/>
      <c r="P36" s="35"/>
    </row>
    <row r="37" spans="1:16" ht="13.8">
      <c r="A37" s="18"/>
      <c r="B37" s="24"/>
      <c r="C37" s="464"/>
      <c r="D37" s="465"/>
      <c r="E37" s="465"/>
      <c r="F37" s="465"/>
      <c r="G37" s="465"/>
      <c r="H37" s="465"/>
      <c r="I37" s="465"/>
      <c r="J37" s="465"/>
      <c r="K37" s="465"/>
      <c r="L37" s="465"/>
      <c r="M37" s="465"/>
      <c r="N37" s="465"/>
      <c r="O37" s="466"/>
      <c r="P37" s="35"/>
    </row>
    <row r="38" spans="1:16" ht="14.4" thickBot="1">
      <c r="A38" s="18"/>
      <c r="B38" s="24"/>
      <c r="C38" s="467"/>
      <c r="D38" s="468"/>
      <c r="E38" s="468"/>
      <c r="F38" s="468"/>
      <c r="G38" s="468"/>
      <c r="H38" s="468"/>
      <c r="I38" s="468"/>
      <c r="J38" s="468"/>
      <c r="K38" s="468"/>
      <c r="L38" s="468"/>
      <c r="M38" s="468"/>
      <c r="N38" s="468"/>
      <c r="O38" s="469"/>
      <c r="P38" s="35"/>
    </row>
    <row r="39" spans="1:16" ht="14.4">
      <c r="A39" s="18"/>
      <c r="B39" s="24"/>
      <c r="C39" s="486" t="s">
        <v>11</v>
      </c>
      <c r="D39" s="487"/>
      <c r="E39" s="487"/>
      <c r="F39" s="487"/>
      <c r="G39" s="487"/>
      <c r="H39" s="487"/>
      <c r="I39" s="487"/>
      <c r="J39" s="488"/>
      <c r="K39" s="91" t="s">
        <v>47</v>
      </c>
      <c r="L39" s="81" t="s">
        <v>13</v>
      </c>
      <c r="M39" s="491" t="s">
        <v>56</v>
      </c>
      <c r="N39" s="488"/>
      <c r="O39" s="82" t="s">
        <v>53</v>
      </c>
      <c r="P39" s="36"/>
    </row>
    <row r="40" spans="1:16" ht="14.4">
      <c r="A40" s="18"/>
      <c r="B40" s="24"/>
      <c r="C40" s="492" t="s">
        <v>154</v>
      </c>
      <c r="D40" s="493"/>
      <c r="E40" s="493"/>
      <c r="F40" s="493"/>
      <c r="G40" s="493"/>
      <c r="H40" s="493"/>
      <c r="I40" s="493"/>
      <c r="J40" s="494"/>
      <c r="K40" s="199" t="s">
        <v>92</v>
      </c>
      <c r="L40" s="200">
        <v>1.3</v>
      </c>
      <c r="M40" s="495">
        <v>51794</v>
      </c>
      <c r="N40" s="496"/>
      <c r="O40" s="84">
        <f>L40*M40</f>
        <v>67332.2</v>
      </c>
      <c r="P40" s="37"/>
    </row>
    <row r="41" spans="1:16" ht="15" thickBot="1">
      <c r="A41" s="18"/>
      <c r="B41" s="24"/>
      <c r="C41" s="444"/>
      <c r="D41" s="445"/>
      <c r="E41" s="445"/>
      <c r="F41" s="445"/>
      <c r="G41" s="445"/>
      <c r="H41" s="445"/>
      <c r="I41" s="445"/>
      <c r="J41" s="446"/>
      <c r="K41" s="199"/>
      <c r="L41" s="200"/>
      <c r="M41" s="447"/>
      <c r="N41" s="448"/>
      <c r="O41" s="84"/>
      <c r="P41" s="37"/>
    </row>
    <row r="42" spans="1:16" ht="15" thickBot="1">
      <c r="A42" s="18"/>
      <c r="B42" s="24"/>
      <c r="C42" s="444"/>
      <c r="D42" s="445"/>
      <c r="E42" s="445"/>
      <c r="F42" s="445"/>
      <c r="G42" s="445"/>
      <c r="H42" s="445"/>
      <c r="I42" s="445"/>
      <c r="J42" s="446"/>
      <c r="K42" s="199"/>
      <c r="L42" s="201"/>
      <c r="M42" s="447"/>
      <c r="N42" s="448"/>
      <c r="O42" s="84"/>
      <c r="P42" s="37"/>
    </row>
    <row r="43" spans="1:16" ht="15" thickBot="1">
      <c r="A43" s="18"/>
      <c r="B43" s="24"/>
      <c r="C43" s="458" t="s">
        <v>54</v>
      </c>
      <c r="D43" s="459"/>
      <c r="E43" s="459"/>
      <c r="F43" s="459"/>
      <c r="G43" s="459"/>
      <c r="H43" s="459"/>
      <c r="I43" s="459"/>
      <c r="J43" s="459"/>
      <c r="K43" s="459"/>
      <c r="L43" s="459"/>
      <c r="M43" s="459"/>
      <c r="N43" s="460"/>
      <c r="O43" s="92">
        <f>SUM(O40:O42)</f>
        <v>67332.2</v>
      </c>
      <c r="P43" s="37"/>
    </row>
    <row r="44" spans="1:16" ht="13.8">
      <c r="A44" s="18"/>
      <c r="B44" s="24"/>
      <c r="C44" s="461" t="s">
        <v>57</v>
      </c>
      <c r="D44" s="462"/>
      <c r="E44" s="462"/>
      <c r="F44" s="462"/>
      <c r="G44" s="462"/>
      <c r="H44" s="462"/>
      <c r="I44" s="462"/>
      <c r="J44" s="462"/>
      <c r="K44" s="462"/>
      <c r="L44" s="462"/>
      <c r="M44" s="462"/>
      <c r="N44" s="462"/>
      <c r="O44" s="463"/>
      <c r="P44" s="35"/>
    </row>
    <row r="45" spans="1:16" ht="13.8">
      <c r="A45" s="18"/>
      <c r="B45" s="24"/>
      <c r="C45" s="464"/>
      <c r="D45" s="465"/>
      <c r="E45" s="465"/>
      <c r="F45" s="465"/>
      <c r="G45" s="465"/>
      <c r="H45" s="465"/>
      <c r="I45" s="465"/>
      <c r="J45" s="465"/>
      <c r="K45" s="465"/>
      <c r="L45" s="465"/>
      <c r="M45" s="465"/>
      <c r="N45" s="465"/>
      <c r="O45" s="466"/>
      <c r="P45" s="35"/>
    </row>
    <row r="46" spans="1:16" ht="14.4" thickBot="1">
      <c r="A46" s="18"/>
      <c r="B46" s="24"/>
      <c r="C46" s="467"/>
      <c r="D46" s="468"/>
      <c r="E46" s="468"/>
      <c r="F46" s="468"/>
      <c r="G46" s="468"/>
      <c r="H46" s="468"/>
      <c r="I46" s="468"/>
      <c r="J46" s="468"/>
      <c r="K46" s="468"/>
      <c r="L46" s="468"/>
      <c r="M46" s="468"/>
      <c r="N46" s="468"/>
      <c r="O46" s="469"/>
      <c r="P46" s="35"/>
    </row>
    <row r="47" spans="1:16" ht="16.8">
      <c r="A47" s="18"/>
      <c r="B47" s="24"/>
      <c r="C47" s="486" t="s">
        <v>58</v>
      </c>
      <c r="D47" s="487"/>
      <c r="E47" s="487"/>
      <c r="F47" s="487"/>
      <c r="G47" s="487"/>
      <c r="H47" s="487"/>
      <c r="I47" s="487"/>
      <c r="J47" s="81" t="s">
        <v>59</v>
      </c>
      <c r="K47" s="93" t="s">
        <v>60</v>
      </c>
      <c r="L47" s="94" t="s">
        <v>61</v>
      </c>
      <c r="M47" s="491" t="s">
        <v>62</v>
      </c>
      <c r="N47" s="488"/>
      <c r="O47" s="82" t="s">
        <v>53</v>
      </c>
      <c r="P47" s="36"/>
    </row>
    <row r="48" spans="1:16" ht="14.4">
      <c r="A48" s="18"/>
      <c r="B48" s="24"/>
      <c r="C48" s="492" t="s">
        <v>152</v>
      </c>
      <c r="D48" s="493"/>
      <c r="E48" s="493"/>
      <c r="F48" s="493"/>
      <c r="G48" s="493"/>
      <c r="H48" s="493"/>
      <c r="I48" s="493"/>
      <c r="J48" s="95">
        <v>1.3</v>
      </c>
      <c r="K48" s="96">
        <v>1.5</v>
      </c>
      <c r="L48" s="95">
        <v>19.5</v>
      </c>
      <c r="M48" s="535">
        <v>1823</v>
      </c>
      <c r="N48" s="536"/>
      <c r="O48" s="84">
        <v>35548.5</v>
      </c>
      <c r="P48" s="37"/>
    </row>
    <row r="49" spans="1:16" ht="15" thickBot="1">
      <c r="A49" s="18"/>
      <c r="B49" s="24"/>
      <c r="C49" s="444"/>
      <c r="D49" s="445"/>
      <c r="E49" s="445"/>
      <c r="F49" s="445"/>
      <c r="G49" s="445"/>
      <c r="H49" s="445"/>
      <c r="I49" s="445"/>
      <c r="J49" s="97"/>
      <c r="K49" s="98"/>
      <c r="L49" s="97"/>
      <c r="M49" s="537"/>
      <c r="N49" s="538"/>
      <c r="O49" s="99"/>
      <c r="P49" s="37"/>
    </row>
    <row r="50" spans="1:16" ht="15" thickBot="1">
      <c r="A50" s="18"/>
      <c r="B50" s="24"/>
      <c r="C50" s="458" t="s">
        <v>54</v>
      </c>
      <c r="D50" s="459"/>
      <c r="E50" s="459"/>
      <c r="F50" s="459"/>
      <c r="G50" s="459"/>
      <c r="H50" s="459"/>
      <c r="I50" s="459"/>
      <c r="J50" s="459"/>
      <c r="K50" s="459"/>
      <c r="L50" s="459"/>
      <c r="M50" s="459"/>
      <c r="N50" s="460"/>
      <c r="O50" s="90">
        <f>SUM(O48:O49)</f>
        <v>35548.5</v>
      </c>
      <c r="P50" s="38"/>
    </row>
    <row r="51" spans="1:16" ht="13.8">
      <c r="A51" s="18"/>
      <c r="B51" s="24"/>
      <c r="C51" s="461" t="s">
        <v>63</v>
      </c>
      <c r="D51" s="462"/>
      <c r="E51" s="462"/>
      <c r="F51" s="462"/>
      <c r="G51" s="462"/>
      <c r="H51" s="462"/>
      <c r="I51" s="462"/>
      <c r="J51" s="462"/>
      <c r="K51" s="462"/>
      <c r="L51" s="462"/>
      <c r="M51" s="462"/>
      <c r="N51" s="462"/>
      <c r="O51" s="463"/>
      <c r="P51" s="35"/>
    </row>
    <row r="52" spans="1:16" ht="13.8">
      <c r="A52" s="18"/>
      <c r="B52" s="24"/>
      <c r="C52" s="464"/>
      <c r="D52" s="465"/>
      <c r="E52" s="465"/>
      <c r="F52" s="465"/>
      <c r="G52" s="465"/>
      <c r="H52" s="465"/>
      <c r="I52" s="465"/>
      <c r="J52" s="465"/>
      <c r="K52" s="465"/>
      <c r="L52" s="465"/>
      <c r="M52" s="465"/>
      <c r="N52" s="465"/>
      <c r="O52" s="466"/>
      <c r="P52" s="35"/>
    </row>
    <row r="53" spans="1:16" ht="14.4" thickBot="1">
      <c r="A53" s="18"/>
      <c r="B53" s="24"/>
      <c r="C53" s="467"/>
      <c r="D53" s="468"/>
      <c r="E53" s="468"/>
      <c r="F53" s="468"/>
      <c r="G53" s="468"/>
      <c r="H53" s="468"/>
      <c r="I53" s="468"/>
      <c r="J53" s="468"/>
      <c r="K53" s="468"/>
      <c r="L53" s="468"/>
      <c r="M53" s="468"/>
      <c r="N53" s="468"/>
      <c r="O53" s="469"/>
      <c r="P53" s="35"/>
    </row>
    <row r="54" spans="1:16" ht="28.2">
      <c r="A54" s="18"/>
      <c r="B54" s="24"/>
      <c r="C54" s="486" t="s">
        <v>64</v>
      </c>
      <c r="D54" s="487"/>
      <c r="E54" s="487"/>
      <c r="F54" s="487"/>
      <c r="G54" s="487"/>
      <c r="H54" s="487"/>
      <c r="I54" s="487"/>
      <c r="J54" s="81" t="s">
        <v>65</v>
      </c>
      <c r="K54" s="100" t="s">
        <v>66</v>
      </c>
      <c r="L54" s="101" t="s">
        <v>67</v>
      </c>
      <c r="M54" s="533" t="s">
        <v>52</v>
      </c>
      <c r="N54" s="534"/>
      <c r="O54" s="102" t="s">
        <v>53</v>
      </c>
      <c r="P54" s="39"/>
    </row>
    <row r="55" spans="1:16" ht="14.4">
      <c r="A55" s="18"/>
      <c r="B55" s="24"/>
      <c r="C55" s="449" t="s">
        <v>153</v>
      </c>
      <c r="D55" s="450"/>
      <c r="E55" s="450"/>
      <c r="F55" s="450"/>
      <c r="G55" s="450"/>
      <c r="H55" s="450"/>
      <c r="I55" s="451"/>
      <c r="J55" s="204">
        <v>151745</v>
      </c>
      <c r="K55" s="203">
        <v>2</v>
      </c>
      <c r="L55" s="103">
        <f>J55*K55</f>
        <v>303490</v>
      </c>
      <c r="M55" s="539">
        <v>100</v>
      </c>
      <c r="N55" s="540"/>
      <c r="O55" s="104">
        <f>L55/M55</f>
        <v>3034.9</v>
      </c>
      <c r="P55" s="40"/>
    </row>
    <row r="56" spans="1:16" ht="14.4">
      <c r="A56" s="18"/>
      <c r="B56" s="24"/>
      <c r="C56" s="452"/>
      <c r="D56" s="453"/>
      <c r="E56" s="453"/>
      <c r="F56" s="453"/>
      <c r="G56" s="453"/>
      <c r="H56" s="453"/>
      <c r="I56" s="454"/>
      <c r="J56" s="204"/>
      <c r="K56" s="203"/>
      <c r="L56" s="103"/>
      <c r="M56" s="539"/>
      <c r="N56" s="540"/>
      <c r="O56" s="104"/>
      <c r="P56" s="40"/>
    </row>
    <row r="57" spans="1:16" ht="14.4">
      <c r="A57" s="18"/>
      <c r="B57" s="24"/>
      <c r="C57" s="455"/>
      <c r="D57" s="456"/>
      <c r="E57" s="456"/>
      <c r="F57" s="456"/>
      <c r="G57" s="456"/>
      <c r="H57" s="456"/>
      <c r="I57" s="457"/>
      <c r="J57" s="204"/>
      <c r="K57" s="203"/>
      <c r="L57" s="103"/>
      <c r="M57" s="535"/>
      <c r="N57" s="536"/>
      <c r="O57" s="104"/>
      <c r="P57" s="40"/>
    </row>
    <row r="58" spans="1:16" ht="15" thickBot="1">
      <c r="A58" s="18"/>
      <c r="B58" s="24"/>
      <c r="C58" s="559"/>
      <c r="D58" s="560"/>
      <c r="E58" s="445"/>
      <c r="F58" s="445"/>
      <c r="G58" s="445"/>
      <c r="H58" s="445"/>
      <c r="I58" s="445"/>
      <c r="J58" s="202"/>
      <c r="K58" s="98"/>
      <c r="L58" s="97"/>
      <c r="M58" s="537"/>
      <c r="N58" s="538"/>
      <c r="O58" s="99"/>
      <c r="P58" s="37"/>
    </row>
    <row r="59" spans="1:16" ht="15" thickBot="1">
      <c r="A59" s="18"/>
      <c r="B59" s="24"/>
      <c r="C59" s="458" t="s">
        <v>54</v>
      </c>
      <c r="D59" s="459"/>
      <c r="E59" s="459"/>
      <c r="F59" s="459"/>
      <c r="G59" s="459"/>
      <c r="H59" s="459"/>
      <c r="I59" s="459"/>
      <c r="J59" s="561"/>
      <c r="K59" s="459"/>
      <c r="L59" s="459"/>
      <c r="M59" s="459"/>
      <c r="N59" s="460"/>
      <c r="O59" s="92">
        <f>SUM(O55:O58)</f>
        <v>3034.9</v>
      </c>
      <c r="P59" s="37"/>
    </row>
    <row r="60" spans="1:16" ht="15" thickBot="1">
      <c r="A60" s="18"/>
      <c r="B60" s="24"/>
      <c r="C60" s="76"/>
      <c r="D60" s="51"/>
      <c r="E60" s="51"/>
      <c r="F60" s="51"/>
      <c r="G60" s="51"/>
      <c r="H60" s="51"/>
      <c r="I60" s="51"/>
      <c r="J60" s="51"/>
      <c r="K60" s="51"/>
      <c r="L60" s="51"/>
      <c r="M60" s="51"/>
      <c r="N60" s="51"/>
      <c r="O60" s="77"/>
      <c r="P60" s="25"/>
    </row>
    <row r="61" spans="1:16" ht="15" thickBot="1">
      <c r="A61" s="18"/>
      <c r="B61" s="24"/>
      <c r="C61" s="530" t="s">
        <v>68</v>
      </c>
      <c r="D61" s="531"/>
      <c r="E61" s="531"/>
      <c r="F61" s="531"/>
      <c r="G61" s="531"/>
      <c r="H61" s="531"/>
      <c r="I61" s="531"/>
      <c r="J61" s="531"/>
      <c r="K61" s="531"/>
      <c r="L61" s="531"/>
      <c r="M61" s="531"/>
      <c r="N61" s="532"/>
      <c r="O61" s="105">
        <f>ROUND(O59+O50+O43+O35,0)</f>
        <v>131716</v>
      </c>
      <c r="P61" s="41"/>
    </row>
    <row r="62" spans="1:16" ht="13.8">
      <c r="A62" s="18"/>
      <c r="B62" s="24"/>
      <c r="C62" s="461" t="s">
        <v>69</v>
      </c>
      <c r="D62" s="462"/>
      <c r="E62" s="462"/>
      <c r="F62" s="462"/>
      <c r="G62" s="462"/>
      <c r="H62" s="462"/>
      <c r="I62" s="462"/>
      <c r="J62" s="462"/>
      <c r="K62" s="462"/>
      <c r="L62" s="462"/>
      <c r="M62" s="462"/>
      <c r="N62" s="462"/>
      <c r="O62" s="463"/>
      <c r="P62" s="35"/>
    </row>
    <row r="63" spans="1:16" ht="13.8">
      <c r="A63" s="18"/>
      <c r="B63" s="24"/>
      <c r="C63" s="464"/>
      <c r="D63" s="465"/>
      <c r="E63" s="465"/>
      <c r="F63" s="465"/>
      <c r="G63" s="465"/>
      <c r="H63" s="465"/>
      <c r="I63" s="465"/>
      <c r="J63" s="465"/>
      <c r="K63" s="465"/>
      <c r="L63" s="465"/>
      <c r="M63" s="465"/>
      <c r="N63" s="465"/>
      <c r="O63" s="466"/>
      <c r="P63" s="35"/>
    </row>
    <row r="64" spans="1:16" ht="14.4" thickBot="1">
      <c r="A64" s="18"/>
      <c r="B64" s="24"/>
      <c r="C64" s="467"/>
      <c r="D64" s="468"/>
      <c r="E64" s="468"/>
      <c r="F64" s="468"/>
      <c r="G64" s="468"/>
      <c r="H64" s="468"/>
      <c r="I64" s="468"/>
      <c r="J64" s="468"/>
      <c r="K64" s="468"/>
      <c r="L64" s="468"/>
      <c r="M64" s="468"/>
      <c r="N64" s="468"/>
      <c r="O64" s="469"/>
      <c r="P64" s="35"/>
    </row>
    <row r="65" spans="1:16" ht="14.4">
      <c r="A65" s="18"/>
      <c r="B65" s="24"/>
      <c r="C65" s="486" t="s">
        <v>70</v>
      </c>
      <c r="D65" s="487"/>
      <c r="E65" s="487"/>
      <c r="F65" s="487"/>
      <c r="G65" s="487"/>
      <c r="H65" s="487"/>
      <c r="I65" s="487"/>
      <c r="J65" s="93"/>
      <c r="K65" s="106"/>
      <c r="L65" s="101" t="s">
        <v>71</v>
      </c>
      <c r="M65" s="533" t="s">
        <v>72</v>
      </c>
      <c r="N65" s="534"/>
      <c r="O65" s="102"/>
      <c r="P65" s="39"/>
    </row>
    <row r="66" spans="1:16" ht="14.4">
      <c r="A66" s="18"/>
      <c r="B66" s="24"/>
      <c r="C66" s="492" t="s">
        <v>73</v>
      </c>
      <c r="D66" s="493"/>
      <c r="E66" s="493"/>
      <c r="F66" s="493"/>
      <c r="G66" s="493"/>
      <c r="H66" s="493"/>
      <c r="I66" s="493"/>
      <c r="J66" s="107"/>
      <c r="K66" s="108"/>
      <c r="L66" s="109"/>
      <c r="M66" s="555"/>
      <c r="N66" s="556"/>
      <c r="O66" s="110"/>
      <c r="P66" s="42"/>
    </row>
    <row r="67" spans="1:16" ht="14.4">
      <c r="A67" s="18"/>
      <c r="B67" s="24"/>
      <c r="C67" s="85" t="s">
        <v>74</v>
      </c>
      <c r="D67" s="86"/>
      <c r="E67" s="86"/>
      <c r="F67" s="86"/>
      <c r="G67" s="86"/>
      <c r="H67" s="86"/>
      <c r="I67" s="86"/>
      <c r="J67" s="107"/>
      <c r="K67" s="108"/>
      <c r="L67" s="109"/>
      <c r="M67" s="555"/>
      <c r="N67" s="556"/>
      <c r="O67" s="110"/>
      <c r="P67" s="42"/>
    </row>
    <row r="68" spans="1:16" ht="15" thickBot="1">
      <c r="A68" s="18"/>
      <c r="B68" s="24"/>
      <c r="C68" s="70" t="s">
        <v>75</v>
      </c>
      <c r="D68" s="71"/>
      <c r="E68" s="71"/>
      <c r="F68" s="71"/>
      <c r="G68" s="71"/>
      <c r="H68" s="71"/>
      <c r="I68" s="71"/>
      <c r="J68" s="111"/>
      <c r="K68" s="112"/>
      <c r="L68" s="109"/>
      <c r="M68" s="557"/>
      <c r="N68" s="558"/>
      <c r="O68" s="110"/>
      <c r="P68" s="42"/>
    </row>
    <row r="69" spans="1:16" ht="15" thickBot="1">
      <c r="A69" s="18"/>
      <c r="B69" s="24"/>
      <c r="C69" s="458" t="s">
        <v>54</v>
      </c>
      <c r="D69" s="459"/>
      <c r="E69" s="459"/>
      <c r="F69" s="459"/>
      <c r="G69" s="459"/>
      <c r="H69" s="459"/>
      <c r="I69" s="459"/>
      <c r="J69" s="459"/>
      <c r="K69" s="459"/>
      <c r="L69" s="459"/>
      <c r="M69" s="459"/>
      <c r="N69" s="460"/>
      <c r="O69" s="113"/>
      <c r="P69" s="43"/>
    </row>
    <row r="70" spans="1:16" ht="15" thickBot="1">
      <c r="A70" s="18"/>
      <c r="B70" s="24"/>
      <c r="C70" s="76"/>
      <c r="D70" s="51"/>
      <c r="E70" s="51"/>
      <c r="F70" s="51"/>
      <c r="G70" s="51"/>
      <c r="H70" s="51"/>
      <c r="I70" s="51"/>
      <c r="J70" s="51"/>
      <c r="K70" s="51"/>
      <c r="L70" s="51"/>
      <c r="M70" s="51"/>
      <c r="N70" s="51"/>
      <c r="O70" s="77"/>
      <c r="P70" s="25"/>
    </row>
    <row r="71" spans="1:16" ht="15" thickBot="1">
      <c r="A71" s="18"/>
      <c r="B71" s="24"/>
      <c r="C71" s="530" t="s">
        <v>76</v>
      </c>
      <c r="D71" s="531"/>
      <c r="E71" s="531"/>
      <c r="F71" s="531"/>
      <c r="G71" s="531"/>
      <c r="H71" s="531"/>
      <c r="I71" s="531"/>
      <c r="J71" s="531"/>
      <c r="K71" s="531"/>
      <c r="L71" s="531"/>
      <c r="M71" s="531"/>
      <c r="N71" s="532"/>
      <c r="O71" s="114"/>
      <c r="P71" s="43"/>
    </row>
    <row r="72" spans="1:16" ht="14.4">
      <c r="A72" s="18"/>
      <c r="B72" s="24"/>
      <c r="C72" s="73"/>
      <c r="D72" s="74"/>
      <c r="E72" s="74"/>
      <c r="F72" s="74"/>
      <c r="G72" s="74"/>
      <c r="H72" s="74"/>
      <c r="I72" s="74"/>
      <c r="J72" s="74"/>
      <c r="K72" s="74"/>
      <c r="L72" s="74"/>
      <c r="M72" s="74"/>
      <c r="N72" s="74"/>
      <c r="O72" s="75"/>
      <c r="P72" s="25"/>
    </row>
    <row r="73" spans="1:16" ht="14.4">
      <c r="A73" s="18"/>
      <c r="B73" s="24"/>
      <c r="C73" s="76"/>
      <c r="D73" s="51"/>
      <c r="E73" s="51"/>
      <c r="F73" s="51"/>
      <c r="G73" s="51"/>
      <c r="H73" s="51"/>
      <c r="I73" s="51"/>
      <c r="J73" s="51"/>
      <c r="K73" s="51"/>
      <c r="L73" s="51"/>
      <c r="M73" s="51"/>
      <c r="N73" s="51"/>
      <c r="O73" s="77"/>
      <c r="P73" s="25"/>
    </row>
    <row r="74" spans="1:16" ht="14.4">
      <c r="A74" s="18"/>
      <c r="B74" s="24"/>
      <c r="C74" s="76"/>
      <c r="D74" s="51"/>
      <c r="E74" s="51"/>
      <c r="F74" s="51"/>
      <c r="G74" s="51"/>
      <c r="H74" s="51"/>
      <c r="I74" s="51"/>
      <c r="J74" s="51"/>
      <c r="K74" s="51"/>
      <c r="L74" s="51"/>
      <c r="M74" s="51"/>
      <c r="N74" s="51"/>
      <c r="O74" s="77"/>
      <c r="P74" s="25"/>
    </row>
    <row r="75" spans="1:16" ht="14.4">
      <c r="A75" s="18"/>
      <c r="B75" s="24"/>
      <c r="C75" s="76"/>
      <c r="D75" s="51"/>
      <c r="E75" s="51"/>
      <c r="F75" s="51"/>
      <c r="G75" s="51"/>
      <c r="H75" s="115" t="s">
        <v>77</v>
      </c>
      <c r="I75" s="115"/>
      <c r="J75" s="115"/>
      <c r="K75" s="115"/>
      <c r="L75" s="51"/>
      <c r="M75" s="51"/>
      <c r="N75" s="51"/>
      <c r="O75" s="77"/>
      <c r="P75" s="25"/>
    </row>
    <row r="76" spans="1:16" ht="14.4">
      <c r="A76" s="18"/>
      <c r="B76" s="24"/>
      <c r="C76" s="76"/>
      <c r="D76" s="51"/>
      <c r="E76" s="51"/>
      <c r="F76" s="51"/>
      <c r="G76" s="51"/>
      <c r="H76" s="115" t="s">
        <v>78</v>
      </c>
      <c r="I76" s="51"/>
      <c r="J76" s="51"/>
      <c r="K76" s="51"/>
      <c r="L76" s="51"/>
      <c r="M76" s="51"/>
      <c r="N76" s="51"/>
      <c r="O76" s="77"/>
      <c r="P76" s="44"/>
    </row>
    <row r="77" spans="1:16" ht="14.4">
      <c r="A77" s="18"/>
      <c r="B77" s="24"/>
      <c r="C77" s="76"/>
      <c r="D77" s="51"/>
      <c r="E77" s="51"/>
      <c r="F77" s="51"/>
      <c r="G77" s="51"/>
      <c r="H77" s="115" t="s">
        <v>79</v>
      </c>
      <c r="I77" s="51"/>
      <c r="J77" s="51"/>
      <c r="K77" s="51"/>
      <c r="L77" s="51"/>
      <c r="M77" s="51"/>
      <c r="N77" s="51"/>
      <c r="O77" s="77"/>
      <c r="P77" s="44"/>
    </row>
    <row r="78" spans="1:16" ht="14.4">
      <c r="A78" s="18"/>
      <c r="B78" s="24"/>
      <c r="C78" s="61"/>
      <c r="D78" s="116"/>
      <c r="E78" s="116"/>
      <c r="F78" s="116"/>
      <c r="G78" s="116"/>
      <c r="H78" s="115" t="s">
        <v>80</v>
      </c>
      <c r="I78" s="116"/>
      <c r="J78" s="116"/>
      <c r="K78" s="116"/>
      <c r="L78" s="116"/>
      <c r="M78" s="116"/>
      <c r="N78" s="116"/>
      <c r="O78" s="117"/>
      <c r="P78" s="45"/>
    </row>
    <row r="79" spans="1:16" ht="14.4">
      <c r="A79" s="18"/>
      <c r="B79" s="24"/>
      <c r="C79" s="76"/>
      <c r="D79" s="51"/>
      <c r="E79" s="51"/>
      <c r="F79" s="51"/>
      <c r="G79" s="51"/>
      <c r="H79" s="51" t="s">
        <v>81</v>
      </c>
      <c r="I79" s="51"/>
      <c r="J79" s="51"/>
      <c r="K79" s="51"/>
      <c r="L79" s="51"/>
      <c r="M79" s="51"/>
      <c r="N79" s="51"/>
      <c r="O79" s="77"/>
      <c r="P79" s="25"/>
    </row>
    <row r="80" spans="1:16" ht="14.4">
      <c r="A80" s="18"/>
      <c r="B80" s="24"/>
      <c r="C80" s="118" t="s">
        <v>82</v>
      </c>
      <c r="D80" s="119"/>
      <c r="E80" s="119"/>
      <c r="F80" s="119"/>
      <c r="G80" s="119"/>
      <c r="H80" s="119"/>
      <c r="I80" s="119"/>
      <c r="J80" s="119"/>
      <c r="K80" s="119"/>
      <c r="L80" s="119"/>
      <c r="M80" s="119"/>
      <c r="N80" s="119"/>
      <c r="O80" s="120"/>
      <c r="P80" s="25"/>
    </row>
    <row r="81" spans="1:16" ht="14.4">
      <c r="A81" s="18"/>
      <c r="B81" s="24"/>
      <c r="C81" s="552"/>
      <c r="D81" s="553"/>
      <c r="E81" s="553"/>
      <c r="F81" s="553"/>
      <c r="G81" s="553"/>
      <c r="H81" s="553"/>
      <c r="I81" s="553"/>
      <c r="J81" s="553"/>
      <c r="K81" s="553"/>
      <c r="L81" s="553"/>
      <c r="M81" s="553"/>
      <c r="N81" s="553"/>
      <c r="O81" s="554"/>
      <c r="P81" s="45"/>
    </row>
    <row r="82" spans="1:16" ht="14.4">
      <c r="A82" s="18"/>
      <c r="B82" s="24"/>
      <c r="C82" s="552"/>
      <c r="D82" s="553"/>
      <c r="E82" s="553"/>
      <c r="F82" s="553"/>
      <c r="G82" s="553"/>
      <c r="H82" s="553"/>
      <c r="I82" s="553"/>
      <c r="J82" s="553"/>
      <c r="K82" s="553"/>
      <c r="L82" s="553"/>
      <c r="M82" s="553"/>
      <c r="N82" s="553"/>
      <c r="O82" s="554"/>
      <c r="P82" s="45"/>
    </row>
    <row r="83" spans="1:16" ht="14.4">
      <c r="A83" s="18"/>
      <c r="B83" s="24"/>
      <c r="C83" s="61"/>
      <c r="D83" s="116"/>
      <c r="E83" s="116"/>
      <c r="F83" s="116"/>
      <c r="G83" s="116"/>
      <c r="H83" s="116"/>
      <c r="I83" s="116"/>
      <c r="J83" s="116"/>
      <c r="K83" s="116"/>
      <c r="L83" s="116"/>
      <c r="M83" s="116"/>
      <c r="N83" s="116"/>
      <c r="O83" s="117"/>
      <c r="P83" s="45"/>
    </row>
    <row r="84" spans="1:16" ht="14.4">
      <c r="A84" s="18"/>
      <c r="B84" s="24"/>
      <c r="C84" s="121" t="s">
        <v>83</v>
      </c>
      <c r="D84" s="116"/>
      <c r="E84" s="116"/>
      <c r="F84" s="116"/>
      <c r="G84" s="116"/>
      <c r="H84" s="116"/>
      <c r="I84" s="116"/>
      <c r="J84" s="116"/>
      <c r="K84" s="116"/>
      <c r="L84" s="116"/>
      <c r="M84" s="116"/>
      <c r="N84" s="116"/>
      <c r="O84" s="117"/>
      <c r="P84" s="45"/>
    </row>
    <row r="85" spans="1:16" ht="13.8">
      <c r="A85" s="18"/>
      <c r="B85" s="24"/>
      <c r="C85" s="549" t="s">
        <v>84</v>
      </c>
      <c r="D85" s="550"/>
      <c r="E85" s="550"/>
      <c r="F85" s="550"/>
      <c r="G85" s="550"/>
      <c r="H85" s="550"/>
      <c r="I85" s="550"/>
      <c r="J85" s="550"/>
      <c r="K85" s="550"/>
      <c r="L85" s="550"/>
      <c r="M85" s="550"/>
      <c r="N85" s="550"/>
      <c r="O85" s="551"/>
      <c r="P85" s="46"/>
    </row>
    <row r="86" spans="1:16" ht="13.8">
      <c r="A86" s="18"/>
      <c r="B86" s="24"/>
      <c r="C86" s="549"/>
      <c r="D86" s="550"/>
      <c r="E86" s="550"/>
      <c r="F86" s="550"/>
      <c r="G86" s="550"/>
      <c r="H86" s="550"/>
      <c r="I86" s="550"/>
      <c r="J86" s="550"/>
      <c r="K86" s="550"/>
      <c r="L86" s="550"/>
      <c r="M86" s="550"/>
      <c r="N86" s="550"/>
      <c r="O86" s="551"/>
      <c r="P86" s="46"/>
    </row>
    <row r="87" spans="1:16" ht="13.8">
      <c r="A87" s="18"/>
      <c r="B87" s="24"/>
      <c r="C87" s="549" t="s">
        <v>85</v>
      </c>
      <c r="D87" s="550"/>
      <c r="E87" s="550"/>
      <c r="F87" s="550"/>
      <c r="G87" s="550"/>
      <c r="H87" s="550"/>
      <c r="I87" s="550"/>
      <c r="J87" s="550"/>
      <c r="K87" s="550"/>
      <c r="L87" s="550"/>
      <c r="M87" s="550"/>
      <c r="N87" s="550"/>
      <c r="O87" s="551"/>
      <c r="P87" s="46"/>
    </row>
    <row r="88" spans="1:16" ht="13.8">
      <c r="A88" s="18"/>
      <c r="B88" s="24"/>
      <c r="C88" s="549"/>
      <c r="D88" s="550"/>
      <c r="E88" s="550"/>
      <c r="F88" s="550"/>
      <c r="G88" s="550"/>
      <c r="H88" s="550"/>
      <c r="I88" s="550"/>
      <c r="J88" s="550"/>
      <c r="K88" s="550"/>
      <c r="L88" s="550"/>
      <c r="M88" s="550"/>
      <c r="N88" s="550"/>
      <c r="O88" s="551"/>
      <c r="P88" s="46"/>
    </row>
    <row r="89" spans="1:16" ht="14.4">
      <c r="A89" s="18"/>
      <c r="B89" s="24"/>
      <c r="C89" s="61"/>
      <c r="D89" s="116"/>
      <c r="E89" s="116"/>
      <c r="F89" s="116"/>
      <c r="G89" s="116"/>
      <c r="H89" s="116"/>
      <c r="I89" s="116"/>
      <c r="J89" s="116"/>
      <c r="K89" s="116"/>
      <c r="L89" s="116"/>
      <c r="M89" s="116"/>
      <c r="N89" s="116"/>
      <c r="O89" s="117"/>
      <c r="P89" s="45"/>
    </row>
    <row r="90" spans="1:16" ht="14.4">
      <c r="A90" s="18"/>
      <c r="B90" s="24"/>
      <c r="C90" s="76"/>
      <c r="D90" s="51"/>
      <c r="E90" s="51"/>
      <c r="F90" s="51"/>
      <c r="G90" s="51"/>
      <c r="H90" s="115" t="s">
        <v>77</v>
      </c>
      <c r="I90" s="51"/>
      <c r="J90" s="51"/>
      <c r="K90" s="51"/>
      <c r="L90" s="51"/>
      <c r="M90" s="51"/>
      <c r="N90" s="51"/>
      <c r="O90" s="77"/>
      <c r="P90" s="25"/>
    </row>
    <row r="91" spans="1:16" ht="14.4">
      <c r="A91" s="18"/>
      <c r="B91" s="24"/>
      <c r="C91" s="76"/>
      <c r="D91" s="51"/>
      <c r="E91" s="51"/>
      <c r="F91" s="51"/>
      <c r="G91" s="51"/>
      <c r="H91" s="51" t="s">
        <v>78</v>
      </c>
      <c r="I91" s="86"/>
      <c r="J91" s="86"/>
      <c r="K91" s="86"/>
      <c r="L91" s="51"/>
      <c r="M91" s="51"/>
      <c r="N91" s="51"/>
      <c r="O91" s="77"/>
      <c r="P91" s="25"/>
    </row>
    <row r="92" spans="1:16" ht="14.4">
      <c r="A92" s="18"/>
      <c r="B92" s="24"/>
      <c r="C92" s="76"/>
      <c r="D92" s="51"/>
      <c r="E92" s="51"/>
      <c r="F92" s="51"/>
      <c r="G92" s="51"/>
      <c r="H92" s="51" t="s">
        <v>86</v>
      </c>
      <c r="I92" s="122"/>
      <c r="J92" s="122"/>
      <c r="K92" s="122"/>
      <c r="L92" s="51"/>
      <c r="M92" s="51"/>
      <c r="N92" s="51"/>
      <c r="O92" s="77"/>
      <c r="P92" s="25"/>
    </row>
    <row r="93" spans="1:16" ht="14.4">
      <c r="A93" s="18"/>
      <c r="B93" s="24"/>
      <c r="C93" s="123"/>
      <c r="D93" s="116"/>
      <c r="E93" s="116"/>
      <c r="F93" s="116"/>
      <c r="G93" s="116"/>
      <c r="H93" s="51" t="s">
        <v>80</v>
      </c>
      <c r="I93" s="51"/>
      <c r="J93" s="51"/>
      <c r="K93" s="51"/>
      <c r="L93" s="116"/>
      <c r="M93" s="116"/>
      <c r="N93" s="116"/>
      <c r="O93" s="117"/>
      <c r="P93" s="45"/>
    </row>
    <row r="94" spans="1:16" ht="15.6">
      <c r="A94" s="18"/>
      <c r="B94" s="24"/>
      <c r="C94" s="123"/>
      <c r="D94" s="122"/>
      <c r="E94" s="122"/>
      <c r="F94" s="51"/>
      <c r="G94" s="51"/>
      <c r="H94" s="51"/>
      <c r="I94" s="51"/>
      <c r="J94" s="51"/>
      <c r="K94" s="541"/>
      <c r="L94" s="541"/>
      <c r="M94" s="541"/>
      <c r="N94" s="541"/>
      <c r="O94" s="542"/>
      <c r="P94" s="47"/>
    </row>
    <row r="95" spans="1:16" ht="16.2" thickBot="1">
      <c r="A95" s="18"/>
      <c r="B95" s="24"/>
      <c r="C95" s="545"/>
      <c r="D95" s="546"/>
      <c r="E95" s="546"/>
      <c r="F95" s="98"/>
      <c r="G95" s="98"/>
      <c r="H95" s="98"/>
      <c r="I95" s="98"/>
      <c r="J95" s="98"/>
      <c r="K95" s="543"/>
      <c r="L95" s="543"/>
      <c r="M95" s="543"/>
      <c r="N95" s="543"/>
      <c r="O95" s="544"/>
      <c r="P95" s="47"/>
    </row>
    <row r="96" spans="1:16" ht="14.4" thickBot="1">
      <c r="A96" s="18"/>
      <c r="B96" s="48"/>
      <c r="C96" s="49"/>
      <c r="D96" s="49"/>
      <c r="E96" s="49"/>
      <c r="F96" s="49"/>
      <c r="G96" s="49"/>
      <c r="H96" s="49"/>
      <c r="I96" s="49"/>
      <c r="J96" s="49"/>
      <c r="K96" s="49"/>
      <c r="L96" s="49"/>
      <c r="M96" s="49"/>
      <c r="N96" s="49"/>
      <c r="O96" s="49"/>
      <c r="P96" s="50"/>
    </row>
    <row r="97" ht="13.8" thickTop="1"/>
  </sheetData>
  <mergeCells count="87">
    <mergeCell ref="C87:O88"/>
    <mergeCell ref="K94:O95"/>
    <mergeCell ref="C95:E95"/>
    <mergeCell ref="J31:K31"/>
    <mergeCell ref="J32:K32"/>
    <mergeCell ref="J33:K33"/>
    <mergeCell ref="M32:N32"/>
    <mergeCell ref="M33:N33"/>
    <mergeCell ref="M68:N68"/>
    <mergeCell ref="C69:N69"/>
    <mergeCell ref="C71:N71"/>
    <mergeCell ref="C81:O81"/>
    <mergeCell ref="C82:O82"/>
    <mergeCell ref="C85:O86"/>
    <mergeCell ref="C62:O64"/>
    <mergeCell ref="C65:I65"/>
    <mergeCell ref="M65:N65"/>
    <mergeCell ref="C66:I66"/>
    <mergeCell ref="M66:N66"/>
    <mergeCell ref="M67:N67"/>
    <mergeCell ref="C57:I57"/>
    <mergeCell ref="M57:N57"/>
    <mergeCell ref="C58:I58"/>
    <mergeCell ref="M58:N58"/>
    <mergeCell ref="C59:N59"/>
    <mergeCell ref="C61:N61"/>
    <mergeCell ref="C54:I54"/>
    <mergeCell ref="M54:N54"/>
    <mergeCell ref="C55:I55"/>
    <mergeCell ref="M55:N55"/>
    <mergeCell ref="C56:I56"/>
    <mergeCell ref="M56:N56"/>
    <mergeCell ref="C51:O53"/>
    <mergeCell ref="C42:J42"/>
    <mergeCell ref="M42:N42"/>
    <mergeCell ref="C43:N43"/>
    <mergeCell ref="C44:O46"/>
    <mergeCell ref="C47:I47"/>
    <mergeCell ref="M47:N47"/>
    <mergeCell ref="C48:I48"/>
    <mergeCell ref="M48:N48"/>
    <mergeCell ref="C49:I49"/>
    <mergeCell ref="M49:N49"/>
    <mergeCell ref="C50:N50"/>
    <mergeCell ref="C41:J41"/>
    <mergeCell ref="M41:N41"/>
    <mergeCell ref="M31:N31"/>
    <mergeCell ref="C34:G34"/>
    <mergeCell ref="H34:I34"/>
    <mergeCell ref="J34:K34"/>
    <mergeCell ref="M34:N34"/>
    <mergeCell ref="C35:N35"/>
    <mergeCell ref="C36:O38"/>
    <mergeCell ref="C39:J39"/>
    <mergeCell ref="M39:N39"/>
    <mergeCell ref="C40:J40"/>
    <mergeCell ref="M40:N40"/>
    <mergeCell ref="C29:G29"/>
    <mergeCell ref="H29:I29"/>
    <mergeCell ref="J29:K29"/>
    <mergeCell ref="M29:N29"/>
    <mergeCell ref="C30:G30"/>
    <mergeCell ref="H30:I30"/>
    <mergeCell ref="J30:K30"/>
    <mergeCell ref="M30:N30"/>
    <mergeCell ref="C26:O28"/>
    <mergeCell ref="D12:K13"/>
    <mergeCell ref="L12:L14"/>
    <mergeCell ref="M12:M14"/>
    <mergeCell ref="N12:N14"/>
    <mergeCell ref="O12:O14"/>
    <mergeCell ref="D14:K14"/>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P97"/>
  <sheetViews>
    <sheetView topLeftCell="A20" workbookViewId="0">
      <selection activeCell="C32" sqref="C32"/>
    </sheetView>
  </sheetViews>
  <sheetFormatPr baseColWidth="10" defaultRowHeight="13.2"/>
  <cols>
    <col min="10" max="10" width="14.5546875" customWidth="1"/>
    <col min="12" max="12" width="16.5546875" customWidth="1"/>
    <col min="15" max="15" width="16.44140625"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ECONOMICA'!C21</f>
        <v>2.3</v>
      </c>
      <c r="D25" s="519" t="str">
        <f>'OFERTA ECONOMICA'!G21</f>
        <v xml:space="preserve">MEZCLA DENSA EN CALIENTE TIPO MDC-19 (INCLUYE CEMENTO ASFÁLTICO)
</v>
      </c>
      <c r="E25" s="521"/>
      <c r="F25" s="521"/>
      <c r="G25" s="521"/>
      <c r="H25" s="521"/>
      <c r="I25" s="521"/>
      <c r="J25" s="521"/>
      <c r="K25" s="521"/>
      <c r="L25" s="520"/>
      <c r="M25" s="519" t="str">
        <f>'OFERTA ECONOMICA'!H21</f>
        <v>M3</v>
      </c>
      <c r="N25" s="520"/>
      <c r="O25" s="80">
        <f>'OFERTA ECONOMICA'!I21</f>
        <v>1267.92</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492" t="s">
        <v>155</v>
      </c>
      <c r="D30" s="493"/>
      <c r="E30" s="493"/>
      <c r="F30" s="493"/>
      <c r="G30" s="494"/>
      <c r="H30" s="527"/>
      <c r="I30" s="494"/>
      <c r="J30" s="562" t="s">
        <v>142</v>
      </c>
      <c r="K30" s="563"/>
      <c r="L30" s="210">
        <v>316893</v>
      </c>
      <c r="M30" s="528">
        <v>15</v>
      </c>
      <c r="N30" s="529"/>
      <c r="O30" s="84">
        <f>L30/M30</f>
        <v>21126.2</v>
      </c>
      <c r="P30" s="37"/>
    </row>
    <row r="31" spans="1:16" ht="14.4">
      <c r="A31" s="18"/>
      <c r="B31" s="24"/>
      <c r="C31" s="85" t="s">
        <v>150</v>
      </c>
      <c r="D31" s="86"/>
      <c r="E31" s="86"/>
      <c r="F31" s="86"/>
      <c r="G31" s="87"/>
      <c r="H31" s="88"/>
      <c r="I31" s="87"/>
      <c r="J31" s="562" t="s">
        <v>142</v>
      </c>
      <c r="K31" s="563"/>
      <c r="L31" s="210">
        <v>155951</v>
      </c>
      <c r="M31" s="528">
        <v>15</v>
      </c>
      <c r="N31" s="529"/>
      <c r="O31" s="84">
        <f>L31/M31</f>
        <v>10396.733333333334</v>
      </c>
      <c r="P31" s="37"/>
    </row>
    <row r="32" spans="1:16" ht="14.4">
      <c r="A32" s="18"/>
      <c r="B32" s="24"/>
      <c r="C32" s="85" t="s">
        <v>156</v>
      </c>
      <c r="D32" s="86"/>
      <c r="E32" s="86"/>
      <c r="F32" s="86"/>
      <c r="G32" s="87"/>
      <c r="H32" s="88"/>
      <c r="I32" s="87"/>
      <c r="J32" s="562" t="s">
        <v>142</v>
      </c>
      <c r="K32" s="563"/>
      <c r="L32" s="210">
        <v>170527</v>
      </c>
      <c r="M32" s="528">
        <v>15</v>
      </c>
      <c r="N32" s="529"/>
      <c r="O32" s="84">
        <f>L32/M32</f>
        <v>11368.466666666667</v>
      </c>
      <c r="P32" s="37"/>
    </row>
    <row r="33" spans="1:16" ht="14.4">
      <c r="A33" s="18"/>
      <c r="B33" s="24"/>
      <c r="C33" s="85" t="s">
        <v>157</v>
      </c>
      <c r="D33" s="86"/>
      <c r="E33" s="86"/>
      <c r="F33" s="86"/>
      <c r="G33" s="87"/>
      <c r="H33" s="88"/>
      <c r="I33" s="87"/>
      <c r="J33" s="562" t="s">
        <v>131</v>
      </c>
      <c r="K33" s="563"/>
      <c r="L33" s="210">
        <v>3227.5</v>
      </c>
      <c r="M33" s="528">
        <v>1</v>
      </c>
      <c r="N33" s="529"/>
      <c r="O33" s="84">
        <f>L33/M33</f>
        <v>3227.5</v>
      </c>
      <c r="P33" s="37"/>
    </row>
    <row r="34" spans="1:16" ht="15" thickBot="1">
      <c r="A34" s="18"/>
      <c r="B34" s="24"/>
      <c r="C34" s="444"/>
      <c r="D34" s="445"/>
      <c r="E34" s="445"/>
      <c r="F34" s="445"/>
      <c r="G34" s="446"/>
      <c r="H34" s="499"/>
      <c r="I34" s="446"/>
      <c r="J34" s="499"/>
      <c r="K34" s="446"/>
      <c r="L34" s="89"/>
      <c r="M34" s="500"/>
      <c r="N34" s="501"/>
      <c r="O34" s="84"/>
      <c r="P34" s="37"/>
    </row>
    <row r="35" spans="1:16" ht="15" thickBot="1">
      <c r="A35" s="18"/>
      <c r="B35" s="24"/>
      <c r="C35" s="458" t="s">
        <v>54</v>
      </c>
      <c r="D35" s="459"/>
      <c r="E35" s="459"/>
      <c r="F35" s="459"/>
      <c r="G35" s="459"/>
      <c r="H35" s="459"/>
      <c r="I35" s="459"/>
      <c r="J35" s="459"/>
      <c r="K35" s="459"/>
      <c r="L35" s="459"/>
      <c r="M35" s="459"/>
      <c r="N35" s="460"/>
      <c r="O35" s="90">
        <f>SUM(O30:O34)</f>
        <v>46118.9</v>
      </c>
      <c r="P35" s="38"/>
    </row>
    <row r="36" spans="1:16" ht="13.8">
      <c r="A36" s="18"/>
      <c r="B36" s="24"/>
      <c r="C36" s="461" t="s">
        <v>55</v>
      </c>
      <c r="D36" s="462"/>
      <c r="E36" s="462"/>
      <c r="F36" s="462"/>
      <c r="G36" s="462"/>
      <c r="H36" s="462"/>
      <c r="I36" s="462"/>
      <c r="J36" s="462"/>
      <c r="K36" s="462"/>
      <c r="L36" s="462"/>
      <c r="M36" s="462"/>
      <c r="N36" s="462"/>
      <c r="O36" s="463"/>
      <c r="P36" s="35"/>
    </row>
    <row r="37" spans="1:16" ht="13.8">
      <c r="A37" s="18"/>
      <c r="B37" s="24"/>
      <c r="C37" s="464"/>
      <c r="D37" s="465"/>
      <c r="E37" s="465"/>
      <c r="F37" s="465"/>
      <c r="G37" s="465"/>
      <c r="H37" s="465"/>
      <c r="I37" s="465"/>
      <c r="J37" s="465"/>
      <c r="K37" s="465"/>
      <c r="L37" s="465"/>
      <c r="M37" s="465"/>
      <c r="N37" s="465"/>
      <c r="O37" s="466"/>
      <c r="P37" s="35"/>
    </row>
    <row r="38" spans="1:16" ht="14.4" thickBot="1">
      <c r="A38" s="18"/>
      <c r="B38" s="24"/>
      <c r="C38" s="467"/>
      <c r="D38" s="468"/>
      <c r="E38" s="468"/>
      <c r="F38" s="468"/>
      <c r="G38" s="468"/>
      <c r="H38" s="468"/>
      <c r="I38" s="468"/>
      <c r="J38" s="468"/>
      <c r="K38" s="468"/>
      <c r="L38" s="468"/>
      <c r="M38" s="468"/>
      <c r="N38" s="468"/>
      <c r="O38" s="469"/>
      <c r="P38" s="35"/>
    </row>
    <row r="39" spans="1:16" ht="14.4">
      <c r="A39" s="18"/>
      <c r="B39" s="24"/>
      <c r="C39" s="486" t="s">
        <v>11</v>
      </c>
      <c r="D39" s="487"/>
      <c r="E39" s="487"/>
      <c r="F39" s="487"/>
      <c r="G39" s="487"/>
      <c r="H39" s="487"/>
      <c r="I39" s="487"/>
      <c r="J39" s="488"/>
      <c r="K39" s="91" t="s">
        <v>47</v>
      </c>
      <c r="L39" s="81" t="s">
        <v>13</v>
      </c>
      <c r="M39" s="491" t="s">
        <v>56</v>
      </c>
      <c r="N39" s="488"/>
      <c r="O39" s="82" t="s">
        <v>53</v>
      </c>
      <c r="P39" s="36"/>
    </row>
    <row r="40" spans="1:16" ht="14.4">
      <c r="A40" s="18"/>
      <c r="B40" s="24"/>
      <c r="C40" s="492" t="s">
        <v>158</v>
      </c>
      <c r="D40" s="493"/>
      <c r="E40" s="493"/>
      <c r="F40" s="493"/>
      <c r="G40" s="493"/>
      <c r="H40" s="493"/>
      <c r="I40" s="493"/>
      <c r="J40" s="494"/>
      <c r="K40" s="199" t="s">
        <v>92</v>
      </c>
      <c r="L40" s="200">
        <v>1.25</v>
      </c>
      <c r="M40" s="495">
        <v>822667</v>
      </c>
      <c r="N40" s="496"/>
      <c r="O40" s="84">
        <f>L40*M40</f>
        <v>1028333.75</v>
      </c>
      <c r="P40" s="37"/>
    </row>
    <row r="41" spans="1:16" ht="15" thickBot="1">
      <c r="A41" s="18"/>
      <c r="B41" s="24"/>
      <c r="C41" s="444"/>
      <c r="D41" s="445"/>
      <c r="E41" s="445"/>
      <c r="F41" s="445"/>
      <c r="G41" s="445"/>
      <c r="H41" s="445"/>
      <c r="I41" s="445"/>
      <c r="J41" s="446"/>
      <c r="K41" s="199"/>
      <c r="L41" s="200"/>
      <c r="M41" s="447"/>
      <c r="N41" s="448"/>
      <c r="O41" s="84"/>
      <c r="P41" s="37"/>
    </row>
    <row r="42" spans="1:16" ht="15" thickBot="1">
      <c r="A42" s="18"/>
      <c r="B42" s="24"/>
      <c r="C42" s="444"/>
      <c r="D42" s="445"/>
      <c r="E42" s="445"/>
      <c r="F42" s="445"/>
      <c r="G42" s="445"/>
      <c r="H42" s="445"/>
      <c r="I42" s="445"/>
      <c r="J42" s="446"/>
      <c r="K42" s="199"/>
      <c r="L42" s="201"/>
      <c r="M42" s="447"/>
      <c r="N42" s="448"/>
      <c r="O42" s="84"/>
      <c r="P42" s="37"/>
    </row>
    <row r="43" spans="1:16" ht="15" thickBot="1">
      <c r="A43" s="18"/>
      <c r="B43" s="24"/>
      <c r="C43" s="458" t="s">
        <v>54</v>
      </c>
      <c r="D43" s="459"/>
      <c r="E43" s="459"/>
      <c r="F43" s="459"/>
      <c r="G43" s="459"/>
      <c r="H43" s="459"/>
      <c r="I43" s="459"/>
      <c r="J43" s="459"/>
      <c r="K43" s="459"/>
      <c r="L43" s="459"/>
      <c r="M43" s="459"/>
      <c r="N43" s="460"/>
      <c r="O43" s="92">
        <f>SUM(O40:O42)</f>
        <v>1028333.75</v>
      </c>
      <c r="P43" s="37"/>
    </row>
    <row r="44" spans="1:16" ht="13.8">
      <c r="A44" s="18"/>
      <c r="B44" s="24"/>
      <c r="C44" s="461" t="s">
        <v>57</v>
      </c>
      <c r="D44" s="462"/>
      <c r="E44" s="462"/>
      <c r="F44" s="462"/>
      <c r="G44" s="462"/>
      <c r="H44" s="462"/>
      <c r="I44" s="462"/>
      <c r="J44" s="462"/>
      <c r="K44" s="462"/>
      <c r="L44" s="462"/>
      <c r="M44" s="462"/>
      <c r="N44" s="462"/>
      <c r="O44" s="463"/>
      <c r="P44" s="35"/>
    </row>
    <row r="45" spans="1:16" ht="13.8">
      <c r="A45" s="18"/>
      <c r="B45" s="24"/>
      <c r="C45" s="464"/>
      <c r="D45" s="465"/>
      <c r="E45" s="465"/>
      <c r="F45" s="465"/>
      <c r="G45" s="465"/>
      <c r="H45" s="465"/>
      <c r="I45" s="465"/>
      <c r="J45" s="465"/>
      <c r="K45" s="465"/>
      <c r="L45" s="465"/>
      <c r="M45" s="465"/>
      <c r="N45" s="465"/>
      <c r="O45" s="466"/>
      <c r="P45" s="35"/>
    </row>
    <row r="46" spans="1:16" ht="14.4" thickBot="1">
      <c r="A46" s="18"/>
      <c r="B46" s="24"/>
      <c r="C46" s="467"/>
      <c r="D46" s="468"/>
      <c r="E46" s="468"/>
      <c r="F46" s="468"/>
      <c r="G46" s="468"/>
      <c r="H46" s="468"/>
      <c r="I46" s="468"/>
      <c r="J46" s="468"/>
      <c r="K46" s="468"/>
      <c r="L46" s="468"/>
      <c r="M46" s="468"/>
      <c r="N46" s="468"/>
      <c r="O46" s="469"/>
      <c r="P46" s="35"/>
    </row>
    <row r="47" spans="1:16" ht="16.8">
      <c r="A47" s="18"/>
      <c r="B47" s="24"/>
      <c r="C47" s="486" t="s">
        <v>58</v>
      </c>
      <c r="D47" s="487"/>
      <c r="E47" s="487"/>
      <c r="F47" s="487"/>
      <c r="G47" s="487"/>
      <c r="H47" s="487"/>
      <c r="I47" s="487"/>
      <c r="J47" s="81" t="s">
        <v>59</v>
      </c>
      <c r="K47" s="93" t="s">
        <v>60</v>
      </c>
      <c r="L47" s="94" t="s">
        <v>61</v>
      </c>
      <c r="M47" s="491" t="s">
        <v>62</v>
      </c>
      <c r="N47" s="488"/>
      <c r="O47" s="82" t="s">
        <v>53</v>
      </c>
      <c r="P47" s="36"/>
    </row>
    <row r="48" spans="1:16" ht="14.4">
      <c r="A48" s="18"/>
      <c r="B48" s="24"/>
      <c r="C48" s="492" t="s">
        <v>159</v>
      </c>
      <c r="D48" s="493"/>
      <c r="E48" s="493"/>
      <c r="F48" s="493"/>
      <c r="G48" s="493"/>
      <c r="H48" s="493"/>
      <c r="I48" s="493"/>
      <c r="J48" s="95">
        <v>1.25</v>
      </c>
      <c r="K48" s="96">
        <v>10</v>
      </c>
      <c r="L48" s="95">
        <v>12.5</v>
      </c>
      <c r="M48" s="535">
        <v>1823</v>
      </c>
      <c r="N48" s="536"/>
      <c r="O48" s="84">
        <v>22787.5</v>
      </c>
      <c r="P48" s="37"/>
    </row>
    <row r="49" spans="1:16" ht="15" thickBot="1">
      <c r="A49" s="18"/>
      <c r="B49" s="24"/>
      <c r="C49" s="444"/>
      <c r="D49" s="445"/>
      <c r="E49" s="445"/>
      <c r="F49" s="445"/>
      <c r="G49" s="445"/>
      <c r="H49" s="445"/>
      <c r="I49" s="445"/>
      <c r="J49" s="97"/>
      <c r="K49" s="98"/>
      <c r="L49" s="97"/>
      <c r="M49" s="537"/>
      <c r="N49" s="538"/>
      <c r="O49" s="99"/>
      <c r="P49" s="37"/>
    </row>
    <row r="50" spans="1:16" ht="15" thickBot="1">
      <c r="A50" s="18"/>
      <c r="B50" s="24"/>
      <c r="C50" s="458" t="s">
        <v>54</v>
      </c>
      <c r="D50" s="459"/>
      <c r="E50" s="459"/>
      <c r="F50" s="459"/>
      <c r="G50" s="459"/>
      <c r="H50" s="459"/>
      <c r="I50" s="459"/>
      <c r="J50" s="459"/>
      <c r="K50" s="459"/>
      <c r="L50" s="459"/>
      <c r="M50" s="459"/>
      <c r="N50" s="460"/>
      <c r="O50" s="90">
        <f>SUM(O48:O49)</f>
        <v>22787.5</v>
      </c>
      <c r="P50" s="38"/>
    </row>
    <row r="51" spans="1:16" ht="13.8">
      <c r="A51" s="18"/>
      <c r="B51" s="24"/>
      <c r="C51" s="461" t="s">
        <v>63</v>
      </c>
      <c r="D51" s="462"/>
      <c r="E51" s="462"/>
      <c r="F51" s="462"/>
      <c r="G51" s="462"/>
      <c r="H51" s="462"/>
      <c r="I51" s="462"/>
      <c r="J51" s="462"/>
      <c r="K51" s="462"/>
      <c r="L51" s="462"/>
      <c r="M51" s="462"/>
      <c r="N51" s="462"/>
      <c r="O51" s="463"/>
      <c r="P51" s="35"/>
    </row>
    <row r="52" spans="1:16" ht="13.8">
      <c r="A52" s="18"/>
      <c r="B52" s="24"/>
      <c r="C52" s="464"/>
      <c r="D52" s="465"/>
      <c r="E52" s="465"/>
      <c r="F52" s="465"/>
      <c r="G52" s="465"/>
      <c r="H52" s="465"/>
      <c r="I52" s="465"/>
      <c r="J52" s="465"/>
      <c r="K52" s="465"/>
      <c r="L52" s="465"/>
      <c r="M52" s="465"/>
      <c r="N52" s="465"/>
      <c r="O52" s="466"/>
      <c r="P52" s="35"/>
    </row>
    <row r="53" spans="1:16" ht="14.4" thickBot="1">
      <c r="A53" s="18"/>
      <c r="B53" s="24"/>
      <c r="C53" s="467"/>
      <c r="D53" s="468"/>
      <c r="E53" s="468"/>
      <c r="F53" s="468"/>
      <c r="G53" s="468"/>
      <c r="H53" s="468"/>
      <c r="I53" s="468"/>
      <c r="J53" s="468"/>
      <c r="K53" s="468"/>
      <c r="L53" s="468"/>
      <c r="M53" s="468"/>
      <c r="N53" s="468"/>
      <c r="O53" s="469"/>
      <c r="P53" s="35"/>
    </row>
    <row r="54" spans="1:16" ht="28.2">
      <c r="A54" s="18"/>
      <c r="B54" s="24"/>
      <c r="C54" s="486" t="s">
        <v>64</v>
      </c>
      <c r="D54" s="487"/>
      <c r="E54" s="487"/>
      <c r="F54" s="487"/>
      <c r="G54" s="487"/>
      <c r="H54" s="487"/>
      <c r="I54" s="487"/>
      <c r="J54" s="81" t="s">
        <v>65</v>
      </c>
      <c r="K54" s="100" t="s">
        <v>66</v>
      </c>
      <c r="L54" s="101" t="s">
        <v>67</v>
      </c>
      <c r="M54" s="533" t="s">
        <v>52</v>
      </c>
      <c r="N54" s="534"/>
      <c r="O54" s="102" t="s">
        <v>53</v>
      </c>
      <c r="P54" s="39"/>
    </row>
    <row r="55" spans="1:16" ht="14.4">
      <c r="A55" s="18"/>
      <c r="B55" s="24"/>
      <c r="C55" s="449" t="s">
        <v>160</v>
      </c>
      <c r="D55" s="450"/>
      <c r="E55" s="450"/>
      <c r="F55" s="450"/>
      <c r="G55" s="450"/>
      <c r="H55" s="450"/>
      <c r="I55" s="451"/>
      <c r="J55" s="207">
        <v>114392</v>
      </c>
      <c r="K55" s="203">
        <v>2</v>
      </c>
      <c r="L55" s="103">
        <f>J55*K55</f>
        <v>228784</v>
      </c>
      <c r="M55" s="539">
        <v>40</v>
      </c>
      <c r="N55" s="540"/>
      <c r="O55" s="104">
        <f>L55/M55</f>
        <v>5719.6</v>
      </c>
      <c r="P55" s="40"/>
    </row>
    <row r="56" spans="1:16" ht="15" thickBot="1">
      <c r="A56" s="18"/>
      <c r="B56" s="24"/>
      <c r="C56" s="568" t="s">
        <v>161</v>
      </c>
      <c r="D56" s="453"/>
      <c r="E56" s="453"/>
      <c r="F56" s="453"/>
      <c r="G56" s="453"/>
      <c r="H56" s="453"/>
      <c r="I56" s="454"/>
      <c r="J56" s="211">
        <v>531108</v>
      </c>
      <c r="K56" s="203">
        <v>2</v>
      </c>
      <c r="L56" s="103">
        <f>J56*K56</f>
        <v>1062216</v>
      </c>
      <c r="M56" s="539">
        <v>40</v>
      </c>
      <c r="N56" s="540"/>
      <c r="O56" s="104">
        <f>L56/M56</f>
        <v>26555.4</v>
      </c>
      <c r="P56" s="40"/>
    </row>
    <row r="57" spans="1:16" ht="14.4">
      <c r="A57" s="18"/>
      <c r="B57" s="24"/>
      <c r="C57" s="455"/>
      <c r="D57" s="456"/>
      <c r="E57" s="456"/>
      <c r="F57" s="456"/>
      <c r="G57" s="456"/>
      <c r="H57" s="456"/>
      <c r="I57" s="457"/>
      <c r="J57" s="204"/>
      <c r="K57" s="203"/>
      <c r="L57" s="103"/>
      <c r="M57" s="535"/>
      <c r="N57" s="536"/>
      <c r="O57" s="104"/>
      <c r="P57" s="40"/>
    </row>
    <row r="58" spans="1:16" ht="15" thickBot="1">
      <c r="A58" s="18"/>
      <c r="B58" s="24"/>
      <c r="C58" s="559"/>
      <c r="D58" s="560"/>
      <c r="E58" s="445"/>
      <c r="F58" s="445"/>
      <c r="G58" s="445"/>
      <c r="H58" s="445"/>
      <c r="I58" s="445"/>
      <c r="J58" s="202"/>
      <c r="K58" s="98"/>
      <c r="L58" s="97"/>
      <c r="M58" s="537"/>
      <c r="N58" s="538"/>
      <c r="O58" s="99"/>
      <c r="P58" s="37"/>
    </row>
    <row r="59" spans="1:16" ht="15" thickBot="1">
      <c r="A59" s="18"/>
      <c r="B59" s="24"/>
      <c r="C59" s="458" t="s">
        <v>54</v>
      </c>
      <c r="D59" s="459"/>
      <c r="E59" s="459"/>
      <c r="F59" s="459"/>
      <c r="G59" s="459"/>
      <c r="H59" s="459"/>
      <c r="I59" s="459"/>
      <c r="J59" s="561"/>
      <c r="K59" s="459"/>
      <c r="L59" s="459"/>
      <c r="M59" s="459"/>
      <c r="N59" s="460"/>
      <c r="O59" s="92">
        <f>SUM(O55:O58)</f>
        <v>32275</v>
      </c>
      <c r="P59" s="37"/>
    </row>
    <row r="60" spans="1:16" ht="15" thickBot="1">
      <c r="A60" s="18"/>
      <c r="B60" s="24"/>
      <c r="C60" s="76"/>
      <c r="D60" s="51"/>
      <c r="E60" s="51"/>
      <c r="F60" s="51"/>
      <c r="G60" s="51"/>
      <c r="H60" s="51"/>
      <c r="I60" s="51"/>
      <c r="J60" s="51"/>
      <c r="K60" s="51"/>
      <c r="L60" s="51"/>
      <c r="M60" s="51"/>
      <c r="N60" s="51"/>
      <c r="O60" s="77"/>
      <c r="P60" s="25"/>
    </row>
    <row r="61" spans="1:16" ht="15" thickBot="1">
      <c r="A61" s="18"/>
      <c r="B61" s="24"/>
      <c r="C61" s="530" t="s">
        <v>68</v>
      </c>
      <c r="D61" s="531"/>
      <c r="E61" s="531"/>
      <c r="F61" s="531"/>
      <c r="G61" s="531"/>
      <c r="H61" s="531"/>
      <c r="I61" s="531"/>
      <c r="J61" s="531"/>
      <c r="K61" s="531"/>
      <c r="L61" s="531"/>
      <c r="M61" s="531"/>
      <c r="N61" s="532"/>
      <c r="O61" s="105">
        <f>ROUND(O59+O50+O43+O35,0)</f>
        <v>1129515</v>
      </c>
      <c r="P61" s="41"/>
    </row>
    <row r="62" spans="1:16" ht="13.8">
      <c r="A62" s="18"/>
      <c r="B62" s="24"/>
      <c r="C62" s="461" t="s">
        <v>69</v>
      </c>
      <c r="D62" s="462"/>
      <c r="E62" s="462"/>
      <c r="F62" s="462"/>
      <c r="G62" s="462"/>
      <c r="H62" s="462"/>
      <c r="I62" s="462"/>
      <c r="J62" s="462"/>
      <c r="K62" s="462"/>
      <c r="L62" s="462"/>
      <c r="M62" s="462"/>
      <c r="N62" s="462"/>
      <c r="O62" s="463"/>
      <c r="P62" s="35"/>
    </row>
    <row r="63" spans="1:16" ht="13.8">
      <c r="A63" s="18"/>
      <c r="B63" s="24"/>
      <c r="C63" s="464"/>
      <c r="D63" s="465"/>
      <c r="E63" s="465"/>
      <c r="F63" s="465"/>
      <c r="G63" s="465"/>
      <c r="H63" s="465"/>
      <c r="I63" s="465"/>
      <c r="J63" s="465"/>
      <c r="K63" s="465"/>
      <c r="L63" s="465"/>
      <c r="M63" s="465"/>
      <c r="N63" s="465"/>
      <c r="O63" s="466"/>
      <c r="P63" s="35"/>
    </row>
    <row r="64" spans="1:16" ht="14.4" thickBot="1">
      <c r="A64" s="18"/>
      <c r="B64" s="24"/>
      <c r="C64" s="467"/>
      <c r="D64" s="468"/>
      <c r="E64" s="468"/>
      <c r="F64" s="468"/>
      <c r="G64" s="468"/>
      <c r="H64" s="468"/>
      <c r="I64" s="468"/>
      <c r="J64" s="468"/>
      <c r="K64" s="468"/>
      <c r="L64" s="468"/>
      <c r="M64" s="468"/>
      <c r="N64" s="468"/>
      <c r="O64" s="469"/>
      <c r="P64" s="35"/>
    </row>
    <row r="65" spans="1:16" ht="14.4">
      <c r="A65" s="18"/>
      <c r="B65" s="24"/>
      <c r="C65" s="486" t="s">
        <v>70</v>
      </c>
      <c r="D65" s="487"/>
      <c r="E65" s="487"/>
      <c r="F65" s="487"/>
      <c r="G65" s="487"/>
      <c r="H65" s="487"/>
      <c r="I65" s="487"/>
      <c r="J65" s="93"/>
      <c r="K65" s="106"/>
      <c r="L65" s="101" t="s">
        <v>71</v>
      </c>
      <c r="M65" s="533" t="s">
        <v>72</v>
      </c>
      <c r="N65" s="534"/>
      <c r="O65" s="102"/>
      <c r="P65" s="39"/>
    </row>
    <row r="66" spans="1:16" ht="14.4">
      <c r="A66" s="18"/>
      <c r="B66" s="24"/>
      <c r="C66" s="492" t="s">
        <v>73</v>
      </c>
      <c r="D66" s="493"/>
      <c r="E66" s="493"/>
      <c r="F66" s="493"/>
      <c r="G66" s="493"/>
      <c r="H66" s="493"/>
      <c r="I66" s="493"/>
      <c r="J66" s="107"/>
      <c r="K66" s="108"/>
      <c r="L66" s="109"/>
      <c r="M66" s="555"/>
      <c r="N66" s="556"/>
      <c r="O66" s="110"/>
      <c r="P66" s="42"/>
    </row>
    <row r="67" spans="1:16" ht="14.4">
      <c r="A67" s="18"/>
      <c r="B67" s="24"/>
      <c r="C67" s="85" t="s">
        <v>74</v>
      </c>
      <c r="D67" s="86"/>
      <c r="E67" s="86"/>
      <c r="F67" s="86"/>
      <c r="G67" s="86"/>
      <c r="H67" s="86"/>
      <c r="I67" s="86"/>
      <c r="J67" s="107"/>
      <c r="K67" s="108"/>
      <c r="L67" s="109"/>
      <c r="M67" s="555"/>
      <c r="N67" s="556"/>
      <c r="O67" s="110"/>
      <c r="P67" s="42"/>
    </row>
    <row r="68" spans="1:16" ht="15" thickBot="1">
      <c r="A68" s="18"/>
      <c r="B68" s="24"/>
      <c r="C68" s="70" t="s">
        <v>75</v>
      </c>
      <c r="D68" s="71"/>
      <c r="E68" s="71"/>
      <c r="F68" s="71"/>
      <c r="G68" s="71"/>
      <c r="H68" s="71"/>
      <c r="I68" s="71"/>
      <c r="J68" s="111"/>
      <c r="K68" s="112"/>
      <c r="L68" s="109"/>
      <c r="M68" s="557"/>
      <c r="N68" s="558"/>
      <c r="O68" s="110"/>
      <c r="P68" s="42"/>
    </row>
    <row r="69" spans="1:16" ht="15" thickBot="1">
      <c r="A69" s="18"/>
      <c r="B69" s="24"/>
      <c r="C69" s="458" t="s">
        <v>54</v>
      </c>
      <c r="D69" s="459"/>
      <c r="E69" s="459"/>
      <c r="F69" s="459"/>
      <c r="G69" s="459"/>
      <c r="H69" s="459"/>
      <c r="I69" s="459"/>
      <c r="J69" s="459"/>
      <c r="K69" s="459"/>
      <c r="L69" s="459"/>
      <c r="M69" s="459"/>
      <c r="N69" s="460"/>
      <c r="O69" s="113"/>
      <c r="P69" s="43"/>
    </row>
    <row r="70" spans="1:16" ht="15" thickBot="1">
      <c r="A70" s="18"/>
      <c r="B70" s="24"/>
      <c r="C70" s="76"/>
      <c r="D70" s="51"/>
      <c r="E70" s="51"/>
      <c r="F70" s="51"/>
      <c r="G70" s="51"/>
      <c r="H70" s="51"/>
      <c r="I70" s="51"/>
      <c r="J70" s="51"/>
      <c r="K70" s="51"/>
      <c r="L70" s="51"/>
      <c r="M70" s="51"/>
      <c r="N70" s="51"/>
      <c r="O70" s="77"/>
      <c r="P70" s="25"/>
    </row>
    <row r="71" spans="1:16" ht="15" thickBot="1">
      <c r="A71" s="18"/>
      <c r="B71" s="24"/>
      <c r="C71" s="530" t="s">
        <v>76</v>
      </c>
      <c r="D71" s="531"/>
      <c r="E71" s="531"/>
      <c r="F71" s="531"/>
      <c r="G71" s="531"/>
      <c r="H71" s="531"/>
      <c r="I71" s="531"/>
      <c r="J71" s="531"/>
      <c r="K71" s="531"/>
      <c r="L71" s="531"/>
      <c r="M71" s="531"/>
      <c r="N71" s="532"/>
      <c r="O71" s="114"/>
      <c r="P71" s="43"/>
    </row>
    <row r="72" spans="1:16" ht="14.4">
      <c r="A72" s="18"/>
      <c r="B72" s="24"/>
      <c r="C72" s="73"/>
      <c r="D72" s="74"/>
      <c r="E72" s="74"/>
      <c r="F72" s="74"/>
      <c r="G72" s="74"/>
      <c r="H72" s="74"/>
      <c r="I72" s="74"/>
      <c r="J72" s="74"/>
      <c r="K72" s="74"/>
      <c r="L72" s="74"/>
      <c r="M72" s="74"/>
      <c r="N72" s="74"/>
      <c r="O72" s="75"/>
      <c r="P72" s="25"/>
    </row>
    <row r="73" spans="1:16" ht="14.4">
      <c r="A73" s="18"/>
      <c r="B73" s="24"/>
      <c r="C73" s="76"/>
      <c r="D73" s="51"/>
      <c r="E73" s="51"/>
      <c r="F73" s="51"/>
      <c r="G73" s="51"/>
      <c r="H73" s="51"/>
      <c r="I73" s="51"/>
      <c r="J73" s="51"/>
      <c r="K73" s="51"/>
      <c r="L73" s="51"/>
      <c r="M73" s="51"/>
      <c r="N73" s="51"/>
      <c r="O73" s="77"/>
      <c r="P73" s="25"/>
    </row>
    <row r="74" spans="1:16" ht="14.4">
      <c r="A74" s="18"/>
      <c r="B74" s="24"/>
      <c r="C74" s="76"/>
      <c r="D74" s="51"/>
      <c r="E74" s="51"/>
      <c r="F74" s="51"/>
      <c r="G74" s="51"/>
      <c r="H74" s="51"/>
      <c r="I74" s="51"/>
      <c r="J74" s="51"/>
      <c r="K74" s="51"/>
      <c r="L74" s="51"/>
      <c r="M74" s="51"/>
      <c r="N74" s="51"/>
      <c r="O74" s="77"/>
      <c r="P74" s="25"/>
    </row>
    <row r="75" spans="1:16" ht="14.4">
      <c r="A75" s="18"/>
      <c r="B75" s="24"/>
      <c r="C75" s="76"/>
      <c r="D75" s="51"/>
      <c r="E75" s="51"/>
      <c r="F75" s="51"/>
      <c r="G75" s="51"/>
      <c r="H75" s="115" t="s">
        <v>77</v>
      </c>
      <c r="I75" s="115"/>
      <c r="J75" s="115"/>
      <c r="K75" s="115"/>
      <c r="L75" s="51"/>
      <c r="M75" s="51"/>
      <c r="N75" s="51"/>
      <c r="O75" s="77"/>
      <c r="P75" s="25"/>
    </row>
    <row r="76" spans="1:16" ht="14.4">
      <c r="A76" s="18"/>
      <c r="B76" s="24"/>
      <c r="C76" s="76"/>
      <c r="D76" s="51"/>
      <c r="E76" s="51"/>
      <c r="F76" s="51"/>
      <c r="G76" s="51"/>
      <c r="H76" s="115" t="s">
        <v>78</v>
      </c>
      <c r="I76" s="51"/>
      <c r="J76" s="51"/>
      <c r="K76" s="51"/>
      <c r="L76" s="51"/>
      <c r="M76" s="51"/>
      <c r="N76" s="51"/>
      <c r="O76" s="77"/>
      <c r="P76" s="44"/>
    </row>
    <row r="77" spans="1:16" ht="14.4">
      <c r="A77" s="18"/>
      <c r="B77" s="24"/>
      <c r="C77" s="76"/>
      <c r="D77" s="51"/>
      <c r="E77" s="51"/>
      <c r="F77" s="51"/>
      <c r="G77" s="51"/>
      <c r="H77" s="115" t="s">
        <v>79</v>
      </c>
      <c r="I77" s="51"/>
      <c r="J77" s="51"/>
      <c r="K77" s="51"/>
      <c r="L77" s="51"/>
      <c r="M77" s="51"/>
      <c r="N77" s="51"/>
      <c r="O77" s="77"/>
      <c r="P77" s="44"/>
    </row>
    <row r="78" spans="1:16" ht="14.4">
      <c r="A78" s="18"/>
      <c r="B78" s="24"/>
      <c r="C78" s="61"/>
      <c r="D78" s="116"/>
      <c r="E78" s="116"/>
      <c r="F78" s="116"/>
      <c r="G78" s="116"/>
      <c r="H78" s="115" t="s">
        <v>80</v>
      </c>
      <c r="I78" s="116"/>
      <c r="J78" s="116"/>
      <c r="K78" s="116"/>
      <c r="L78" s="116"/>
      <c r="M78" s="116"/>
      <c r="N78" s="116"/>
      <c r="O78" s="117"/>
      <c r="P78" s="45"/>
    </row>
    <row r="79" spans="1:16" ht="14.4">
      <c r="A79" s="18"/>
      <c r="B79" s="24"/>
      <c r="C79" s="76"/>
      <c r="D79" s="51"/>
      <c r="E79" s="51"/>
      <c r="F79" s="51"/>
      <c r="G79" s="51"/>
      <c r="H79" s="51" t="s">
        <v>81</v>
      </c>
      <c r="I79" s="51"/>
      <c r="J79" s="51"/>
      <c r="K79" s="51"/>
      <c r="L79" s="51"/>
      <c r="M79" s="51"/>
      <c r="N79" s="51"/>
      <c r="O79" s="77"/>
      <c r="P79" s="25"/>
    </row>
    <row r="80" spans="1:16" ht="14.4">
      <c r="A80" s="18"/>
      <c r="B80" s="24"/>
      <c r="C80" s="118" t="s">
        <v>82</v>
      </c>
      <c r="D80" s="119"/>
      <c r="E80" s="119"/>
      <c r="F80" s="119"/>
      <c r="G80" s="119"/>
      <c r="H80" s="119"/>
      <c r="I80" s="119"/>
      <c r="J80" s="119"/>
      <c r="K80" s="119"/>
      <c r="L80" s="119"/>
      <c r="M80" s="119"/>
      <c r="N80" s="119"/>
      <c r="O80" s="120"/>
      <c r="P80" s="25"/>
    </row>
    <row r="81" spans="1:16" ht="14.4">
      <c r="A81" s="18"/>
      <c r="B81" s="24"/>
      <c r="C81" s="552"/>
      <c r="D81" s="553"/>
      <c r="E81" s="553"/>
      <c r="F81" s="553"/>
      <c r="G81" s="553"/>
      <c r="H81" s="553"/>
      <c r="I81" s="553"/>
      <c r="J81" s="553"/>
      <c r="K81" s="553"/>
      <c r="L81" s="553"/>
      <c r="M81" s="553"/>
      <c r="N81" s="553"/>
      <c r="O81" s="554"/>
      <c r="P81" s="45"/>
    </row>
    <row r="82" spans="1:16" ht="14.4">
      <c r="A82" s="18"/>
      <c r="B82" s="24"/>
      <c r="C82" s="552"/>
      <c r="D82" s="553"/>
      <c r="E82" s="553"/>
      <c r="F82" s="553"/>
      <c r="G82" s="553"/>
      <c r="H82" s="553"/>
      <c r="I82" s="553"/>
      <c r="J82" s="553"/>
      <c r="K82" s="553"/>
      <c r="L82" s="553"/>
      <c r="M82" s="553"/>
      <c r="N82" s="553"/>
      <c r="O82" s="554"/>
      <c r="P82" s="45"/>
    </row>
    <row r="83" spans="1:16" ht="14.4">
      <c r="A83" s="18"/>
      <c r="B83" s="24"/>
      <c r="C83" s="61"/>
      <c r="D83" s="116"/>
      <c r="E83" s="116"/>
      <c r="F83" s="116"/>
      <c r="G83" s="116"/>
      <c r="H83" s="116"/>
      <c r="I83" s="116"/>
      <c r="J83" s="116"/>
      <c r="K83" s="116"/>
      <c r="L83" s="116"/>
      <c r="M83" s="116"/>
      <c r="N83" s="116"/>
      <c r="O83" s="117"/>
      <c r="P83" s="45"/>
    </row>
    <row r="84" spans="1:16" ht="14.4">
      <c r="A84" s="18"/>
      <c r="B84" s="24"/>
      <c r="C84" s="121" t="s">
        <v>83</v>
      </c>
      <c r="D84" s="116"/>
      <c r="E84" s="116"/>
      <c r="F84" s="116"/>
      <c r="G84" s="116"/>
      <c r="H84" s="116"/>
      <c r="I84" s="116"/>
      <c r="J84" s="116"/>
      <c r="K84" s="116"/>
      <c r="L84" s="116"/>
      <c r="M84" s="116"/>
      <c r="N84" s="116"/>
      <c r="O84" s="117"/>
      <c r="P84" s="45"/>
    </row>
    <row r="85" spans="1:16" ht="13.8">
      <c r="A85" s="18"/>
      <c r="B85" s="24"/>
      <c r="C85" s="549" t="s">
        <v>84</v>
      </c>
      <c r="D85" s="550"/>
      <c r="E85" s="550"/>
      <c r="F85" s="550"/>
      <c r="G85" s="550"/>
      <c r="H85" s="550"/>
      <c r="I85" s="550"/>
      <c r="J85" s="550"/>
      <c r="K85" s="550"/>
      <c r="L85" s="550"/>
      <c r="M85" s="550"/>
      <c r="N85" s="550"/>
      <c r="O85" s="551"/>
      <c r="P85" s="46"/>
    </row>
    <row r="86" spans="1:16" ht="13.8">
      <c r="A86" s="18"/>
      <c r="B86" s="24"/>
      <c r="C86" s="549"/>
      <c r="D86" s="550"/>
      <c r="E86" s="550"/>
      <c r="F86" s="550"/>
      <c r="G86" s="550"/>
      <c r="H86" s="550"/>
      <c r="I86" s="550"/>
      <c r="J86" s="550"/>
      <c r="K86" s="550"/>
      <c r="L86" s="550"/>
      <c r="M86" s="550"/>
      <c r="N86" s="550"/>
      <c r="O86" s="551"/>
      <c r="P86" s="46"/>
    </row>
    <row r="87" spans="1:16" ht="13.8">
      <c r="A87" s="18"/>
      <c r="B87" s="24"/>
      <c r="C87" s="549" t="s">
        <v>85</v>
      </c>
      <c r="D87" s="550"/>
      <c r="E87" s="550"/>
      <c r="F87" s="550"/>
      <c r="G87" s="550"/>
      <c r="H87" s="550"/>
      <c r="I87" s="550"/>
      <c r="J87" s="550"/>
      <c r="K87" s="550"/>
      <c r="L87" s="550"/>
      <c r="M87" s="550"/>
      <c r="N87" s="550"/>
      <c r="O87" s="551"/>
      <c r="P87" s="46"/>
    </row>
    <row r="88" spans="1:16" ht="13.8">
      <c r="A88" s="18"/>
      <c r="B88" s="24"/>
      <c r="C88" s="549"/>
      <c r="D88" s="550"/>
      <c r="E88" s="550"/>
      <c r="F88" s="550"/>
      <c r="G88" s="550"/>
      <c r="H88" s="550"/>
      <c r="I88" s="550"/>
      <c r="J88" s="550"/>
      <c r="K88" s="550"/>
      <c r="L88" s="550"/>
      <c r="M88" s="550"/>
      <c r="N88" s="550"/>
      <c r="O88" s="551"/>
      <c r="P88" s="46"/>
    </row>
    <row r="89" spans="1:16" ht="14.4">
      <c r="A89" s="18"/>
      <c r="B89" s="24"/>
      <c r="C89" s="61"/>
      <c r="D89" s="116"/>
      <c r="E89" s="116"/>
      <c r="F89" s="116"/>
      <c r="G89" s="116"/>
      <c r="H89" s="116"/>
      <c r="I89" s="116"/>
      <c r="J89" s="116"/>
      <c r="K89" s="116"/>
      <c r="L89" s="116"/>
      <c r="M89" s="116"/>
      <c r="N89" s="116"/>
      <c r="O89" s="117"/>
      <c r="P89" s="45"/>
    </row>
    <row r="90" spans="1:16" ht="14.4">
      <c r="A90" s="18"/>
      <c r="B90" s="24"/>
      <c r="C90" s="76"/>
      <c r="D90" s="51"/>
      <c r="E90" s="51"/>
      <c r="F90" s="51"/>
      <c r="G90" s="51"/>
      <c r="H90" s="115" t="s">
        <v>77</v>
      </c>
      <c r="I90" s="51"/>
      <c r="J90" s="51"/>
      <c r="K90" s="51"/>
      <c r="L90" s="51"/>
      <c r="M90" s="51"/>
      <c r="N90" s="51"/>
      <c r="O90" s="77"/>
      <c r="P90" s="25"/>
    </row>
    <row r="91" spans="1:16" ht="14.4">
      <c r="A91" s="18"/>
      <c r="B91" s="24"/>
      <c r="C91" s="76"/>
      <c r="D91" s="51"/>
      <c r="E91" s="51"/>
      <c r="F91" s="51"/>
      <c r="G91" s="51"/>
      <c r="H91" s="51" t="s">
        <v>78</v>
      </c>
      <c r="I91" s="86"/>
      <c r="J91" s="86"/>
      <c r="K91" s="86"/>
      <c r="L91" s="51"/>
      <c r="M91" s="51"/>
      <c r="N91" s="51"/>
      <c r="O91" s="77"/>
      <c r="P91" s="25"/>
    </row>
    <row r="92" spans="1:16" ht="14.4">
      <c r="A92" s="18"/>
      <c r="B92" s="24"/>
      <c r="C92" s="76"/>
      <c r="D92" s="51"/>
      <c r="E92" s="51"/>
      <c r="F92" s="51"/>
      <c r="G92" s="51"/>
      <c r="H92" s="51" t="s">
        <v>86</v>
      </c>
      <c r="I92" s="122"/>
      <c r="J92" s="122"/>
      <c r="K92" s="122"/>
      <c r="L92" s="51"/>
      <c r="M92" s="51"/>
      <c r="N92" s="51"/>
      <c r="O92" s="77"/>
      <c r="P92" s="25"/>
    </row>
    <row r="93" spans="1:16" ht="14.4">
      <c r="A93" s="18"/>
      <c r="B93" s="24"/>
      <c r="C93" s="123"/>
      <c r="D93" s="116"/>
      <c r="E93" s="116"/>
      <c r="F93" s="116"/>
      <c r="G93" s="116"/>
      <c r="H93" s="51" t="s">
        <v>80</v>
      </c>
      <c r="I93" s="51"/>
      <c r="J93" s="51"/>
      <c r="K93" s="51"/>
      <c r="L93" s="116"/>
      <c r="M93" s="116"/>
      <c r="N93" s="116"/>
      <c r="O93" s="117"/>
      <c r="P93" s="45"/>
    </row>
    <row r="94" spans="1:16" ht="15.6">
      <c r="A94" s="18"/>
      <c r="B94" s="24"/>
      <c r="C94" s="123"/>
      <c r="D94" s="122"/>
      <c r="E94" s="122"/>
      <c r="F94" s="51"/>
      <c r="G94" s="51"/>
      <c r="H94" s="51"/>
      <c r="I94" s="51"/>
      <c r="J94" s="51"/>
      <c r="K94" s="541"/>
      <c r="L94" s="541"/>
      <c r="M94" s="541"/>
      <c r="N94" s="541"/>
      <c r="O94" s="542"/>
      <c r="P94" s="47"/>
    </row>
    <row r="95" spans="1:16" ht="16.2" thickBot="1">
      <c r="A95" s="18"/>
      <c r="B95" s="24"/>
      <c r="C95" s="545"/>
      <c r="D95" s="546"/>
      <c r="E95" s="546"/>
      <c r="F95" s="98"/>
      <c r="G95" s="98"/>
      <c r="H95" s="98"/>
      <c r="I95" s="98"/>
      <c r="J95" s="98"/>
      <c r="K95" s="543"/>
      <c r="L95" s="543"/>
      <c r="M95" s="543"/>
      <c r="N95" s="543"/>
      <c r="O95" s="544"/>
      <c r="P95" s="47"/>
    </row>
    <row r="96" spans="1:16" ht="14.4" thickBot="1">
      <c r="A96" s="18"/>
      <c r="B96" s="48"/>
      <c r="C96" s="49"/>
      <c r="D96" s="49"/>
      <c r="E96" s="49"/>
      <c r="F96" s="49"/>
      <c r="G96" s="49"/>
      <c r="H96" s="49"/>
      <c r="I96" s="49"/>
      <c r="J96" s="49"/>
      <c r="K96" s="49"/>
      <c r="L96" s="49"/>
      <c r="M96" s="49"/>
      <c r="N96" s="49"/>
      <c r="O96" s="49"/>
      <c r="P96" s="50"/>
    </row>
    <row r="97" ht="13.8" thickTop="1"/>
  </sheetData>
  <mergeCells count="87">
    <mergeCell ref="C87:O88"/>
    <mergeCell ref="K94:O95"/>
    <mergeCell ref="C95:E95"/>
    <mergeCell ref="J31:K31"/>
    <mergeCell ref="J32:K32"/>
    <mergeCell ref="J33:K33"/>
    <mergeCell ref="M32:N32"/>
    <mergeCell ref="M33:N33"/>
    <mergeCell ref="M68:N68"/>
    <mergeCell ref="C69:N69"/>
    <mergeCell ref="C71:N71"/>
    <mergeCell ref="C81:O81"/>
    <mergeCell ref="C82:O82"/>
    <mergeCell ref="C85:O86"/>
    <mergeCell ref="C62:O64"/>
    <mergeCell ref="C65:I65"/>
    <mergeCell ref="M65:N65"/>
    <mergeCell ref="C66:I66"/>
    <mergeCell ref="M66:N66"/>
    <mergeCell ref="M67:N67"/>
    <mergeCell ref="C57:I57"/>
    <mergeCell ref="M57:N57"/>
    <mergeCell ref="C58:I58"/>
    <mergeCell ref="M58:N58"/>
    <mergeCell ref="C59:N59"/>
    <mergeCell ref="C61:N61"/>
    <mergeCell ref="C54:I54"/>
    <mergeCell ref="M54:N54"/>
    <mergeCell ref="C55:I55"/>
    <mergeCell ref="M55:N55"/>
    <mergeCell ref="C56:I56"/>
    <mergeCell ref="M56:N56"/>
    <mergeCell ref="C51:O53"/>
    <mergeCell ref="C42:J42"/>
    <mergeCell ref="M42:N42"/>
    <mergeCell ref="C43:N43"/>
    <mergeCell ref="C44:O46"/>
    <mergeCell ref="C47:I47"/>
    <mergeCell ref="M47:N47"/>
    <mergeCell ref="C48:I48"/>
    <mergeCell ref="M48:N48"/>
    <mergeCell ref="C49:I49"/>
    <mergeCell ref="M49:N49"/>
    <mergeCell ref="C50:N50"/>
    <mergeCell ref="C41:J41"/>
    <mergeCell ref="M41:N41"/>
    <mergeCell ref="M31:N31"/>
    <mergeCell ref="C34:G34"/>
    <mergeCell ref="H34:I34"/>
    <mergeCell ref="J34:K34"/>
    <mergeCell ref="M34:N34"/>
    <mergeCell ref="C35:N35"/>
    <mergeCell ref="C36:O38"/>
    <mergeCell ref="C39:J39"/>
    <mergeCell ref="M39:N39"/>
    <mergeCell ref="C40:J40"/>
    <mergeCell ref="M40:N40"/>
    <mergeCell ref="C29:G29"/>
    <mergeCell ref="H29:I29"/>
    <mergeCell ref="J29:K29"/>
    <mergeCell ref="M29:N29"/>
    <mergeCell ref="C30:G30"/>
    <mergeCell ref="H30:I30"/>
    <mergeCell ref="J30:K30"/>
    <mergeCell ref="M30:N30"/>
    <mergeCell ref="C26:O28"/>
    <mergeCell ref="D12:K13"/>
    <mergeCell ref="L12:L14"/>
    <mergeCell ref="M12:M14"/>
    <mergeCell ref="N12:N14"/>
    <mergeCell ref="O12:O14"/>
    <mergeCell ref="D14:K14"/>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4"/>
  <sheetViews>
    <sheetView topLeftCell="A12" workbookViewId="0">
      <selection activeCell="C31" sqref="C31"/>
    </sheetView>
  </sheetViews>
  <sheetFormatPr baseColWidth="10" defaultRowHeight="13.2"/>
  <cols>
    <col min="12" max="12" width="16.33203125" customWidth="1"/>
    <col min="15" max="15" width="12.109375" bestFit="1"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ECONOMICA'!C22</f>
        <v>2.4</v>
      </c>
      <c r="D25" s="519" t="str">
        <f>'OFERTA ECONOMICA'!G22</f>
        <v>RIEGO DE IMPRIMACIÓN</v>
      </c>
      <c r="E25" s="521"/>
      <c r="F25" s="521"/>
      <c r="G25" s="521"/>
      <c r="H25" s="521"/>
      <c r="I25" s="521"/>
      <c r="J25" s="521"/>
      <c r="K25" s="521"/>
      <c r="L25" s="520"/>
      <c r="M25" s="519" t="str">
        <f>'OFERTA ECONOMICA'!H22</f>
        <v>M2</v>
      </c>
      <c r="N25" s="520"/>
      <c r="O25" s="80">
        <f>'OFERTA ECONOMICA'!I22</f>
        <v>16905.669999999998</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492" t="s">
        <v>162</v>
      </c>
      <c r="D30" s="493"/>
      <c r="E30" s="493"/>
      <c r="F30" s="493"/>
      <c r="G30" s="494"/>
      <c r="H30" s="527"/>
      <c r="I30" s="494"/>
      <c r="J30" s="562" t="s">
        <v>142</v>
      </c>
      <c r="K30" s="563"/>
      <c r="L30" s="207">
        <v>131562</v>
      </c>
      <c r="M30" s="528">
        <v>500</v>
      </c>
      <c r="N30" s="529"/>
      <c r="O30" s="84">
        <f>L30/M30</f>
        <v>263.12400000000002</v>
      </c>
      <c r="P30" s="37"/>
    </row>
    <row r="31" spans="1:16" ht="14.4">
      <c r="A31" s="18"/>
      <c r="B31" s="24"/>
      <c r="C31" s="85" t="s">
        <v>163</v>
      </c>
      <c r="D31" s="86"/>
      <c r="E31" s="86"/>
      <c r="F31" s="86"/>
      <c r="G31" s="87"/>
      <c r="H31" s="88"/>
      <c r="I31" s="87"/>
      <c r="J31" s="562" t="s">
        <v>142</v>
      </c>
      <c r="K31" s="563"/>
      <c r="L31" s="212">
        <v>155951</v>
      </c>
      <c r="M31" s="528">
        <v>500</v>
      </c>
      <c r="N31" s="529"/>
      <c r="O31" s="84">
        <f>L31/M31</f>
        <v>311.90199999999999</v>
      </c>
      <c r="P31" s="37"/>
    </row>
    <row r="32" spans="1:16" ht="15" thickBot="1">
      <c r="A32" s="18"/>
      <c r="B32" s="24"/>
      <c r="C32" s="85" t="s">
        <v>129</v>
      </c>
      <c r="D32" s="86"/>
      <c r="E32" s="86"/>
      <c r="F32" s="86"/>
      <c r="G32" s="87"/>
      <c r="H32" s="88"/>
      <c r="I32" s="87"/>
      <c r="J32" s="566" t="s">
        <v>131</v>
      </c>
      <c r="K32" s="567"/>
      <c r="L32" s="209">
        <v>2.5299999999999998</v>
      </c>
      <c r="M32" s="528">
        <v>7</v>
      </c>
      <c r="N32" s="529"/>
      <c r="O32" s="84">
        <f>L32/M32</f>
        <v>0.36142857142857138</v>
      </c>
      <c r="P32" s="37"/>
    </row>
    <row r="33" spans="1:16" ht="15" thickBot="1">
      <c r="A33" s="18"/>
      <c r="B33" s="24"/>
      <c r="C33" s="444"/>
      <c r="D33" s="445"/>
      <c r="E33" s="445"/>
      <c r="F33" s="445"/>
      <c r="G33" s="446"/>
      <c r="H33" s="499"/>
      <c r="I33" s="446"/>
      <c r="J33" s="499"/>
      <c r="K33" s="446"/>
      <c r="L33" s="89"/>
      <c r="M33" s="500"/>
      <c r="N33" s="501"/>
      <c r="O33" s="84"/>
      <c r="P33" s="37"/>
    </row>
    <row r="34" spans="1:16" ht="15" thickBot="1">
      <c r="A34" s="18"/>
      <c r="B34" s="24"/>
      <c r="C34" s="458" t="s">
        <v>54</v>
      </c>
      <c r="D34" s="459"/>
      <c r="E34" s="459"/>
      <c r="F34" s="459"/>
      <c r="G34" s="459"/>
      <c r="H34" s="459"/>
      <c r="I34" s="459"/>
      <c r="J34" s="459"/>
      <c r="K34" s="459"/>
      <c r="L34" s="459"/>
      <c r="M34" s="459"/>
      <c r="N34" s="460"/>
      <c r="O34" s="90">
        <f>SUM(O30:O33)</f>
        <v>575.38742857142859</v>
      </c>
      <c r="P34" s="38"/>
    </row>
    <row r="35" spans="1:16" ht="13.8">
      <c r="A35" s="18"/>
      <c r="B35" s="24"/>
      <c r="C35" s="461" t="s">
        <v>55</v>
      </c>
      <c r="D35" s="462"/>
      <c r="E35" s="462"/>
      <c r="F35" s="462"/>
      <c r="G35" s="462"/>
      <c r="H35" s="462"/>
      <c r="I35" s="462"/>
      <c r="J35" s="462"/>
      <c r="K35" s="462"/>
      <c r="L35" s="462"/>
      <c r="M35" s="462"/>
      <c r="N35" s="462"/>
      <c r="O35" s="463"/>
      <c r="P35" s="35"/>
    </row>
    <row r="36" spans="1:16" ht="13.8">
      <c r="A36" s="18"/>
      <c r="B36" s="24"/>
      <c r="C36" s="464"/>
      <c r="D36" s="465"/>
      <c r="E36" s="465"/>
      <c r="F36" s="465"/>
      <c r="G36" s="465"/>
      <c r="H36" s="465"/>
      <c r="I36" s="465"/>
      <c r="J36" s="465"/>
      <c r="K36" s="465"/>
      <c r="L36" s="465"/>
      <c r="M36" s="465"/>
      <c r="N36" s="465"/>
      <c r="O36" s="466"/>
      <c r="P36" s="35"/>
    </row>
    <row r="37" spans="1:16" ht="14.4" thickBot="1">
      <c r="A37" s="18"/>
      <c r="B37" s="24"/>
      <c r="C37" s="467"/>
      <c r="D37" s="468"/>
      <c r="E37" s="468"/>
      <c r="F37" s="468"/>
      <c r="G37" s="468"/>
      <c r="H37" s="468"/>
      <c r="I37" s="468"/>
      <c r="J37" s="468"/>
      <c r="K37" s="468"/>
      <c r="L37" s="468"/>
      <c r="M37" s="468"/>
      <c r="N37" s="468"/>
      <c r="O37" s="469"/>
      <c r="P37" s="35"/>
    </row>
    <row r="38" spans="1:16" ht="14.4">
      <c r="A38" s="18"/>
      <c r="B38" s="24"/>
      <c r="C38" s="486" t="s">
        <v>11</v>
      </c>
      <c r="D38" s="487"/>
      <c r="E38" s="487"/>
      <c r="F38" s="487"/>
      <c r="G38" s="487"/>
      <c r="H38" s="487"/>
      <c r="I38" s="487"/>
      <c r="J38" s="488"/>
      <c r="K38" s="91" t="s">
        <v>47</v>
      </c>
      <c r="L38" s="81" t="s">
        <v>13</v>
      </c>
      <c r="M38" s="491" t="s">
        <v>56</v>
      </c>
      <c r="N38" s="488"/>
      <c r="O38" s="82" t="s">
        <v>53</v>
      </c>
      <c r="P38" s="36"/>
    </row>
    <row r="39" spans="1:16" ht="14.4">
      <c r="A39" s="18"/>
      <c r="B39" s="24"/>
      <c r="C39" s="492" t="s">
        <v>164</v>
      </c>
      <c r="D39" s="493"/>
      <c r="E39" s="493"/>
      <c r="F39" s="493"/>
      <c r="G39" s="493"/>
      <c r="H39" s="493"/>
      <c r="I39" s="493"/>
      <c r="J39" s="494"/>
      <c r="K39" s="199" t="s">
        <v>165</v>
      </c>
      <c r="L39" s="200">
        <v>1</v>
      </c>
      <c r="M39" s="495">
        <v>5632</v>
      </c>
      <c r="N39" s="496"/>
      <c r="O39" s="84">
        <f>L39*M39</f>
        <v>5632</v>
      </c>
      <c r="P39" s="37"/>
    </row>
    <row r="40" spans="1:16" ht="15" thickBot="1">
      <c r="A40" s="18"/>
      <c r="B40" s="24"/>
      <c r="C40" s="444"/>
      <c r="D40" s="445"/>
      <c r="E40" s="445"/>
      <c r="F40" s="445"/>
      <c r="G40" s="445"/>
      <c r="H40" s="445"/>
      <c r="I40" s="445"/>
      <c r="J40" s="446"/>
      <c r="K40" s="199"/>
      <c r="L40" s="200"/>
      <c r="M40" s="447"/>
      <c r="N40" s="448"/>
      <c r="O40" s="84"/>
      <c r="P40" s="37"/>
    </row>
    <row r="41" spans="1:16" ht="15" thickBot="1">
      <c r="A41" s="18"/>
      <c r="B41" s="24"/>
      <c r="C41" s="444"/>
      <c r="D41" s="445"/>
      <c r="E41" s="445"/>
      <c r="F41" s="445"/>
      <c r="G41" s="445"/>
      <c r="H41" s="445"/>
      <c r="I41" s="445"/>
      <c r="J41" s="446"/>
      <c r="K41" s="199"/>
      <c r="L41" s="201"/>
      <c r="M41" s="447"/>
      <c r="N41" s="448"/>
      <c r="O41" s="84"/>
      <c r="P41" s="37"/>
    </row>
    <row r="42" spans="1:16" ht="15" thickBot="1">
      <c r="A42" s="18"/>
      <c r="B42" s="24"/>
      <c r="C42" s="458" t="s">
        <v>54</v>
      </c>
      <c r="D42" s="459"/>
      <c r="E42" s="459"/>
      <c r="F42" s="459"/>
      <c r="G42" s="459"/>
      <c r="H42" s="459"/>
      <c r="I42" s="459"/>
      <c r="J42" s="459"/>
      <c r="K42" s="459"/>
      <c r="L42" s="459"/>
      <c r="M42" s="459"/>
      <c r="N42" s="460"/>
      <c r="O42" s="92">
        <f>SUM(O39:O41)</f>
        <v>5632</v>
      </c>
      <c r="P42" s="37"/>
    </row>
    <row r="43" spans="1:16" ht="13.8">
      <c r="A43" s="18"/>
      <c r="B43" s="24"/>
      <c r="C43" s="461" t="s">
        <v>57</v>
      </c>
      <c r="D43" s="462"/>
      <c r="E43" s="462"/>
      <c r="F43" s="462"/>
      <c r="G43" s="462"/>
      <c r="H43" s="462"/>
      <c r="I43" s="462"/>
      <c r="J43" s="462"/>
      <c r="K43" s="462"/>
      <c r="L43" s="462"/>
      <c r="M43" s="462"/>
      <c r="N43" s="462"/>
      <c r="O43" s="463"/>
      <c r="P43" s="35"/>
    </row>
    <row r="44" spans="1:16" ht="13.8">
      <c r="A44" s="18"/>
      <c r="B44" s="24"/>
      <c r="C44" s="464"/>
      <c r="D44" s="465"/>
      <c r="E44" s="465"/>
      <c r="F44" s="465"/>
      <c r="G44" s="465"/>
      <c r="H44" s="465"/>
      <c r="I44" s="465"/>
      <c r="J44" s="465"/>
      <c r="K44" s="465"/>
      <c r="L44" s="465"/>
      <c r="M44" s="465"/>
      <c r="N44" s="465"/>
      <c r="O44" s="466"/>
      <c r="P44" s="35"/>
    </row>
    <row r="45" spans="1:16" ht="14.4" thickBot="1">
      <c r="A45" s="18"/>
      <c r="B45" s="24"/>
      <c r="C45" s="467"/>
      <c r="D45" s="468"/>
      <c r="E45" s="468"/>
      <c r="F45" s="468"/>
      <c r="G45" s="468"/>
      <c r="H45" s="468"/>
      <c r="I45" s="468"/>
      <c r="J45" s="468"/>
      <c r="K45" s="468"/>
      <c r="L45" s="468"/>
      <c r="M45" s="468"/>
      <c r="N45" s="468"/>
      <c r="O45" s="469"/>
      <c r="P45" s="35"/>
    </row>
    <row r="46" spans="1:16" ht="16.8">
      <c r="A46" s="18"/>
      <c r="B46" s="24"/>
      <c r="C46" s="486" t="s">
        <v>58</v>
      </c>
      <c r="D46" s="487"/>
      <c r="E46" s="487"/>
      <c r="F46" s="487"/>
      <c r="G46" s="487"/>
      <c r="H46" s="487"/>
      <c r="I46" s="487"/>
      <c r="J46" s="81" t="s">
        <v>59</v>
      </c>
      <c r="K46" s="93" t="s">
        <v>60</v>
      </c>
      <c r="L46" s="94" t="s">
        <v>61</v>
      </c>
      <c r="M46" s="491" t="s">
        <v>62</v>
      </c>
      <c r="N46" s="488"/>
      <c r="O46" s="82" t="s">
        <v>53</v>
      </c>
      <c r="P46" s="36"/>
    </row>
    <row r="47" spans="1:16" ht="14.4">
      <c r="A47" s="18"/>
      <c r="B47" s="24"/>
      <c r="C47" s="492"/>
      <c r="D47" s="493"/>
      <c r="E47" s="493"/>
      <c r="F47" s="493"/>
      <c r="G47" s="493"/>
      <c r="H47" s="493"/>
      <c r="I47" s="493"/>
      <c r="J47" s="95"/>
      <c r="K47" s="96"/>
      <c r="L47" s="95"/>
      <c r="M47" s="535"/>
      <c r="N47" s="536"/>
      <c r="O47" s="84"/>
      <c r="P47" s="37"/>
    </row>
    <row r="48" spans="1:16" ht="15" thickBot="1">
      <c r="A48" s="18"/>
      <c r="B48" s="24"/>
      <c r="C48" s="444"/>
      <c r="D48" s="445"/>
      <c r="E48" s="445"/>
      <c r="F48" s="445"/>
      <c r="G48" s="445"/>
      <c r="H48" s="445"/>
      <c r="I48" s="445"/>
      <c r="J48" s="97"/>
      <c r="K48" s="98"/>
      <c r="L48" s="97"/>
      <c r="M48" s="537"/>
      <c r="N48" s="538"/>
      <c r="O48" s="99"/>
      <c r="P48" s="37"/>
    </row>
    <row r="49" spans="1:16" ht="15" thickBot="1">
      <c r="A49" s="18"/>
      <c r="B49" s="24"/>
      <c r="C49" s="458" t="s">
        <v>54</v>
      </c>
      <c r="D49" s="459"/>
      <c r="E49" s="459"/>
      <c r="F49" s="459"/>
      <c r="G49" s="459"/>
      <c r="H49" s="459"/>
      <c r="I49" s="459"/>
      <c r="J49" s="459"/>
      <c r="K49" s="459"/>
      <c r="L49" s="459"/>
      <c r="M49" s="459"/>
      <c r="N49" s="460"/>
      <c r="O49" s="90"/>
      <c r="P49" s="38"/>
    </row>
    <row r="50" spans="1:16" ht="13.8">
      <c r="A50" s="18"/>
      <c r="B50" s="24"/>
      <c r="C50" s="461" t="s">
        <v>63</v>
      </c>
      <c r="D50" s="462"/>
      <c r="E50" s="462"/>
      <c r="F50" s="462"/>
      <c r="G50" s="462"/>
      <c r="H50" s="462"/>
      <c r="I50" s="462"/>
      <c r="J50" s="462"/>
      <c r="K50" s="462"/>
      <c r="L50" s="462"/>
      <c r="M50" s="462"/>
      <c r="N50" s="462"/>
      <c r="O50" s="463"/>
      <c r="P50" s="35"/>
    </row>
    <row r="51" spans="1:16" ht="13.8">
      <c r="A51" s="18"/>
      <c r="B51" s="24"/>
      <c r="C51" s="464"/>
      <c r="D51" s="465"/>
      <c r="E51" s="465"/>
      <c r="F51" s="465"/>
      <c r="G51" s="465"/>
      <c r="H51" s="465"/>
      <c r="I51" s="465"/>
      <c r="J51" s="465"/>
      <c r="K51" s="465"/>
      <c r="L51" s="465"/>
      <c r="M51" s="465"/>
      <c r="N51" s="465"/>
      <c r="O51" s="466"/>
      <c r="P51" s="35"/>
    </row>
    <row r="52" spans="1:16" ht="14.4" thickBot="1">
      <c r="A52" s="18"/>
      <c r="B52" s="24"/>
      <c r="C52" s="467"/>
      <c r="D52" s="468"/>
      <c r="E52" s="468"/>
      <c r="F52" s="468"/>
      <c r="G52" s="468"/>
      <c r="H52" s="468"/>
      <c r="I52" s="468"/>
      <c r="J52" s="468"/>
      <c r="K52" s="468"/>
      <c r="L52" s="468"/>
      <c r="M52" s="468"/>
      <c r="N52" s="468"/>
      <c r="O52" s="469"/>
      <c r="P52" s="35"/>
    </row>
    <row r="53" spans="1:16" ht="28.2">
      <c r="A53" s="18"/>
      <c r="B53" s="24"/>
      <c r="C53" s="486" t="s">
        <v>64</v>
      </c>
      <c r="D53" s="487"/>
      <c r="E53" s="487"/>
      <c r="F53" s="487"/>
      <c r="G53" s="487"/>
      <c r="H53" s="487"/>
      <c r="I53" s="487"/>
      <c r="J53" s="81" t="s">
        <v>65</v>
      </c>
      <c r="K53" s="100" t="s">
        <v>66</v>
      </c>
      <c r="L53" s="101" t="s">
        <v>67</v>
      </c>
      <c r="M53" s="533" t="s">
        <v>52</v>
      </c>
      <c r="N53" s="534"/>
      <c r="O53" s="102" t="s">
        <v>53</v>
      </c>
      <c r="P53" s="39"/>
    </row>
    <row r="54" spans="1:16" ht="14.4">
      <c r="A54" s="18"/>
      <c r="B54" s="24"/>
      <c r="C54" s="455" t="s">
        <v>140</v>
      </c>
      <c r="D54" s="456"/>
      <c r="E54" s="456"/>
      <c r="F54" s="456"/>
      <c r="G54" s="456"/>
      <c r="H54" s="456"/>
      <c r="I54" s="457"/>
      <c r="J54" s="204">
        <v>75873</v>
      </c>
      <c r="K54" s="203">
        <v>2</v>
      </c>
      <c r="L54" s="103">
        <f>J54*K54</f>
        <v>151746</v>
      </c>
      <c r="M54" s="535">
        <v>1200</v>
      </c>
      <c r="N54" s="536"/>
      <c r="O54" s="104">
        <f>L54/M54</f>
        <v>126.455</v>
      </c>
      <c r="P54" s="40"/>
    </row>
    <row r="55" spans="1:16" ht="15" thickBot="1">
      <c r="A55" s="18"/>
      <c r="B55" s="24"/>
      <c r="C55" s="559"/>
      <c r="D55" s="560"/>
      <c r="E55" s="445"/>
      <c r="F55" s="445"/>
      <c r="G55" s="445"/>
      <c r="H55" s="445"/>
      <c r="I55" s="445"/>
      <c r="J55" s="202"/>
      <c r="K55" s="98"/>
      <c r="L55" s="97"/>
      <c r="M55" s="537"/>
      <c r="N55" s="538"/>
      <c r="O55" s="99"/>
      <c r="P55" s="37"/>
    </row>
    <row r="56" spans="1:16" ht="15" thickBot="1">
      <c r="A56" s="18"/>
      <c r="B56" s="24"/>
      <c r="C56" s="458" t="s">
        <v>54</v>
      </c>
      <c r="D56" s="459"/>
      <c r="E56" s="459"/>
      <c r="F56" s="459"/>
      <c r="G56" s="459"/>
      <c r="H56" s="459"/>
      <c r="I56" s="459"/>
      <c r="J56" s="561"/>
      <c r="K56" s="459"/>
      <c r="L56" s="459"/>
      <c r="M56" s="459"/>
      <c r="N56" s="460"/>
      <c r="O56" s="92">
        <f>SUM(O54:O55)</f>
        <v>126.455</v>
      </c>
      <c r="P56" s="37"/>
    </row>
    <row r="57" spans="1:16" ht="15" thickBot="1">
      <c r="A57" s="18"/>
      <c r="B57" s="24"/>
      <c r="C57" s="76"/>
      <c r="D57" s="51"/>
      <c r="E57" s="51"/>
      <c r="F57" s="51"/>
      <c r="G57" s="51"/>
      <c r="H57" s="51"/>
      <c r="I57" s="51"/>
      <c r="J57" s="51"/>
      <c r="K57" s="51"/>
      <c r="L57" s="51"/>
      <c r="M57" s="51"/>
      <c r="N57" s="51"/>
      <c r="O57" s="77"/>
      <c r="P57" s="25"/>
    </row>
    <row r="58" spans="1:16" ht="15" thickBot="1">
      <c r="A58" s="18"/>
      <c r="B58" s="24"/>
      <c r="C58" s="530" t="s">
        <v>68</v>
      </c>
      <c r="D58" s="531"/>
      <c r="E58" s="531"/>
      <c r="F58" s="531"/>
      <c r="G58" s="531"/>
      <c r="H58" s="531"/>
      <c r="I58" s="531"/>
      <c r="J58" s="531"/>
      <c r="K58" s="531"/>
      <c r="L58" s="531"/>
      <c r="M58" s="531"/>
      <c r="N58" s="532"/>
      <c r="O58" s="105">
        <f>ROUND(O56+O42+O34,0)</f>
        <v>6334</v>
      </c>
      <c r="P58" s="41"/>
    </row>
    <row r="59" spans="1:16" ht="13.8">
      <c r="A59" s="18"/>
      <c r="B59" s="24"/>
      <c r="C59" s="461" t="s">
        <v>69</v>
      </c>
      <c r="D59" s="462"/>
      <c r="E59" s="462"/>
      <c r="F59" s="462"/>
      <c r="G59" s="462"/>
      <c r="H59" s="462"/>
      <c r="I59" s="462"/>
      <c r="J59" s="462"/>
      <c r="K59" s="462"/>
      <c r="L59" s="462"/>
      <c r="M59" s="462"/>
      <c r="N59" s="462"/>
      <c r="O59" s="463"/>
      <c r="P59" s="35"/>
    </row>
    <row r="60" spans="1:16" ht="13.8">
      <c r="A60" s="18"/>
      <c r="B60" s="24"/>
      <c r="C60" s="464"/>
      <c r="D60" s="465"/>
      <c r="E60" s="465"/>
      <c r="F60" s="465"/>
      <c r="G60" s="465"/>
      <c r="H60" s="465"/>
      <c r="I60" s="465"/>
      <c r="J60" s="465"/>
      <c r="K60" s="465"/>
      <c r="L60" s="465"/>
      <c r="M60" s="465"/>
      <c r="N60" s="465"/>
      <c r="O60" s="466"/>
      <c r="P60" s="35"/>
    </row>
    <row r="61" spans="1:16" ht="14.4" thickBot="1">
      <c r="A61" s="18"/>
      <c r="B61" s="24"/>
      <c r="C61" s="467"/>
      <c r="D61" s="468"/>
      <c r="E61" s="468"/>
      <c r="F61" s="468"/>
      <c r="G61" s="468"/>
      <c r="H61" s="468"/>
      <c r="I61" s="468"/>
      <c r="J61" s="468"/>
      <c r="K61" s="468"/>
      <c r="L61" s="468"/>
      <c r="M61" s="468"/>
      <c r="N61" s="468"/>
      <c r="O61" s="469"/>
      <c r="P61" s="35"/>
    </row>
    <row r="62" spans="1:16" ht="14.4">
      <c r="A62" s="18"/>
      <c r="B62" s="24"/>
      <c r="C62" s="486" t="s">
        <v>70</v>
      </c>
      <c r="D62" s="487"/>
      <c r="E62" s="487"/>
      <c r="F62" s="487"/>
      <c r="G62" s="487"/>
      <c r="H62" s="487"/>
      <c r="I62" s="487"/>
      <c r="J62" s="93"/>
      <c r="K62" s="106"/>
      <c r="L62" s="101" t="s">
        <v>71</v>
      </c>
      <c r="M62" s="533" t="s">
        <v>72</v>
      </c>
      <c r="N62" s="534"/>
      <c r="O62" s="102"/>
      <c r="P62" s="39"/>
    </row>
    <row r="63" spans="1:16" ht="14.4">
      <c r="A63" s="18"/>
      <c r="B63" s="24"/>
      <c r="C63" s="492" t="s">
        <v>73</v>
      </c>
      <c r="D63" s="493"/>
      <c r="E63" s="493"/>
      <c r="F63" s="493"/>
      <c r="G63" s="493"/>
      <c r="H63" s="493"/>
      <c r="I63" s="493"/>
      <c r="J63" s="107"/>
      <c r="K63" s="108"/>
      <c r="L63" s="109"/>
      <c r="M63" s="555"/>
      <c r="N63" s="556"/>
      <c r="O63" s="110"/>
      <c r="P63" s="42"/>
    </row>
    <row r="64" spans="1:16" ht="14.4">
      <c r="A64" s="18"/>
      <c r="B64" s="24"/>
      <c r="C64" s="85" t="s">
        <v>74</v>
      </c>
      <c r="D64" s="86"/>
      <c r="E64" s="86"/>
      <c r="F64" s="86"/>
      <c r="G64" s="86"/>
      <c r="H64" s="86"/>
      <c r="I64" s="86"/>
      <c r="J64" s="107"/>
      <c r="K64" s="108"/>
      <c r="L64" s="109"/>
      <c r="M64" s="555"/>
      <c r="N64" s="556"/>
      <c r="O64" s="110"/>
      <c r="P64" s="42"/>
    </row>
    <row r="65" spans="1:16" ht="15" thickBot="1">
      <c r="A65" s="18"/>
      <c r="B65" s="24"/>
      <c r="C65" s="70" t="s">
        <v>75</v>
      </c>
      <c r="D65" s="71"/>
      <c r="E65" s="71"/>
      <c r="F65" s="71"/>
      <c r="G65" s="71"/>
      <c r="H65" s="71"/>
      <c r="I65" s="71"/>
      <c r="J65" s="111"/>
      <c r="K65" s="112"/>
      <c r="L65" s="109"/>
      <c r="M65" s="557"/>
      <c r="N65" s="558"/>
      <c r="O65" s="110"/>
      <c r="P65" s="42"/>
    </row>
    <row r="66" spans="1:16" ht="15" thickBot="1">
      <c r="A66" s="18"/>
      <c r="B66" s="24"/>
      <c r="C66" s="458" t="s">
        <v>54</v>
      </c>
      <c r="D66" s="459"/>
      <c r="E66" s="459"/>
      <c r="F66" s="459"/>
      <c r="G66" s="459"/>
      <c r="H66" s="459"/>
      <c r="I66" s="459"/>
      <c r="J66" s="459"/>
      <c r="K66" s="459"/>
      <c r="L66" s="459"/>
      <c r="M66" s="459"/>
      <c r="N66" s="460"/>
      <c r="O66" s="113"/>
      <c r="P66" s="43"/>
    </row>
    <row r="67" spans="1:16" ht="15" thickBot="1">
      <c r="A67" s="18"/>
      <c r="B67" s="24"/>
      <c r="C67" s="76"/>
      <c r="D67" s="51"/>
      <c r="E67" s="51"/>
      <c r="F67" s="51"/>
      <c r="G67" s="51"/>
      <c r="H67" s="51"/>
      <c r="I67" s="51"/>
      <c r="J67" s="51"/>
      <c r="K67" s="51"/>
      <c r="L67" s="51"/>
      <c r="M67" s="51"/>
      <c r="N67" s="51"/>
      <c r="O67" s="77"/>
      <c r="P67" s="25"/>
    </row>
    <row r="68" spans="1:16" ht="15" thickBot="1">
      <c r="A68" s="18"/>
      <c r="B68" s="24"/>
      <c r="C68" s="530" t="s">
        <v>76</v>
      </c>
      <c r="D68" s="531"/>
      <c r="E68" s="531"/>
      <c r="F68" s="531"/>
      <c r="G68" s="531"/>
      <c r="H68" s="531"/>
      <c r="I68" s="531"/>
      <c r="J68" s="531"/>
      <c r="K68" s="531"/>
      <c r="L68" s="531"/>
      <c r="M68" s="531"/>
      <c r="N68" s="532"/>
      <c r="O68" s="114"/>
      <c r="P68" s="43"/>
    </row>
    <row r="69" spans="1:16" ht="14.4">
      <c r="A69" s="18"/>
      <c r="B69" s="24"/>
      <c r="C69" s="73"/>
      <c r="D69" s="74"/>
      <c r="E69" s="74"/>
      <c r="F69" s="74"/>
      <c r="G69" s="74"/>
      <c r="H69" s="74"/>
      <c r="I69" s="74"/>
      <c r="J69" s="74"/>
      <c r="K69" s="74"/>
      <c r="L69" s="74"/>
      <c r="M69" s="74"/>
      <c r="N69" s="74"/>
      <c r="O69" s="75"/>
      <c r="P69" s="25"/>
    </row>
    <row r="70" spans="1:16" ht="14.4">
      <c r="A70" s="18"/>
      <c r="B70" s="24"/>
      <c r="C70" s="76"/>
      <c r="D70" s="51"/>
      <c r="E70" s="51"/>
      <c r="F70" s="51"/>
      <c r="G70" s="51"/>
      <c r="H70" s="51"/>
      <c r="I70" s="51"/>
      <c r="J70" s="51"/>
      <c r="K70" s="51"/>
      <c r="L70" s="51"/>
      <c r="M70" s="51"/>
      <c r="N70" s="51"/>
      <c r="O70" s="77"/>
      <c r="P70" s="25"/>
    </row>
    <row r="71" spans="1:16" ht="14.4">
      <c r="A71" s="18"/>
      <c r="B71" s="24"/>
      <c r="C71" s="76"/>
      <c r="D71" s="51"/>
      <c r="E71" s="51"/>
      <c r="F71" s="51"/>
      <c r="G71" s="51"/>
      <c r="H71" s="51"/>
      <c r="I71" s="51"/>
      <c r="J71" s="51"/>
      <c r="K71" s="51"/>
      <c r="L71" s="51"/>
      <c r="M71" s="51"/>
      <c r="N71" s="51"/>
      <c r="O71" s="77"/>
      <c r="P71" s="25"/>
    </row>
    <row r="72" spans="1:16" ht="14.4">
      <c r="A72" s="18"/>
      <c r="B72" s="24"/>
      <c r="C72" s="76"/>
      <c r="D72" s="51"/>
      <c r="E72" s="51"/>
      <c r="F72" s="51"/>
      <c r="G72" s="51"/>
      <c r="H72" s="115" t="s">
        <v>77</v>
      </c>
      <c r="I72" s="115"/>
      <c r="J72" s="115"/>
      <c r="K72" s="115"/>
      <c r="L72" s="51"/>
      <c r="M72" s="51"/>
      <c r="N72" s="51"/>
      <c r="O72" s="77"/>
      <c r="P72" s="25"/>
    </row>
    <row r="73" spans="1:16" ht="14.4">
      <c r="A73" s="18"/>
      <c r="B73" s="24"/>
      <c r="C73" s="76"/>
      <c r="D73" s="51"/>
      <c r="E73" s="51"/>
      <c r="F73" s="51"/>
      <c r="G73" s="51"/>
      <c r="H73" s="115" t="s">
        <v>78</v>
      </c>
      <c r="I73" s="51"/>
      <c r="J73" s="51"/>
      <c r="K73" s="51"/>
      <c r="L73" s="51"/>
      <c r="M73" s="51"/>
      <c r="N73" s="51"/>
      <c r="O73" s="77"/>
      <c r="P73" s="44"/>
    </row>
    <row r="74" spans="1:16" ht="14.4">
      <c r="A74" s="18"/>
      <c r="B74" s="24"/>
      <c r="C74" s="76"/>
      <c r="D74" s="51"/>
      <c r="E74" s="51"/>
      <c r="F74" s="51"/>
      <c r="G74" s="51"/>
      <c r="H74" s="115" t="s">
        <v>79</v>
      </c>
      <c r="I74" s="51"/>
      <c r="J74" s="51"/>
      <c r="K74" s="51"/>
      <c r="L74" s="51"/>
      <c r="M74" s="51"/>
      <c r="N74" s="51"/>
      <c r="O74" s="77"/>
      <c r="P74" s="44"/>
    </row>
    <row r="75" spans="1:16" ht="14.4">
      <c r="A75" s="18"/>
      <c r="B75" s="24"/>
      <c r="C75" s="61"/>
      <c r="D75" s="116"/>
      <c r="E75" s="116"/>
      <c r="F75" s="116"/>
      <c r="G75" s="116"/>
      <c r="H75" s="115" t="s">
        <v>80</v>
      </c>
      <c r="I75" s="116"/>
      <c r="J75" s="116"/>
      <c r="K75" s="116"/>
      <c r="L75" s="116"/>
      <c r="M75" s="116"/>
      <c r="N75" s="116"/>
      <c r="O75" s="117"/>
      <c r="P75" s="45"/>
    </row>
    <row r="76" spans="1:16" ht="14.4">
      <c r="A76" s="18"/>
      <c r="B76" s="24"/>
      <c r="C76" s="76"/>
      <c r="D76" s="51"/>
      <c r="E76" s="51"/>
      <c r="F76" s="51"/>
      <c r="G76" s="51"/>
      <c r="H76" s="51" t="s">
        <v>81</v>
      </c>
      <c r="I76" s="51"/>
      <c r="J76" s="51"/>
      <c r="K76" s="51"/>
      <c r="L76" s="51"/>
      <c r="M76" s="51"/>
      <c r="N76" s="51"/>
      <c r="O76" s="77"/>
      <c r="P76" s="25"/>
    </row>
    <row r="77" spans="1:16" ht="14.4">
      <c r="A77" s="18"/>
      <c r="B77" s="24"/>
      <c r="C77" s="118" t="s">
        <v>82</v>
      </c>
      <c r="D77" s="119"/>
      <c r="E77" s="119"/>
      <c r="F77" s="119"/>
      <c r="G77" s="119"/>
      <c r="H77" s="119"/>
      <c r="I77" s="119"/>
      <c r="J77" s="119"/>
      <c r="K77" s="119"/>
      <c r="L77" s="119"/>
      <c r="M77" s="119"/>
      <c r="N77" s="119"/>
      <c r="O77" s="120"/>
      <c r="P77" s="25"/>
    </row>
    <row r="78" spans="1:16" ht="14.4">
      <c r="A78" s="18"/>
      <c r="B78" s="24"/>
      <c r="C78" s="552"/>
      <c r="D78" s="553"/>
      <c r="E78" s="553"/>
      <c r="F78" s="553"/>
      <c r="G78" s="553"/>
      <c r="H78" s="553"/>
      <c r="I78" s="553"/>
      <c r="J78" s="553"/>
      <c r="K78" s="553"/>
      <c r="L78" s="553"/>
      <c r="M78" s="553"/>
      <c r="N78" s="553"/>
      <c r="O78" s="554"/>
      <c r="P78" s="45"/>
    </row>
    <row r="79" spans="1:16" ht="14.4">
      <c r="A79" s="18"/>
      <c r="B79" s="24"/>
      <c r="C79" s="552"/>
      <c r="D79" s="553"/>
      <c r="E79" s="553"/>
      <c r="F79" s="553"/>
      <c r="G79" s="553"/>
      <c r="H79" s="553"/>
      <c r="I79" s="553"/>
      <c r="J79" s="553"/>
      <c r="K79" s="553"/>
      <c r="L79" s="553"/>
      <c r="M79" s="553"/>
      <c r="N79" s="553"/>
      <c r="O79" s="554"/>
      <c r="P79" s="45"/>
    </row>
    <row r="80" spans="1:16" ht="14.4">
      <c r="A80" s="18"/>
      <c r="B80" s="24"/>
      <c r="C80" s="61"/>
      <c r="D80" s="116"/>
      <c r="E80" s="116"/>
      <c r="F80" s="116"/>
      <c r="G80" s="116"/>
      <c r="H80" s="116"/>
      <c r="I80" s="116"/>
      <c r="J80" s="116"/>
      <c r="K80" s="116"/>
      <c r="L80" s="116"/>
      <c r="M80" s="116"/>
      <c r="N80" s="116"/>
      <c r="O80" s="117"/>
      <c r="P80" s="45"/>
    </row>
    <row r="81" spans="1:16" ht="14.4">
      <c r="A81" s="18"/>
      <c r="B81" s="24"/>
      <c r="C81" s="121" t="s">
        <v>83</v>
      </c>
      <c r="D81" s="116"/>
      <c r="E81" s="116"/>
      <c r="F81" s="116"/>
      <c r="G81" s="116"/>
      <c r="H81" s="116"/>
      <c r="I81" s="116"/>
      <c r="J81" s="116"/>
      <c r="K81" s="116"/>
      <c r="L81" s="116"/>
      <c r="M81" s="116"/>
      <c r="N81" s="116"/>
      <c r="O81" s="117"/>
      <c r="P81" s="45"/>
    </row>
    <row r="82" spans="1:16" ht="13.8">
      <c r="A82" s="18"/>
      <c r="B82" s="24"/>
      <c r="C82" s="549" t="s">
        <v>84</v>
      </c>
      <c r="D82" s="550"/>
      <c r="E82" s="550"/>
      <c r="F82" s="550"/>
      <c r="G82" s="550"/>
      <c r="H82" s="550"/>
      <c r="I82" s="550"/>
      <c r="J82" s="550"/>
      <c r="K82" s="550"/>
      <c r="L82" s="550"/>
      <c r="M82" s="550"/>
      <c r="N82" s="550"/>
      <c r="O82" s="551"/>
      <c r="P82" s="46"/>
    </row>
    <row r="83" spans="1:16" ht="13.8">
      <c r="A83" s="18"/>
      <c r="B83" s="24"/>
      <c r="C83" s="549"/>
      <c r="D83" s="550"/>
      <c r="E83" s="550"/>
      <c r="F83" s="550"/>
      <c r="G83" s="550"/>
      <c r="H83" s="550"/>
      <c r="I83" s="550"/>
      <c r="J83" s="550"/>
      <c r="K83" s="550"/>
      <c r="L83" s="550"/>
      <c r="M83" s="550"/>
      <c r="N83" s="550"/>
      <c r="O83" s="551"/>
      <c r="P83" s="46"/>
    </row>
    <row r="84" spans="1:16" ht="13.8">
      <c r="A84" s="18"/>
      <c r="B84" s="24"/>
      <c r="C84" s="549" t="s">
        <v>85</v>
      </c>
      <c r="D84" s="550"/>
      <c r="E84" s="550"/>
      <c r="F84" s="550"/>
      <c r="G84" s="550"/>
      <c r="H84" s="550"/>
      <c r="I84" s="550"/>
      <c r="J84" s="550"/>
      <c r="K84" s="550"/>
      <c r="L84" s="550"/>
      <c r="M84" s="550"/>
      <c r="N84" s="550"/>
      <c r="O84" s="551"/>
      <c r="P84" s="46"/>
    </row>
    <row r="85" spans="1:16" ht="13.8">
      <c r="A85" s="18"/>
      <c r="B85" s="24"/>
      <c r="C85" s="549"/>
      <c r="D85" s="550"/>
      <c r="E85" s="550"/>
      <c r="F85" s="550"/>
      <c r="G85" s="550"/>
      <c r="H85" s="550"/>
      <c r="I85" s="550"/>
      <c r="J85" s="550"/>
      <c r="K85" s="550"/>
      <c r="L85" s="550"/>
      <c r="M85" s="550"/>
      <c r="N85" s="550"/>
      <c r="O85" s="551"/>
      <c r="P85" s="46"/>
    </row>
    <row r="86" spans="1:16" ht="14.4">
      <c r="A86" s="18"/>
      <c r="B86" s="24"/>
      <c r="C86" s="61"/>
      <c r="D86" s="116"/>
      <c r="E86" s="116"/>
      <c r="F86" s="116"/>
      <c r="G86" s="116"/>
      <c r="H86" s="116"/>
      <c r="I86" s="116"/>
      <c r="J86" s="116"/>
      <c r="K86" s="116"/>
      <c r="L86" s="116"/>
      <c r="M86" s="116"/>
      <c r="N86" s="116"/>
      <c r="O86" s="117"/>
      <c r="P86" s="45"/>
    </row>
    <row r="87" spans="1:16" ht="14.4">
      <c r="A87" s="18"/>
      <c r="B87" s="24"/>
      <c r="C87" s="76"/>
      <c r="D87" s="51"/>
      <c r="E87" s="51"/>
      <c r="F87" s="51"/>
      <c r="G87" s="51"/>
      <c r="H87" s="115" t="s">
        <v>77</v>
      </c>
      <c r="I87" s="51"/>
      <c r="J87" s="51"/>
      <c r="K87" s="51"/>
      <c r="L87" s="51"/>
      <c r="M87" s="51"/>
      <c r="N87" s="51"/>
      <c r="O87" s="77"/>
      <c r="P87" s="25"/>
    </row>
    <row r="88" spans="1:16" ht="14.4">
      <c r="A88" s="18"/>
      <c r="B88" s="24"/>
      <c r="C88" s="76"/>
      <c r="D88" s="51"/>
      <c r="E88" s="51"/>
      <c r="F88" s="51"/>
      <c r="G88" s="51"/>
      <c r="H88" s="51" t="s">
        <v>78</v>
      </c>
      <c r="I88" s="86"/>
      <c r="J88" s="86"/>
      <c r="K88" s="86"/>
      <c r="L88" s="51"/>
      <c r="M88" s="51"/>
      <c r="N88" s="51"/>
      <c r="O88" s="77"/>
      <c r="P88" s="25"/>
    </row>
    <row r="89" spans="1:16" ht="14.4">
      <c r="A89" s="18"/>
      <c r="B89" s="24"/>
      <c r="C89" s="76"/>
      <c r="D89" s="51"/>
      <c r="E89" s="51"/>
      <c r="F89" s="51"/>
      <c r="G89" s="51"/>
      <c r="H89" s="51" t="s">
        <v>86</v>
      </c>
      <c r="I89" s="122"/>
      <c r="J89" s="122"/>
      <c r="K89" s="122"/>
      <c r="L89" s="51"/>
      <c r="M89" s="51"/>
      <c r="N89" s="51"/>
      <c r="O89" s="77"/>
      <c r="P89" s="25"/>
    </row>
    <row r="90" spans="1:16" ht="14.4">
      <c r="A90" s="18"/>
      <c r="B90" s="24"/>
      <c r="C90" s="123"/>
      <c r="D90" s="116"/>
      <c r="E90" s="116"/>
      <c r="F90" s="116"/>
      <c r="G90" s="116"/>
      <c r="H90" s="51" t="s">
        <v>80</v>
      </c>
      <c r="I90" s="51"/>
      <c r="J90" s="51"/>
      <c r="K90" s="51"/>
      <c r="L90" s="116"/>
      <c r="M90" s="116"/>
      <c r="N90" s="116"/>
      <c r="O90" s="117"/>
      <c r="P90" s="45"/>
    </row>
    <row r="91" spans="1:16" ht="15.6">
      <c r="A91" s="18"/>
      <c r="B91" s="24"/>
      <c r="C91" s="123"/>
      <c r="D91" s="122"/>
      <c r="E91" s="122"/>
      <c r="F91" s="51"/>
      <c r="G91" s="51"/>
      <c r="H91" s="51"/>
      <c r="I91" s="51"/>
      <c r="J91" s="51"/>
      <c r="K91" s="541"/>
      <c r="L91" s="541"/>
      <c r="M91" s="541"/>
      <c r="N91" s="541"/>
      <c r="O91" s="542"/>
      <c r="P91" s="47"/>
    </row>
    <row r="92" spans="1:16" ht="16.2" thickBot="1">
      <c r="A92" s="18"/>
      <c r="B92" s="24"/>
      <c r="C92" s="545"/>
      <c r="D92" s="546"/>
      <c r="E92" s="546"/>
      <c r="F92" s="98"/>
      <c r="G92" s="98"/>
      <c r="H92" s="98"/>
      <c r="I92" s="98"/>
      <c r="J92" s="98"/>
      <c r="K92" s="543"/>
      <c r="L92" s="543"/>
      <c r="M92" s="543"/>
      <c r="N92" s="543"/>
      <c r="O92" s="544"/>
      <c r="P92" s="47"/>
    </row>
    <row r="93" spans="1:16" ht="14.4" thickBot="1">
      <c r="A93" s="18"/>
      <c r="B93" s="48"/>
      <c r="C93" s="49"/>
      <c r="D93" s="49"/>
      <c r="E93" s="49"/>
      <c r="F93" s="49"/>
      <c r="G93" s="49"/>
      <c r="H93" s="49"/>
      <c r="I93" s="49"/>
      <c r="J93" s="49"/>
      <c r="K93" s="49"/>
      <c r="L93" s="49"/>
      <c r="M93" s="49"/>
      <c r="N93" s="49"/>
      <c r="O93" s="49"/>
      <c r="P93" s="50"/>
    </row>
    <row r="94" spans="1:16" ht="13.8" thickTop="1"/>
  </sheetData>
  <mergeCells count="81">
    <mergeCell ref="C84:O85"/>
    <mergeCell ref="K91:O92"/>
    <mergeCell ref="C92:E92"/>
    <mergeCell ref="J31:K31"/>
    <mergeCell ref="J32:K32"/>
    <mergeCell ref="M31:N31"/>
    <mergeCell ref="M65:N65"/>
    <mergeCell ref="C66:N66"/>
    <mergeCell ref="C68:N68"/>
    <mergeCell ref="C78:O78"/>
    <mergeCell ref="C79:O79"/>
    <mergeCell ref="C82:O83"/>
    <mergeCell ref="C59:O61"/>
    <mergeCell ref="C62:I62"/>
    <mergeCell ref="M62:N62"/>
    <mergeCell ref="C63:I63"/>
    <mergeCell ref="M63:N63"/>
    <mergeCell ref="M64:N64"/>
    <mergeCell ref="C54:I54"/>
    <mergeCell ref="M54:N54"/>
    <mergeCell ref="C55:I55"/>
    <mergeCell ref="M55:N55"/>
    <mergeCell ref="C56:N56"/>
    <mergeCell ref="C58:N58"/>
    <mergeCell ref="C53:I53"/>
    <mergeCell ref="M53:N53"/>
    <mergeCell ref="C47:I47"/>
    <mergeCell ref="M47:N47"/>
    <mergeCell ref="C48:I48"/>
    <mergeCell ref="M48:N48"/>
    <mergeCell ref="C49:N49"/>
    <mergeCell ref="C50:O52"/>
    <mergeCell ref="C41:J41"/>
    <mergeCell ref="M41:N41"/>
    <mergeCell ref="C42:N42"/>
    <mergeCell ref="C43:O45"/>
    <mergeCell ref="C46:I46"/>
    <mergeCell ref="M46:N46"/>
    <mergeCell ref="C40:J40"/>
    <mergeCell ref="M40:N40"/>
    <mergeCell ref="M32:N32"/>
    <mergeCell ref="C33:G33"/>
    <mergeCell ref="H33:I33"/>
    <mergeCell ref="J33:K33"/>
    <mergeCell ref="M33:N33"/>
    <mergeCell ref="C34:N34"/>
    <mergeCell ref="C35:O37"/>
    <mergeCell ref="C38:J38"/>
    <mergeCell ref="M38:N38"/>
    <mergeCell ref="C39:J39"/>
    <mergeCell ref="M39:N39"/>
    <mergeCell ref="C29:G29"/>
    <mergeCell ref="H29:I29"/>
    <mergeCell ref="J29:K29"/>
    <mergeCell ref="M29:N29"/>
    <mergeCell ref="C30:G30"/>
    <mergeCell ref="H30:I30"/>
    <mergeCell ref="J30:K30"/>
    <mergeCell ref="M30:N30"/>
    <mergeCell ref="C26:O28"/>
    <mergeCell ref="D12:K13"/>
    <mergeCell ref="L12:L14"/>
    <mergeCell ref="M12:M14"/>
    <mergeCell ref="N12:N14"/>
    <mergeCell ref="O12:O14"/>
    <mergeCell ref="D14:K14"/>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P94"/>
  <sheetViews>
    <sheetView topLeftCell="A14" workbookViewId="0">
      <selection activeCell="C32" sqref="C32"/>
    </sheetView>
  </sheetViews>
  <sheetFormatPr baseColWidth="10" defaultRowHeight="13.2"/>
  <cols>
    <col min="12" max="12" width="15.44140625" customWidth="1"/>
    <col min="15" max="15" width="12.109375" bestFit="1"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ECONOMICA'!C23</f>
        <v>2.5</v>
      </c>
      <c r="D25" s="519" t="str">
        <f>'OFERTA ECONOMICA'!G23</f>
        <v xml:space="preserve"> CONFORMACIÓN DE LA CALZADA EXISTENTE</v>
      </c>
      <c r="E25" s="521"/>
      <c r="F25" s="521"/>
      <c r="G25" s="521"/>
      <c r="H25" s="521"/>
      <c r="I25" s="521"/>
      <c r="J25" s="521"/>
      <c r="K25" s="521"/>
      <c r="L25" s="520"/>
      <c r="M25" s="519" t="str">
        <f>'OFERTA ECONOMICA'!H23</f>
        <v>M2</v>
      </c>
      <c r="N25" s="520"/>
      <c r="O25" s="80">
        <f>'OFERTA ECONOMICA'!I23</f>
        <v>16905.669999999998</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492" t="s">
        <v>148</v>
      </c>
      <c r="D30" s="493"/>
      <c r="E30" s="493"/>
      <c r="F30" s="493"/>
      <c r="G30" s="494"/>
      <c r="H30" s="527"/>
      <c r="I30" s="494"/>
      <c r="J30" s="562" t="s">
        <v>142</v>
      </c>
      <c r="K30" s="563"/>
      <c r="L30" s="207">
        <v>207934</v>
      </c>
      <c r="M30" s="528">
        <v>800</v>
      </c>
      <c r="N30" s="529"/>
      <c r="O30" s="84">
        <f>L30/M30</f>
        <v>259.91750000000002</v>
      </c>
      <c r="P30" s="37"/>
    </row>
    <row r="31" spans="1:16" ht="14.4">
      <c r="A31" s="18"/>
      <c r="B31" s="24"/>
      <c r="C31" s="85" t="s">
        <v>150</v>
      </c>
      <c r="D31" s="86"/>
      <c r="E31" s="86"/>
      <c r="F31" s="86"/>
      <c r="G31" s="87"/>
      <c r="H31" s="88"/>
      <c r="I31" s="87"/>
      <c r="J31" s="562" t="s">
        <v>142</v>
      </c>
      <c r="K31" s="563"/>
      <c r="L31" s="212">
        <v>155951</v>
      </c>
      <c r="M31" s="528">
        <v>600</v>
      </c>
      <c r="N31" s="529"/>
      <c r="O31" s="84">
        <f>L31/M31</f>
        <v>259.91833333333335</v>
      </c>
      <c r="P31" s="37"/>
    </row>
    <row r="32" spans="1:16" ht="14.4">
      <c r="A32" s="18"/>
      <c r="B32" s="24"/>
      <c r="C32" s="85" t="s">
        <v>149</v>
      </c>
      <c r="D32" s="86"/>
      <c r="E32" s="86"/>
      <c r="F32" s="86"/>
      <c r="G32" s="87"/>
      <c r="H32" s="88"/>
      <c r="I32" s="87"/>
      <c r="J32" s="562" t="s">
        <v>142</v>
      </c>
      <c r="K32" s="563"/>
      <c r="L32" s="212">
        <v>149084</v>
      </c>
      <c r="M32" s="528">
        <v>600</v>
      </c>
      <c r="N32" s="529"/>
      <c r="O32" s="84">
        <f>L32/M32</f>
        <v>248.47333333333333</v>
      </c>
      <c r="P32" s="37"/>
    </row>
    <row r="33" spans="1:16" ht="15" thickBot="1">
      <c r="A33" s="18"/>
      <c r="B33" s="24"/>
      <c r="C33" s="444"/>
      <c r="D33" s="445"/>
      <c r="E33" s="445"/>
      <c r="F33" s="445"/>
      <c r="G33" s="446"/>
      <c r="H33" s="499"/>
      <c r="I33" s="446"/>
      <c r="J33" s="499"/>
      <c r="K33" s="446"/>
      <c r="L33" s="89"/>
      <c r="M33" s="500"/>
      <c r="N33" s="501"/>
      <c r="O33" s="84"/>
      <c r="P33" s="37"/>
    </row>
    <row r="34" spans="1:16" ht="15" thickBot="1">
      <c r="A34" s="18"/>
      <c r="B34" s="24"/>
      <c r="C34" s="458" t="s">
        <v>54</v>
      </c>
      <c r="D34" s="459"/>
      <c r="E34" s="459"/>
      <c r="F34" s="459"/>
      <c r="G34" s="459"/>
      <c r="H34" s="459"/>
      <c r="I34" s="459"/>
      <c r="J34" s="459"/>
      <c r="K34" s="459"/>
      <c r="L34" s="459"/>
      <c r="M34" s="459"/>
      <c r="N34" s="460"/>
      <c r="O34" s="90">
        <f>SUM(O30:O33)</f>
        <v>768.30916666666667</v>
      </c>
      <c r="P34" s="38"/>
    </row>
    <row r="35" spans="1:16" ht="13.8">
      <c r="A35" s="18"/>
      <c r="B35" s="24"/>
      <c r="C35" s="461" t="s">
        <v>55</v>
      </c>
      <c r="D35" s="462"/>
      <c r="E35" s="462"/>
      <c r="F35" s="462"/>
      <c r="G35" s="462"/>
      <c r="H35" s="462"/>
      <c r="I35" s="462"/>
      <c r="J35" s="462"/>
      <c r="K35" s="462"/>
      <c r="L35" s="462"/>
      <c r="M35" s="462"/>
      <c r="N35" s="462"/>
      <c r="O35" s="463"/>
      <c r="P35" s="35"/>
    </row>
    <row r="36" spans="1:16" ht="13.8">
      <c r="A36" s="18"/>
      <c r="B36" s="24"/>
      <c r="C36" s="464"/>
      <c r="D36" s="465"/>
      <c r="E36" s="465"/>
      <c r="F36" s="465"/>
      <c r="G36" s="465"/>
      <c r="H36" s="465"/>
      <c r="I36" s="465"/>
      <c r="J36" s="465"/>
      <c r="K36" s="465"/>
      <c r="L36" s="465"/>
      <c r="M36" s="465"/>
      <c r="N36" s="465"/>
      <c r="O36" s="466"/>
      <c r="P36" s="35"/>
    </row>
    <row r="37" spans="1:16" ht="14.4" thickBot="1">
      <c r="A37" s="18"/>
      <c r="B37" s="24"/>
      <c r="C37" s="467"/>
      <c r="D37" s="468"/>
      <c r="E37" s="468"/>
      <c r="F37" s="468"/>
      <c r="G37" s="468"/>
      <c r="H37" s="468"/>
      <c r="I37" s="468"/>
      <c r="J37" s="468"/>
      <c r="K37" s="468"/>
      <c r="L37" s="468"/>
      <c r="M37" s="468"/>
      <c r="N37" s="468"/>
      <c r="O37" s="469"/>
      <c r="P37" s="35"/>
    </row>
    <row r="38" spans="1:16" ht="14.4">
      <c r="A38" s="18"/>
      <c r="B38" s="24"/>
      <c r="C38" s="486" t="s">
        <v>11</v>
      </c>
      <c r="D38" s="487"/>
      <c r="E38" s="487"/>
      <c r="F38" s="487"/>
      <c r="G38" s="487"/>
      <c r="H38" s="487"/>
      <c r="I38" s="487"/>
      <c r="J38" s="488"/>
      <c r="K38" s="91" t="s">
        <v>47</v>
      </c>
      <c r="L38" s="81" t="s">
        <v>13</v>
      </c>
      <c r="M38" s="491" t="s">
        <v>56</v>
      </c>
      <c r="N38" s="488"/>
      <c r="O38" s="82" t="s">
        <v>53</v>
      </c>
      <c r="P38" s="36"/>
    </row>
    <row r="39" spans="1:16" ht="14.4">
      <c r="A39" s="18"/>
      <c r="B39" s="24"/>
      <c r="C39" s="492" t="s">
        <v>166</v>
      </c>
      <c r="D39" s="493"/>
      <c r="E39" s="493"/>
      <c r="F39" s="493"/>
      <c r="G39" s="493"/>
      <c r="H39" s="493"/>
      <c r="I39" s="493"/>
      <c r="J39" s="494"/>
      <c r="K39" s="199" t="s">
        <v>137</v>
      </c>
      <c r="L39" s="200">
        <v>4</v>
      </c>
      <c r="M39" s="495">
        <v>75</v>
      </c>
      <c r="N39" s="496"/>
      <c r="O39" s="84">
        <f>L39*M39</f>
        <v>300</v>
      </c>
      <c r="P39" s="37"/>
    </row>
    <row r="40" spans="1:16" ht="15" thickBot="1">
      <c r="A40" s="18"/>
      <c r="B40" s="24"/>
      <c r="C40" s="444"/>
      <c r="D40" s="445"/>
      <c r="E40" s="445"/>
      <c r="F40" s="445"/>
      <c r="G40" s="445"/>
      <c r="H40" s="445"/>
      <c r="I40" s="445"/>
      <c r="J40" s="446"/>
      <c r="K40" s="199"/>
      <c r="L40" s="200"/>
      <c r="M40" s="447"/>
      <c r="N40" s="448"/>
      <c r="O40" s="84"/>
      <c r="P40" s="37"/>
    </row>
    <row r="41" spans="1:16" ht="15" thickBot="1">
      <c r="A41" s="18"/>
      <c r="B41" s="24"/>
      <c r="C41" s="444"/>
      <c r="D41" s="445"/>
      <c r="E41" s="445"/>
      <c r="F41" s="445"/>
      <c r="G41" s="445"/>
      <c r="H41" s="445"/>
      <c r="I41" s="445"/>
      <c r="J41" s="446"/>
      <c r="K41" s="199"/>
      <c r="L41" s="201"/>
      <c r="M41" s="447"/>
      <c r="N41" s="448"/>
      <c r="O41" s="84"/>
      <c r="P41" s="37"/>
    </row>
    <row r="42" spans="1:16" ht="15" thickBot="1">
      <c r="A42" s="18"/>
      <c r="B42" s="24"/>
      <c r="C42" s="458" t="s">
        <v>54</v>
      </c>
      <c r="D42" s="459"/>
      <c r="E42" s="459"/>
      <c r="F42" s="459"/>
      <c r="G42" s="459"/>
      <c r="H42" s="459"/>
      <c r="I42" s="459"/>
      <c r="J42" s="459"/>
      <c r="K42" s="459"/>
      <c r="L42" s="459"/>
      <c r="M42" s="459"/>
      <c r="N42" s="460"/>
      <c r="O42" s="92">
        <f>SUM(O39:O41)</f>
        <v>300</v>
      </c>
      <c r="P42" s="37"/>
    </row>
    <row r="43" spans="1:16" ht="13.8">
      <c r="A43" s="18"/>
      <c r="B43" s="24"/>
      <c r="C43" s="461" t="s">
        <v>57</v>
      </c>
      <c r="D43" s="462"/>
      <c r="E43" s="462"/>
      <c r="F43" s="462"/>
      <c r="G43" s="462"/>
      <c r="H43" s="462"/>
      <c r="I43" s="462"/>
      <c r="J43" s="462"/>
      <c r="K43" s="462"/>
      <c r="L43" s="462"/>
      <c r="M43" s="462"/>
      <c r="N43" s="462"/>
      <c r="O43" s="463"/>
      <c r="P43" s="35"/>
    </row>
    <row r="44" spans="1:16" ht="13.8">
      <c r="A44" s="18"/>
      <c r="B44" s="24"/>
      <c r="C44" s="464"/>
      <c r="D44" s="465"/>
      <c r="E44" s="465"/>
      <c r="F44" s="465"/>
      <c r="G44" s="465"/>
      <c r="H44" s="465"/>
      <c r="I44" s="465"/>
      <c r="J44" s="465"/>
      <c r="K44" s="465"/>
      <c r="L44" s="465"/>
      <c r="M44" s="465"/>
      <c r="N44" s="465"/>
      <c r="O44" s="466"/>
      <c r="P44" s="35"/>
    </row>
    <row r="45" spans="1:16" ht="14.4" thickBot="1">
      <c r="A45" s="18"/>
      <c r="B45" s="24"/>
      <c r="C45" s="467"/>
      <c r="D45" s="468"/>
      <c r="E45" s="468"/>
      <c r="F45" s="468"/>
      <c r="G45" s="468"/>
      <c r="H45" s="468"/>
      <c r="I45" s="468"/>
      <c r="J45" s="468"/>
      <c r="K45" s="468"/>
      <c r="L45" s="468"/>
      <c r="M45" s="468"/>
      <c r="N45" s="468"/>
      <c r="O45" s="469"/>
      <c r="P45" s="35"/>
    </row>
    <row r="46" spans="1:16" ht="16.8">
      <c r="A46" s="18"/>
      <c r="B46" s="24"/>
      <c r="C46" s="486" t="s">
        <v>58</v>
      </c>
      <c r="D46" s="487"/>
      <c r="E46" s="487"/>
      <c r="F46" s="487"/>
      <c r="G46" s="487"/>
      <c r="H46" s="487"/>
      <c r="I46" s="487"/>
      <c r="J46" s="81" t="s">
        <v>59</v>
      </c>
      <c r="K46" s="93" t="s">
        <v>60</v>
      </c>
      <c r="L46" s="94" t="s">
        <v>61</v>
      </c>
      <c r="M46" s="491" t="s">
        <v>62</v>
      </c>
      <c r="N46" s="488"/>
      <c r="O46" s="82" t="s">
        <v>53</v>
      </c>
      <c r="P46" s="36"/>
    </row>
    <row r="47" spans="1:16" ht="14.4">
      <c r="A47" s="18"/>
      <c r="B47" s="24"/>
      <c r="C47" s="492"/>
      <c r="D47" s="493"/>
      <c r="E47" s="493"/>
      <c r="F47" s="493"/>
      <c r="G47" s="493"/>
      <c r="H47" s="493"/>
      <c r="I47" s="493"/>
      <c r="J47" s="95"/>
      <c r="K47" s="96"/>
      <c r="L47" s="95"/>
      <c r="M47" s="535"/>
      <c r="N47" s="536"/>
      <c r="O47" s="84"/>
      <c r="P47" s="37"/>
    </row>
    <row r="48" spans="1:16" ht="15" thickBot="1">
      <c r="A48" s="18"/>
      <c r="B48" s="24"/>
      <c r="C48" s="444"/>
      <c r="D48" s="445"/>
      <c r="E48" s="445"/>
      <c r="F48" s="445"/>
      <c r="G48" s="445"/>
      <c r="H48" s="445"/>
      <c r="I48" s="445"/>
      <c r="J48" s="97"/>
      <c r="K48" s="98"/>
      <c r="L48" s="97"/>
      <c r="M48" s="537"/>
      <c r="N48" s="538"/>
      <c r="O48" s="99"/>
      <c r="P48" s="37"/>
    </row>
    <row r="49" spans="1:16" ht="15" thickBot="1">
      <c r="A49" s="18"/>
      <c r="B49" s="24"/>
      <c r="C49" s="458" t="s">
        <v>54</v>
      </c>
      <c r="D49" s="459"/>
      <c r="E49" s="459"/>
      <c r="F49" s="459"/>
      <c r="G49" s="459"/>
      <c r="H49" s="459"/>
      <c r="I49" s="459"/>
      <c r="J49" s="459"/>
      <c r="K49" s="459"/>
      <c r="L49" s="459"/>
      <c r="M49" s="459"/>
      <c r="N49" s="460"/>
      <c r="O49" s="90"/>
      <c r="P49" s="38"/>
    </row>
    <row r="50" spans="1:16" ht="13.8">
      <c r="A50" s="18"/>
      <c r="B50" s="24"/>
      <c r="C50" s="461" t="s">
        <v>63</v>
      </c>
      <c r="D50" s="462"/>
      <c r="E50" s="462"/>
      <c r="F50" s="462"/>
      <c r="G50" s="462"/>
      <c r="H50" s="462"/>
      <c r="I50" s="462"/>
      <c r="J50" s="462"/>
      <c r="K50" s="462"/>
      <c r="L50" s="462"/>
      <c r="M50" s="462"/>
      <c r="N50" s="462"/>
      <c r="O50" s="463"/>
      <c r="P50" s="35"/>
    </row>
    <row r="51" spans="1:16" ht="13.8">
      <c r="A51" s="18"/>
      <c r="B51" s="24"/>
      <c r="C51" s="464"/>
      <c r="D51" s="465"/>
      <c r="E51" s="465"/>
      <c r="F51" s="465"/>
      <c r="G51" s="465"/>
      <c r="H51" s="465"/>
      <c r="I51" s="465"/>
      <c r="J51" s="465"/>
      <c r="K51" s="465"/>
      <c r="L51" s="465"/>
      <c r="M51" s="465"/>
      <c r="N51" s="465"/>
      <c r="O51" s="466"/>
      <c r="P51" s="35"/>
    </row>
    <row r="52" spans="1:16" ht="14.4" thickBot="1">
      <c r="A52" s="18"/>
      <c r="B52" s="24"/>
      <c r="C52" s="467"/>
      <c r="D52" s="468"/>
      <c r="E52" s="468"/>
      <c r="F52" s="468"/>
      <c r="G52" s="468"/>
      <c r="H52" s="468"/>
      <c r="I52" s="468"/>
      <c r="J52" s="468"/>
      <c r="K52" s="468"/>
      <c r="L52" s="468"/>
      <c r="M52" s="468"/>
      <c r="N52" s="468"/>
      <c r="O52" s="469"/>
      <c r="P52" s="35"/>
    </row>
    <row r="53" spans="1:16" ht="28.2">
      <c r="A53" s="18"/>
      <c r="B53" s="24"/>
      <c r="C53" s="486" t="s">
        <v>64</v>
      </c>
      <c r="D53" s="487"/>
      <c r="E53" s="487"/>
      <c r="F53" s="487"/>
      <c r="G53" s="487"/>
      <c r="H53" s="487"/>
      <c r="I53" s="487"/>
      <c r="J53" s="81" t="s">
        <v>65</v>
      </c>
      <c r="K53" s="100" t="s">
        <v>66</v>
      </c>
      <c r="L53" s="101" t="s">
        <v>67</v>
      </c>
      <c r="M53" s="533" t="s">
        <v>52</v>
      </c>
      <c r="N53" s="534"/>
      <c r="O53" s="102" t="s">
        <v>53</v>
      </c>
      <c r="P53" s="39"/>
    </row>
    <row r="54" spans="1:16" ht="14.4">
      <c r="A54" s="18"/>
      <c r="B54" s="24"/>
      <c r="C54" s="569" t="s">
        <v>143</v>
      </c>
      <c r="D54" s="456"/>
      <c r="E54" s="456"/>
      <c r="F54" s="456"/>
      <c r="G54" s="456"/>
      <c r="H54" s="456"/>
      <c r="I54" s="457"/>
      <c r="J54" s="204">
        <v>151745</v>
      </c>
      <c r="K54" s="203">
        <v>2</v>
      </c>
      <c r="L54" s="103">
        <f>J54*K54</f>
        <v>303490</v>
      </c>
      <c r="M54" s="535">
        <v>2000</v>
      </c>
      <c r="N54" s="536"/>
      <c r="O54" s="104">
        <f>L54/M54</f>
        <v>151.745</v>
      </c>
      <c r="P54" s="40"/>
    </row>
    <row r="55" spans="1:16" ht="15" thickBot="1">
      <c r="A55" s="18"/>
      <c r="B55" s="24"/>
      <c r="C55" s="559"/>
      <c r="D55" s="560"/>
      <c r="E55" s="445"/>
      <c r="F55" s="445"/>
      <c r="G55" s="445"/>
      <c r="H55" s="445"/>
      <c r="I55" s="445"/>
      <c r="J55" s="202"/>
      <c r="K55" s="98"/>
      <c r="L55" s="97"/>
      <c r="M55" s="537"/>
      <c r="N55" s="538"/>
      <c r="O55" s="99"/>
      <c r="P55" s="37"/>
    </row>
    <row r="56" spans="1:16" ht="15" thickBot="1">
      <c r="A56" s="18"/>
      <c r="B56" s="24"/>
      <c r="C56" s="458" t="s">
        <v>54</v>
      </c>
      <c r="D56" s="459"/>
      <c r="E56" s="459"/>
      <c r="F56" s="459"/>
      <c r="G56" s="459"/>
      <c r="H56" s="459"/>
      <c r="I56" s="459"/>
      <c r="J56" s="561"/>
      <c r="K56" s="459"/>
      <c r="L56" s="459"/>
      <c r="M56" s="459"/>
      <c r="N56" s="460"/>
      <c r="O56" s="92">
        <f>SUM(O54:O55)</f>
        <v>151.745</v>
      </c>
      <c r="P56" s="37"/>
    </row>
    <row r="57" spans="1:16" ht="15" thickBot="1">
      <c r="A57" s="18"/>
      <c r="B57" s="24"/>
      <c r="C57" s="76"/>
      <c r="D57" s="51"/>
      <c r="E57" s="51"/>
      <c r="F57" s="51"/>
      <c r="G57" s="51"/>
      <c r="H57" s="51"/>
      <c r="I57" s="51"/>
      <c r="J57" s="51"/>
      <c r="K57" s="51"/>
      <c r="L57" s="51"/>
      <c r="M57" s="51"/>
      <c r="N57" s="51"/>
      <c r="O57" s="77"/>
      <c r="P57" s="25"/>
    </row>
    <row r="58" spans="1:16" ht="15" thickBot="1">
      <c r="A58" s="18"/>
      <c r="B58" s="24"/>
      <c r="C58" s="530" t="s">
        <v>68</v>
      </c>
      <c r="D58" s="531"/>
      <c r="E58" s="531"/>
      <c r="F58" s="531"/>
      <c r="G58" s="531"/>
      <c r="H58" s="531"/>
      <c r="I58" s="531"/>
      <c r="J58" s="531"/>
      <c r="K58" s="531"/>
      <c r="L58" s="531"/>
      <c r="M58" s="531"/>
      <c r="N58" s="532"/>
      <c r="O58" s="105">
        <f>ROUND(O56+O49+O42+O34,0)</f>
        <v>1220</v>
      </c>
      <c r="P58" s="41"/>
    </row>
    <row r="59" spans="1:16" ht="13.8">
      <c r="A59" s="18"/>
      <c r="B59" s="24"/>
      <c r="C59" s="461" t="s">
        <v>69</v>
      </c>
      <c r="D59" s="462"/>
      <c r="E59" s="462"/>
      <c r="F59" s="462"/>
      <c r="G59" s="462"/>
      <c r="H59" s="462"/>
      <c r="I59" s="462"/>
      <c r="J59" s="462"/>
      <c r="K59" s="462"/>
      <c r="L59" s="462"/>
      <c r="M59" s="462"/>
      <c r="N59" s="462"/>
      <c r="O59" s="463"/>
      <c r="P59" s="35"/>
    </row>
    <row r="60" spans="1:16" ht="13.8">
      <c r="A60" s="18"/>
      <c r="B60" s="24"/>
      <c r="C60" s="464"/>
      <c r="D60" s="465"/>
      <c r="E60" s="465"/>
      <c r="F60" s="465"/>
      <c r="G60" s="465"/>
      <c r="H60" s="465"/>
      <c r="I60" s="465"/>
      <c r="J60" s="465"/>
      <c r="K60" s="465"/>
      <c r="L60" s="465"/>
      <c r="M60" s="465"/>
      <c r="N60" s="465"/>
      <c r="O60" s="466"/>
      <c r="P60" s="35"/>
    </row>
    <row r="61" spans="1:16" ht="14.4" thickBot="1">
      <c r="A61" s="18"/>
      <c r="B61" s="24"/>
      <c r="C61" s="467"/>
      <c r="D61" s="468"/>
      <c r="E61" s="468"/>
      <c r="F61" s="468"/>
      <c r="G61" s="468"/>
      <c r="H61" s="468"/>
      <c r="I61" s="468"/>
      <c r="J61" s="468"/>
      <c r="K61" s="468"/>
      <c r="L61" s="468"/>
      <c r="M61" s="468"/>
      <c r="N61" s="468"/>
      <c r="O61" s="469"/>
      <c r="P61" s="35"/>
    </row>
    <row r="62" spans="1:16" ht="14.4">
      <c r="A62" s="18"/>
      <c r="B62" s="24"/>
      <c r="C62" s="486" t="s">
        <v>70</v>
      </c>
      <c r="D62" s="487"/>
      <c r="E62" s="487"/>
      <c r="F62" s="487"/>
      <c r="G62" s="487"/>
      <c r="H62" s="487"/>
      <c r="I62" s="487"/>
      <c r="J62" s="93"/>
      <c r="K62" s="106"/>
      <c r="L62" s="101" t="s">
        <v>71</v>
      </c>
      <c r="M62" s="533" t="s">
        <v>72</v>
      </c>
      <c r="N62" s="534"/>
      <c r="O62" s="102"/>
      <c r="P62" s="39"/>
    </row>
    <row r="63" spans="1:16" ht="14.4">
      <c r="A63" s="18"/>
      <c r="B63" s="24"/>
      <c r="C63" s="492" t="s">
        <v>73</v>
      </c>
      <c r="D63" s="493"/>
      <c r="E63" s="493"/>
      <c r="F63" s="493"/>
      <c r="G63" s="493"/>
      <c r="H63" s="493"/>
      <c r="I63" s="493"/>
      <c r="J63" s="107"/>
      <c r="K63" s="108"/>
      <c r="L63" s="109"/>
      <c r="M63" s="555"/>
      <c r="N63" s="556"/>
      <c r="O63" s="110"/>
      <c r="P63" s="42"/>
    </row>
    <row r="64" spans="1:16" ht="14.4">
      <c r="A64" s="18"/>
      <c r="B64" s="24"/>
      <c r="C64" s="85" t="s">
        <v>74</v>
      </c>
      <c r="D64" s="86"/>
      <c r="E64" s="86"/>
      <c r="F64" s="86"/>
      <c r="G64" s="86"/>
      <c r="H64" s="86"/>
      <c r="I64" s="86"/>
      <c r="J64" s="107"/>
      <c r="K64" s="108"/>
      <c r="L64" s="109"/>
      <c r="M64" s="555"/>
      <c r="N64" s="556"/>
      <c r="O64" s="110"/>
      <c r="P64" s="42"/>
    </row>
    <row r="65" spans="1:16" ht="15" thickBot="1">
      <c r="A65" s="18"/>
      <c r="B65" s="24"/>
      <c r="C65" s="70" t="s">
        <v>75</v>
      </c>
      <c r="D65" s="71"/>
      <c r="E65" s="71"/>
      <c r="F65" s="71"/>
      <c r="G65" s="71"/>
      <c r="H65" s="71"/>
      <c r="I65" s="71"/>
      <c r="J65" s="111"/>
      <c r="K65" s="112"/>
      <c r="L65" s="109"/>
      <c r="M65" s="557"/>
      <c r="N65" s="558"/>
      <c r="O65" s="110"/>
      <c r="P65" s="42"/>
    </row>
    <row r="66" spans="1:16" ht="15" thickBot="1">
      <c r="A66" s="18"/>
      <c r="B66" s="24"/>
      <c r="C66" s="458" t="s">
        <v>54</v>
      </c>
      <c r="D66" s="459"/>
      <c r="E66" s="459"/>
      <c r="F66" s="459"/>
      <c r="G66" s="459"/>
      <c r="H66" s="459"/>
      <c r="I66" s="459"/>
      <c r="J66" s="459"/>
      <c r="K66" s="459"/>
      <c r="L66" s="459"/>
      <c r="M66" s="459"/>
      <c r="N66" s="460"/>
      <c r="O66" s="113"/>
      <c r="P66" s="43"/>
    </row>
    <row r="67" spans="1:16" ht="15" thickBot="1">
      <c r="A67" s="18"/>
      <c r="B67" s="24"/>
      <c r="C67" s="76"/>
      <c r="D67" s="51"/>
      <c r="E67" s="51"/>
      <c r="F67" s="51"/>
      <c r="G67" s="51"/>
      <c r="H67" s="51"/>
      <c r="I67" s="51"/>
      <c r="J67" s="51"/>
      <c r="K67" s="51"/>
      <c r="L67" s="51"/>
      <c r="M67" s="51"/>
      <c r="N67" s="51"/>
      <c r="O67" s="77"/>
      <c r="P67" s="25"/>
    </row>
    <row r="68" spans="1:16" ht="15" thickBot="1">
      <c r="A68" s="18"/>
      <c r="B68" s="24"/>
      <c r="C68" s="530" t="s">
        <v>76</v>
      </c>
      <c r="D68" s="531"/>
      <c r="E68" s="531"/>
      <c r="F68" s="531"/>
      <c r="G68" s="531"/>
      <c r="H68" s="531"/>
      <c r="I68" s="531"/>
      <c r="J68" s="531"/>
      <c r="K68" s="531"/>
      <c r="L68" s="531"/>
      <c r="M68" s="531"/>
      <c r="N68" s="532"/>
      <c r="O68" s="114"/>
      <c r="P68" s="43"/>
    </row>
    <row r="69" spans="1:16" ht="14.4">
      <c r="A69" s="18"/>
      <c r="B69" s="24"/>
      <c r="C69" s="73"/>
      <c r="D69" s="74"/>
      <c r="E69" s="74"/>
      <c r="F69" s="74"/>
      <c r="G69" s="74"/>
      <c r="H69" s="74"/>
      <c r="I69" s="74"/>
      <c r="J69" s="74"/>
      <c r="K69" s="74"/>
      <c r="L69" s="74"/>
      <c r="M69" s="74"/>
      <c r="N69" s="74"/>
      <c r="O69" s="75"/>
      <c r="P69" s="25"/>
    </row>
    <row r="70" spans="1:16" ht="14.4">
      <c r="A70" s="18"/>
      <c r="B70" s="24"/>
      <c r="C70" s="76"/>
      <c r="D70" s="51"/>
      <c r="E70" s="51"/>
      <c r="F70" s="51"/>
      <c r="G70" s="51"/>
      <c r="H70" s="51"/>
      <c r="I70" s="51"/>
      <c r="J70" s="51"/>
      <c r="K70" s="51"/>
      <c r="L70" s="51"/>
      <c r="M70" s="51"/>
      <c r="N70" s="51"/>
      <c r="O70" s="77"/>
      <c r="P70" s="25"/>
    </row>
    <row r="71" spans="1:16" ht="14.4">
      <c r="A71" s="18"/>
      <c r="B71" s="24"/>
      <c r="C71" s="76"/>
      <c r="D71" s="51"/>
      <c r="E71" s="51"/>
      <c r="F71" s="51"/>
      <c r="G71" s="51"/>
      <c r="H71" s="51"/>
      <c r="I71" s="51"/>
      <c r="J71" s="51"/>
      <c r="K71" s="51"/>
      <c r="L71" s="51"/>
      <c r="M71" s="51"/>
      <c r="N71" s="51"/>
      <c r="O71" s="77"/>
      <c r="P71" s="25"/>
    </row>
    <row r="72" spans="1:16" ht="14.4">
      <c r="A72" s="18"/>
      <c r="B72" s="24"/>
      <c r="C72" s="76"/>
      <c r="D72" s="51"/>
      <c r="E72" s="51"/>
      <c r="F72" s="51"/>
      <c r="G72" s="51"/>
      <c r="H72" s="115" t="s">
        <v>77</v>
      </c>
      <c r="I72" s="115"/>
      <c r="J72" s="115"/>
      <c r="K72" s="115"/>
      <c r="L72" s="51"/>
      <c r="M72" s="51"/>
      <c r="N72" s="51"/>
      <c r="O72" s="77"/>
      <c r="P72" s="25"/>
    </row>
    <row r="73" spans="1:16" ht="14.4">
      <c r="A73" s="18"/>
      <c r="B73" s="24"/>
      <c r="C73" s="76"/>
      <c r="D73" s="51"/>
      <c r="E73" s="51"/>
      <c r="F73" s="51"/>
      <c r="G73" s="51"/>
      <c r="H73" s="115" t="s">
        <v>78</v>
      </c>
      <c r="I73" s="51"/>
      <c r="J73" s="51"/>
      <c r="K73" s="51"/>
      <c r="L73" s="51"/>
      <c r="M73" s="51"/>
      <c r="N73" s="51"/>
      <c r="O73" s="77"/>
      <c r="P73" s="44"/>
    </row>
    <row r="74" spans="1:16" ht="14.4">
      <c r="A74" s="18"/>
      <c r="B74" s="24"/>
      <c r="C74" s="76"/>
      <c r="D74" s="51"/>
      <c r="E74" s="51"/>
      <c r="F74" s="51"/>
      <c r="G74" s="51"/>
      <c r="H74" s="115" t="s">
        <v>79</v>
      </c>
      <c r="I74" s="51"/>
      <c r="J74" s="51"/>
      <c r="K74" s="51"/>
      <c r="L74" s="51"/>
      <c r="M74" s="51"/>
      <c r="N74" s="51"/>
      <c r="O74" s="77"/>
      <c r="P74" s="44"/>
    </row>
    <row r="75" spans="1:16" ht="14.4">
      <c r="A75" s="18"/>
      <c r="B75" s="24"/>
      <c r="C75" s="61"/>
      <c r="D75" s="116"/>
      <c r="E75" s="116"/>
      <c r="F75" s="116"/>
      <c r="G75" s="116"/>
      <c r="H75" s="115" t="s">
        <v>80</v>
      </c>
      <c r="I75" s="116"/>
      <c r="J75" s="116"/>
      <c r="K75" s="116"/>
      <c r="L75" s="116"/>
      <c r="M75" s="116"/>
      <c r="N75" s="116"/>
      <c r="O75" s="117"/>
      <c r="P75" s="45"/>
    </row>
    <row r="76" spans="1:16" ht="14.4">
      <c r="A76" s="18"/>
      <c r="B76" s="24"/>
      <c r="C76" s="76"/>
      <c r="D76" s="51"/>
      <c r="E76" s="51"/>
      <c r="F76" s="51"/>
      <c r="G76" s="51"/>
      <c r="H76" s="51" t="s">
        <v>81</v>
      </c>
      <c r="I76" s="51"/>
      <c r="J76" s="51"/>
      <c r="K76" s="51"/>
      <c r="L76" s="51"/>
      <c r="M76" s="51"/>
      <c r="N76" s="51"/>
      <c r="O76" s="77"/>
      <c r="P76" s="25"/>
    </row>
    <row r="77" spans="1:16" ht="14.4">
      <c r="A77" s="18"/>
      <c r="B77" s="24"/>
      <c r="C77" s="118" t="s">
        <v>82</v>
      </c>
      <c r="D77" s="119"/>
      <c r="E77" s="119"/>
      <c r="F77" s="119"/>
      <c r="G77" s="119"/>
      <c r="H77" s="119"/>
      <c r="I77" s="119"/>
      <c r="J77" s="119"/>
      <c r="K77" s="119"/>
      <c r="L77" s="119"/>
      <c r="M77" s="119"/>
      <c r="N77" s="119"/>
      <c r="O77" s="120"/>
      <c r="P77" s="25"/>
    </row>
    <row r="78" spans="1:16" ht="14.4">
      <c r="A78" s="18"/>
      <c r="B78" s="24"/>
      <c r="C78" s="552"/>
      <c r="D78" s="553"/>
      <c r="E78" s="553"/>
      <c r="F78" s="553"/>
      <c r="G78" s="553"/>
      <c r="H78" s="553"/>
      <c r="I78" s="553"/>
      <c r="J78" s="553"/>
      <c r="K78" s="553"/>
      <c r="L78" s="553"/>
      <c r="M78" s="553"/>
      <c r="N78" s="553"/>
      <c r="O78" s="554"/>
      <c r="P78" s="45"/>
    </row>
    <row r="79" spans="1:16" ht="14.4">
      <c r="A79" s="18"/>
      <c r="B79" s="24"/>
      <c r="C79" s="552"/>
      <c r="D79" s="553"/>
      <c r="E79" s="553"/>
      <c r="F79" s="553"/>
      <c r="G79" s="553"/>
      <c r="H79" s="553"/>
      <c r="I79" s="553"/>
      <c r="J79" s="553"/>
      <c r="K79" s="553"/>
      <c r="L79" s="553"/>
      <c r="M79" s="553"/>
      <c r="N79" s="553"/>
      <c r="O79" s="554"/>
      <c r="P79" s="45"/>
    </row>
    <row r="80" spans="1:16" ht="14.4">
      <c r="A80" s="18"/>
      <c r="B80" s="24"/>
      <c r="C80" s="61"/>
      <c r="D80" s="116"/>
      <c r="E80" s="116"/>
      <c r="F80" s="116"/>
      <c r="G80" s="116"/>
      <c r="H80" s="116"/>
      <c r="I80" s="116"/>
      <c r="J80" s="116"/>
      <c r="K80" s="116"/>
      <c r="L80" s="116"/>
      <c r="M80" s="116"/>
      <c r="N80" s="116"/>
      <c r="O80" s="117"/>
      <c r="P80" s="45"/>
    </row>
    <row r="81" spans="1:16" ht="14.4">
      <c r="A81" s="18"/>
      <c r="B81" s="24"/>
      <c r="C81" s="121" t="s">
        <v>83</v>
      </c>
      <c r="D81" s="116"/>
      <c r="E81" s="116"/>
      <c r="F81" s="116"/>
      <c r="G81" s="116"/>
      <c r="H81" s="116"/>
      <c r="I81" s="116"/>
      <c r="J81" s="116"/>
      <c r="K81" s="116"/>
      <c r="L81" s="116"/>
      <c r="M81" s="116"/>
      <c r="N81" s="116"/>
      <c r="O81" s="117"/>
      <c r="P81" s="45"/>
    </row>
    <row r="82" spans="1:16" ht="13.8">
      <c r="A82" s="18"/>
      <c r="B82" s="24"/>
      <c r="C82" s="549" t="s">
        <v>84</v>
      </c>
      <c r="D82" s="550"/>
      <c r="E82" s="550"/>
      <c r="F82" s="550"/>
      <c r="G82" s="550"/>
      <c r="H82" s="550"/>
      <c r="I82" s="550"/>
      <c r="J82" s="550"/>
      <c r="K82" s="550"/>
      <c r="L82" s="550"/>
      <c r="M82" s="550"/>
      <c r="N82" s="550"/>
      <c r="O82" s="551"/>
      <c r="P82" s="46"/>
    </row>
    <row r="83" spans="1:16" ht="13.8">
      <c r="A83" s="18"/>
      <c r="B83" s="24"/>
      <c r="C83" s="549"/>
      <c r="D83" s="550"/>
      <c r="E83" s="550"/>
      <c r="F83" s="550"/>
      <c r="G83" s="550"/>
      <c r="H83" s="550"/>
      <c r="I83" s="550"/>
      <c r="J83" s="550"/>
      <c r="K83" s="550"/>
      <c r="L83" s="550"/>
      <c r="M83" s="550"/>
      <c r="N83" s="550"/>
      <c r="O83" s="551"/>
      <c r="P83" s="46"/>
    </row>
    <row r="84" spans="1:16" ht="13.8">
      <c r="A84" s="18"/>
      <c r="B84" s="24"/>
      <c r="C84" s="549" t="s">
        <v>85</v>
      </c>
      <c r="D84" s="550"/>
      <c r="E84" s="550"/>
      <c r="F84" s="550"/>
      <c r="G84" s="550"/>
      <c r="H84" s="550"/>
      <c r="I84" s="550"/>
      <c r="J84" s="550"/>
      <c r="K84" s="550"/>
      <c r="L84" s="550"/>
      <c r="M84" s="550"/>
      <c r="N84" s="550"/>
      <c r="O84" s="551"/>
      <c r="P84" s="46"/>
    </row>
    <row r="85" spans="1:16" ht="13.8">
      <c r="A85" s="18"/>
      <c r="B85" s="24"/>
      <c r="C85" s="549"/>
      <c r="D85" s="550"/>
      <c r="E85" s="550"/>
      <c r="F85" s="550"/>
      <c r="G85" s="550"/>
      <c r="H85" s="550"/>
      <c r="I85" s="550"/>
      <c r="J85" s="550"/>
      <c r="K85" s="550"/>
      <c r="L85" s="550"/>
      <c r="M85" s="550"/>
      <c r="N85" s="550"/>
      <c r="O85" s="551"/>
      <c r="P85" s="46"/>
    </row>
    <row r="86" spans="1:16" ht="14.4">
      <c r="A86" s="18"/>
      <c r="B86" s="24"/>
      <c r="C86" s="61"/>
      <c r="D86" s="116"/>
      <c r="E86" s="116"/>
      <c r="F86" s="116"/>
      <c r="G86" s="116"/>
      <c r="H86" s="116"/>
      <c r="I86" s="116"/>
      <c r="J86" s="116"/>
      <c r="K86" s="116"/>
      <c r="L86" s="116"/>
      <c r="M86" s="116"/>
      <c r="N86" s="116"/>
      <c r="O86" s="117"/>
      <c r="P86" s="45"/>
    </row>
    <row r="87" spans="1:16" ht="14.4">
      <c r="A87" s="18"/>
      <c r="B87" s="24"/>
      <c r="C87" s="76"/>
      <c r="D87" s="51"/>
      <c r="E87" s="51"/>
      <c r="F87" s="51"/>
      <c r="G87" s="51"/>
      <c r="H87" s="115" t="s">
        <v>77</v>
      </c>
      <c r="I87" s="51"/>
      <c r="J87" s="51"/>
      <c r="K87" s="51"/>
      <c r="L87" s="51"/>
      <c r="M87" s="51"/>
      <c r="N87" s="51"/>
      <c r="O87" s="77"/>
      <c r="P87" s="25"/>
    </row>
    <row r="88" spans="1:16" ht="14.4">
      <c r="A88" s="18"/>
      <c r="B88" s="24"/>
      <c r="C88" s="76"/>
      <c r="D88" s="51"/>
      <c r="E88" s="51"/>
      <c r="F88" s="51"/>
      <c r="G88" s="51"/>
      <c r="H88" s="51" t="s">
        <v>78</v>
      </c>
      <c r="I88" s="86"/>
      <c r="J88" s="86"/>
      <c r="K88" s="86"/>
      <c r="L88" s="51"/>
      <c r="M88" s="51"/>
      <c r="N88" s="51"/>
      <c r="O88" s="77"/>
      <c r="P88" s="25"/>
    </row>
    <row r="89" spans="1:16" ht="14.4">
      <c r="A89" s="18"/>
      <c r="B89" s="24"/>
      <c r="C89" s="76"/>
      <c r="D89" s="51"/>
      <c r="E89" s="51"/>
      <c r="F89" s="51"/>
      <c r="G89" s="51"/>
      <c r="H89" s="51" t="s">
        <v>86</v>
      </c>
      <c r="I89" s="122"/>
      <c r="J89" s="122"/>
      <c r="K89" s="122"/>
      <c r="L89" s="51"/>
      <c r="M89" s="51"/>
      <c r="N89" s="51"/>
      <c r="O89" s="77"/>
      <c r="P89" s="25"/>
    </row>
    <row r="90" spans="1:16" ht="14.4">
      <c r="A90" s="18"/>
      <c r="B90" s="24"/>
      <c r="C90" s="123"/>
      <c r="D90" s="116"/>
      <c r="E90" s="116"/>
      <c r="F90" s="116"/>
      <c r="G90" s="116"/>
      <c r="H90" s="51" t="s">
        <v>80</v>
      </c>
      <c r="I90" s="51"/>
      <c r="J90" s="51"/>
      <c r="K90" s="51"/>
      <c r="L90" s="116"/>
      <c r="M90" s="116"/>
      <c r="N90" s="116"/>
      <c r="O90" s="117"/>
      <c r="P90" s="45"/>
    </row>
    <row r="91" spans="1:16" ht="15.6">
      <c r="A91" s="18"/>
      <c r="B91" s="24"/>
      <c r="C91" s="123"/>
      <c r="D91" s="122"/>
      <c r="E91" s="122"/>
      <c r="F91" s="51"/>
      <c r="G91" s="51"/>
      <c r="H91" s="51"/>
      <c r="I91" s="51"/>
      <c r="J91" s="51"/>
      <c r="K91" s="541"/>
      <c r="L91" s="541"/>
      <c r="M91" s="541"/>
      <c r="N91" s="541"/>
      <c r="O91" s="542"/>
      <c r="P91" s="47"/>
    </row>
    <row r="92" spans="1:16" ht="16.2" thickBot="1">
      <c r="A92" s="18"/>
      <c r="B92" s="24"/>
      <c r="C92" s="545"/>
      <c r="D92" s="546"/>
      <c r="E92" s="546"/>
      <c r="F92" s="98"/>
      <c r="G92" s="98"/>
      <c r="H92" s="98"/>
      <c r="I92" s="98"/>
      <c r="J92" s="98"/>
      <c r="K92" s="543"/>
      <c r="L92" s="543"/>
      <c r="M92" s="543"/>
      <c r="N92" s="543"/>
      <c r="O92" s="544"/>
      <c r="P92" s="47"/>
    </row>
    <row r="93" spans="1:16" ht="14.4" thickBot="1">
      <c r="A93" s="18"/>
      <c r="B93" s="48"/>
      <c r="C93" s="49"/>
      <c r="D93" s="49"/>
      <c r="E93" s="49"/>
      <c r="F93" s="49"/>
      <c r="G93" s="49"/>
      <c r="H93" s="49"/>
      <c r="I93" s="49"/>
      <c r="J93" s="49"/>
      <c r="K93" s="49"/>
      <c r="L93" s="49"/>
      <c r="M93" s="49"/>
      <c r="N93" s="49"/>
      <c r="O93" s="49"/>
      <c r="P93" s="50"/>
    </row>
    <row r="94" spans="1:16" ht="13.8" thickTop="1"/>
  </sheetData>
  <mergeCells count="81">
    <mergeCell ref="C84:O85"/>
    <mergeCell ref="K91:O92"/>
    <mergeCell ref="C92:E92"/>
    <mergeCell ref="J31:K31"/>
    <mergeCell ref="J32:K32"/>
    <mergeCell ref="M31:N31"/>
    <mergeCell ref="M65:N65"/>
    <mergeCell ref="C66:N66"/>
    <mergeCell ref="C68:N68"/>
    <mergeCell ref="C78:O78"/>
    <mergeCell ref="C79:O79"/>
    <mergeCell ref="C82:O83"/>
    <mergeCell ref="C59:O61"/>
    <mergeCell ref="C62:I62"/>
    <mergeCell ref="M62:N62"/>
    <mergeCell ref="C63:I63"/>
    <mergeCell ref="M63:N63"/>
    <mergeCell ref="M64:N64"/>
    <mergeCell ref="C54:I54"/>
    <mergeCell ref="M54:N54"/>
    <mergeCell ref="C55:I55"/>
    <mergeCell ref="M55:N55"/>
    <mergeCell ref="C56:N56"/>
    <mergeCell ref="C58:N58"/>
    <mergeCell ref="C53:I53"/>
    <mergeCell ref="M53:N53"/>
    <mergeCell ref="C47:I47"/>
    <mergeCell ref="M47:N47"/>
    <mergeCell ref="C48:I48"/>
    <mergeCell ref="M48:N48"/>
    <mergeCell ref="C49:N49"/>
    <mergeCell ref="C50:O52"/>
    <mergeCell ref="C41:J41"/>
    <mergeCell ref="M41:N41"/>
    <mergeCell ref="C42:N42"/>
    <mergeCell ref="C43:O45"/>
    <mergeCell ref="C46:I46"/>
    <mergeCell ref="M46:N46"/>
    <mergeCell ref="C40:J40"/>
    <mergeCell ref="M40:N40"/>
    <mergeCell ref="M32:N32"/>
    <mergeCell ref="C33:G33"/>
    <mergeCell ref="H33:I33"/>
    <mergeCell ref="J33:K33"/>
    <mergeCell ref="M33:N33"/>
    <mergeCell ref="C34:N34"/>
    <mergeCell ref="C35:O37"/>
    <mergeCell ref="C38:J38"/>
    <mergeCell ref="M38:N38"/>
    <mergeCell ref="C39:J39"/>
    <mergeCell ref="M39:N39"/>
    <mergeCell ref="C29:G29"/>
    <mergeCell ref="H29:I29"/>
    <mergeCell ref="J29:K29"/>
    <mergeCell ref="M29:N29"/>
    <mergeCell ref="C30:G30"/>
    <mergeCell ref="H30:I30"/>
    <mergeCell ref="J30:K30"/>
    <mergeCell ref="M30:N30"/>
    <mergeCell ref="C26:O28"/>
    <mergeCell ref="D12:K13"/>
    <mergeCell ref="L12:L14"/>
    <mergeCell ref="M12:M14"/>
    <mergeCell ref="N12:N14"/>
    <mergeCell ref="O12:O14"/>
    <mergeCell ref="D14:K14"/>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P95"/>
  <sheetViews>
    <sheetView topLeftCell="A12" workbookViewId="0">
      <selection activeCell="C53" sqref="C53:N53"/>
    </sheetView>
  </sheetViews>
  <sheetFormatPr baseColWidth="10" defaultRowHeight="13.2"/>
  <cols>
    <col min="12" max="12" width="16.44140625" customWidth="1"/>
    <col min="15" max="15" width="13.33203125" bestFit="1"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ECONOMICA'!C26</f>
        <v>3.1</v>
      </c>
      <c r="D25" s="519" t="str">
        <f>'OFERTA ECONOMICA'!G26</f>
        <v>ANDÉN CONCRETO 2500 PSI EN SITIO E=0.1M</v>
      </c>
      <c r="E25" s="521"/>
      <c r="F25" s="521"/>
      <c r="G25" s="521"/>
      <c r="H25" s="521"/>
      <c r="I25" s="521"/>
      <c r="J25" s="521"/>
      <c r="K25" s="521"/>
      <c r="L25" s="520"/>
      <c r="M25" s="519" t="str">
        <f>'OFERTA ECONOMICA'!H26</f>
        <v>M2</v>
      </c>
      <c r="N25" s="520"/>
      <c r="O25" s="80">
        <f>'OFERTA ECONOMICA'!I26</f>
        <v>367.2</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492"/>
      <c r="D30" s="493"/>
      <c r="E30" s="493"/>
      <c r="F30" s="493"/>
      <c r="G30" s="494"/>
      <c r="H30" s="527"/>
      <c r="I30" s="494"/>
      <c r="J30" s="527"/>
      <c r="K30" s="494"/>
      <c r="L30" s="83"/>
      <c r="M30" s="528"/>
      <c r="N30" s="529"/>
      <c r="O30" s="84"/>
      <c r="P30" s="37"/>
    </row>
    <row r="31" spans="1:16" ht="14.4">
      <c r="A31" s="18"/>
      <c r="B31" s="24"/>
      <c r="C31" s="85"/>
      <c r="D31" s="86"/>
      <c r="E31" s="86"/>
      <c r="F31" s="86"/>
      <c r="G31" s="87"/>
      <c r="H31" s="88"/>
      <c r="I31" s="87"/>
      <c r="J31" s="88"/>
      <c r="K31" s="87"/>
      <c r="L31" s="83"/>
      <c r="M31" s="528"/>
      <c r="N31" s="529"/>
      <c r="O31" s="84"/>
      <c r="P31" s="37"/>
    </row>
    <row r="32" spans="1:16" ht="15" thickBot="1">
      <c r="A32" s="18"/>
      <c r="B32" s="24"/>
      <c r="C32" s="444"/>
      <c r="D32" s="445"/>
      <c r="E32" s="445"/>
      <c r="F32" s="445"/>
      <c r="G32" s="446"/>
      <c r="H32" s="499"/>
      <c r="I32" s="446"/>
      <c r="J32" s="499"/>
      <c r="K32" s="446"/>
      <c r="L32" s="89"/>
      <c r="M32" s="500"/>
      <c r="N32" s="501"/>
      <c r="O32" s="84"/>
      <c r="P32" s="37"/>
    </row>
    <row r="33" spans="1:16" ht="15" thickBot="1">
      <c r="A33" s="18"/>
      <c r="B33" s="24"/>
      <c r="C33" s="458" t="s">
        <v>54</v>
      </c>
      <c r="D33" s="459"/>
      <c r="E33" s="459"/>
      <c r="F33" s="459"/>
      <c r="G33" s="459"/>
      <c r="H33" s="459"/>
      <c r="I33" s="459"/>
      <c r="J33" s="459"/>
      <c r="K33" s="459"/>
      <c r="L33" s="459"/>
      <c r="M33" s="459"/>
      <c r="N33" s="460"/>
      <c r="O33" s="90">
        <f>SUM(O30:O32)</f>
        <v>0</v>
      </c>
      <c r="P33" s="38"/>
    </row>
    <row r="34" spans="1:16" ht="13.8">
      <c r="A34" s="18"/>
      <c r="B34" s="24"/>
      <c r="C34" s="461" t="s">
        <v>55</v>
      </c>
      <c r="D34" s="462"/>
      <c r="E34" s="462"/>
      <c r="F34" s="462"/>
      <c r="G34" s="462"/>
      <c r="H34" s="462"/>
      <c r="I34" s="462"/>
      <c r="J34" s="462"/>
      <c r="K34" s="462"/>
      <c r="L34" s="462"/>
      <c r="M34" s="462"/>
      <c r="N34" s="462"/>
      <c r="O34" s="463"/>
      <c r="P34" s="35"/>
    </row>
    <row r="35" spans="1:16" ht="13.8">
      <c r="A35" s="18"/>
      <c r="B35" s="24"/>
      <c r="C35" s="464"/>
      <c r="D35" s="465"/>
      <c r="E35" s="465"/>
      <c r="F35" s="465"/>
      <c r="G35" s="465"/>
      <c r="H35" s="465"/>
      <c r="I35" s="465"/>
      <c r="J35" s="465"/>
      <c r="K35" s="465"/>
      <c r="L35" s="465"/>
      <c r="M35" s="465"/>
      <c r="N35" s="465"/>
      <c r="O35" s="466"/>
      <c r="P35" s="35"/>
    </row>
    <row r="36" spans="1:16" ht="14.4" thickBot="1">
      <c r="A36" s="18"/>
      <c r="B36" s="24"/>
      <c r="C36" s="467"/>
      <c r="D36" s="468"/>
      <c r="E36" s="468"/>
      <c r="F36" s="468"/>
      <c r="G36" s="468"/>
      <c r="H36" s="468"/>
      <c r="I36" s="468"/>
      <c r="J36" s="468"/>
      <c r="K36" s="468"/>
      <c r="L36" s="468"/>
      <c r="M36" s="468"/>
      <c r="N36" s="468"/>
      <c r="O36" s="469"/>
      <c r="P36" s="35"/>
    </row>
    <row r="37" spans="1:16" ht="14.4">
      <c r="A37" s="18"/>
      <c r="B37" s="24"/>
      <c r="C37" s="486" t="s">
        <v>11</v>
      </c>
      <c r="D37" s="487"/>
      <c r="E37" s="487"/>
      <c r="F37" s="487"/>
      <c r="G37" s="487"/>
      <c r="H37" s="487"/>
      <c r="I37" s="487"/>
      <c r="J37" s="488"/>
      <c r="K37" s="91" t="s">
        <v>47</v>
      </c>
      <c r="L37" s="81" t="s">
        <v>13</v>
      </c>
      <c r="M37" s="491" t="s">
        <v>56</v>
      </c>
      <c r="N37" s="488"/>
      <c r="O37" s="82" t="s">
        <v>53</v>
      </c>
      <c r="P37" s="36"/>
    </row>
    <row r="38" spans="1:16" ht="14.4">
      <c r="A38" s="18"/>
      <c r="B38" s="24"/>
      <c r="C38" s="492" t="s">
        <v>167</v>
      </c>
      <c r="D38" s="493"/>
      <c r="E38" s="493"/>
      <c r="F38" s="493"/>
      <c r="G38" s="493"/>
      <c r="H38" s="493"/>
      <c r="I38" s="493"/>
      <c r="J38" s="494"/>
      <c r="K38" s="214" t="s">
        <v>92</v>
      </c>
      <c r="L38" s="215">
        <v>0.105</v>
      </c>
      <c r="M38" s="572">
        <v>416261</v>
      </c>
      <c r="N38" s="573"/>
      <c r="O38" s="84">
        <f>L38*M38</f>
        <v>43707.404999999999</v>
      </c>
      <c r="P38" s="37"/>
    </row>
    <row r="39" spans="1:16" ht="15" thickBot="1">
      <c r="A39" s="18"/>
      <c r="B39" s="24"/>
      <c r="C39" s="444" t="s">
        <v>168</v>
      </c>
      <c r="D39" s="445"/>
      <c r="E39" s="445"/>
      <c r="F39" s="445"/>
      <c r="G39" s="445"/>
      <c r="H39" s="445"/>
      <c r="I39" s="445"/>
      <c r="J39" s="446"/>
      <c r="K39" s="214" t="s">
        <v>135</v>
      </c>
      <c r="L39" s="216">
        <v>1.02</v>
      </c>
      <c r="M39" s="570">
        <v>1695</v>
      </c>
      <c r="N39" s="571"/>
      <c r="O39" s="84">
        <f>L39*M39</f>
        <v>1728.9</v>
      </c>
      <c r="P39" s="37"/>
    </row>
    <row r="40" spans="1:16" ht="15" thickBot="1">
      <c r="A40" s="18"/>
      <c r="B40" s="24"/>
      <c r="C40" s="444" t="s">
        <v>169</v>
      </c>
      <c r="D40" s="445"/>
      <c r="E40" s="445"/>
      <c r="F40" s="445"/>
      <c r="G40" s="445"/>
      <c r="H40" s="445"/>
      <c r="I40" s="445"/>
      <c r="J40" s="446"/>
      <c r="K40" s="214" t="s">
        <v>135</v>
      </c>
      <c r="L40" s="217">
        <v>1.02</v>
      </c>
      <c r="M40" s="574">
        <v>3050</v>
      </c>
      <c r="N40" s="575"/>
      <c r="O40" s="84">
        <f>L40*M40</f>
        <v>3111</v>
      </c>
      <c r="P40" s="37"/>
    </row>
    <row r="41" spans="1:16" ht="15" thickBot="1">
      <c r="A41" s="18"/>
      <c r="B41" s="24"/>
      <c r="C41" s="458" t="s">
        <v>54</v>
      </c>
      <c r="D41" s="459"/>
      <c r="E41" s="459"/>
      <c r="F41" s="459"/>
      <c r="G41" s="459"/>
      <c r="H41" s="459"/>
      <c r="I41" s="459"/>
      <c r="J41" s="459"/>
      <c r="K41" s="459"/>
      <c r="L41" s="459"/>
      <c r="M41" s="459"/>
      <c r="N41" s="460"/>
      <c r="O41" s="92">
        <f>SUM(O38:O40)</f>
        <v>48547.305</v>
      </c>
      <c r="P41" s="37"/>
    </row>
    <row r="42" spans="1:16" ht="13.8">
      <c r="A42" s="18"/>
      <c r="B42" s="24"/>
      <c r="C42" s="461" t="s">
        <v>57</v>
      </c>
      <c r="D42" s="462"/>
      <c r="E42" s="462"/>
      <c r="F42" s="462"/>
      <c r="G42" s="462"/>
      <c r="H42" s="462"/>
      <c r="I42" s="462"/>
      <c r="J42" s="462"/>
      <c r="K42" s="462"/>
      <c r="L42" s="462"/>
      <c r="M42" s="462"/>
      <c r="N42" s="462"/>
      <c r="O42" s="463"/>
      <c r="P42" s="35"/>
    </row>
    <row r="43" spans="1:16" ht="13.8">
      <c r="A43" s="18"/>
      <c r="B43" s="24"/>
      <c r="C43" s="464"/>
      <c r="D43" s="465"/>
      <c r="E43" s="465"/>
      <c r="F43" s="465"/>
      <c r="G43" s="465"/>
      <c r="H43" s="465"/>
      <c r="I43" s="465"/>
      <c r="J43" s="465"/>
      <c r="K43" s="465"/>
      <c r="L43" s="465"/>
      <c r="M43" s="465"/>
      <c r="N43" s="465"/>
      <c r="O43" s="466"/>
      <c r="P43" s="35"/>
    </row>
    <row r="44" spans="1:16" ht="14.4" thickBot="1">
      <c r="A44" s="18"/>
      <c r="B44" s="24"/>
      <c r="C44" s="467"/>
      <c r="D44" s="468"/>
      <c r="E44" s="468"/>
      <c r="F44" s="468"/>
      <c r="G44" s="468"/>
      <c r="H44" s="468"/>
      <c r="I44" s="468"/>
      <c r="J44" s="468"/>
      <c r="K44" s="468"/>
      <c r="L44" s="468"/>
      <c r="M44" s="468"/>
      <c r="N44" s="468"/>
      <c r="O44" s="469"/>
      <c r="P44" s="35"/>
    </row>
    <row r="45" spans="1:16" ht="16.8">
      <c r="A45" s="18"/>
      <c r="B45" s="24"/>
      <c r="C45" s="486" t="s">
        <v>58</v>
      </c>
      <c r="D45" s="487"/>
      <c r="E45" s="487"/>
      <c r="F45" s="487"/>
      <c r="G45" s="487"/>
      <c r="H45" s="487"/>
      <c r="I45" s="487"/>
      <c r="J45" s="81" t="s">
        <v>59</v>
      </c>
      <c r="K45" s="93" t="s">
        <v>60</v>
      </c>
      <c r="L45" s="94" t="s">
        <v>61</v>
      </c>
      <c r="M45" s="491" t="s">
        <v>62</v>
      </c>
      <c r="N45" s="488"/>
      <c r="O45" s="82" t="s">
        <v>53</v>
      </c>
      <c r="P45" s="36"/>
    </row>
    <row r="46" spans="1:16" ht="14.4">
      <c r="A46" s="18"/>
      <c r="B46" s="24"/>
      <c r="C46" s="492"/>
      <c r="D46" s="493"/>
      <c r="E46" s="493"/>
      <c r="F46" s="493"/>
      <c r="G46" s="493"/>
      <c r="H46" s="493"/>
      <c r="I46" s="493"/>
      <c r="J46" s="95"/>
      <c r="K46" s="96"/>
      <c r="L46" s="95"/>
      <c r="M46" s="535"/>
      <c r="N46" s="536"/>
      <c r="O46" s="84"/>
      <c r="P46" s="37"/>
    </row>
    <row r="47" spans="1:16" ht="15" thickBot="1">
      <c r="A47" s="18"/>
      <c r="B47" s="24"/>
      <c r="C47" s="444"/>
      <c r="D47" s="445"/>
      <c r="E47" s="445"/>
      <c r="F47" s="445"/>
      <c r="G47" s="445"/>
      <c r="H47" s="445"/>
      <c r="I47" s="445"/>
      <c r="J47" s="97"/>
      <c r="K47" s="98"/>
      <c r="L47" s="97"/>
      <c r="M47" s="537"/>
      <c r="N47" s="538"/>
      <c r="O47" s="99"/>
      <c r="P47" s="37"/>
    </row>
    <row r="48" spans="1:16" ht="15" thickBot="1">
      <c r="A48" s="18"/>
      <c r="B48" s="24"/>
      <c r="C48" s="458" t="s">
        <v>54</v>
      </c>
      <c r="D48" s="459"/>
      <c r="E48" s="459"/>
      <c r="F48" s="459"/>
      <c r="G48" s="459"/>
      <c r="H48" s="459"/>
      <c r="I48" s="459"/>
      <c r="J48" s="459"/>
      <c r="K48" s="459"/>
      <c r="L48" s="459"/>
      <c r="M48" s="459"/>
      <c r="N48" s="460"/>
      <c r="O48" s="90"/>
      <c r="P48" s="38"/>
    </row>
    <row r="49" spans="1:16" ht="13.8">
      <c r="A49" s="18"/>
      <c r="B49" s="24"/>
      <c r="C49" s="461" t="s">
        <v>63</v>
      </c>
      <c r="D49" s="462"/>
      <c r="E49" s="462"/>
      <c r="F49" s="462"/>
      <c r="G49" s="462"/>
      <c r="H49" s="462"/>
      <c r="I49" s="462"/>
      <c r="J49" s="462"/>
      <c r="K49" s="462"/>
      <c r="L49" s="462"/>
      <c r="M49" s="462"/>
      <c r="N49" s="462"/>
      <c r="O49" s="463"/>
      <c r="P49" s="35"/>
    </row>
    <row r="50" spans="1:16" ht="13.8">
      <c r="A50" s="18"/>
      <c r="B50" s="24"/>
      <c r="C50" s="464"/>
      <c r="D50" s="465"/>
      <c r="E50" s="465"/>
      <c r="F50" s="465"/>
      <c r="G50" s="465"/>
      <c r="H50" s="465"/>
      <c r="I50" s="465"/>
      <c r="J50" s="465"/>
      <c r="K50" s="465"/>
      <c r="L50" s="465"/>
      <c r="M50" s="465"/>
      <c r="N50" s="465"/>
      <c r="O50" s="466"/>
      <c r="P50" s="35"/>
    </row>
    <row r="51" spans="1:16" ht="14.4" thickBot="1">
      <c r="A51" s="18"/>
      <c r="B51" s="24"/>
      <c r="C51" s="467"/>
      <c r="D51" s="468"/>
      <c r="E51" s="468"/>
      <c r="F51" s="468"/>
      <c r="G51" s="468"/>
      <c r="H51" s="468"/>
      <c r="I51" s="468"/>
      <c r="J51" s="468"/>
      <c r="K51" s="468"/>
      <c r="L51" s="468"/>
      <c r="M51" s="468"/>
      <c r="N51" s="468"/>
      <c r="O51" s="469"/>
      <c r="P51" s="35"/>
    </row>
    <row r="52" spans="1:16" ht="28.2">
      <c r="A52" s="18"/>
      <c r="B52" s="24"/>
      <c r="C52" s="486" t="s">
        <v>64</v>
      </c>
      <c r="D52" s="487"/>
      <c r="E52" s="487"/>
      <c r="F52" s="487"/>
      <c r="G52" s="487"/>
      <c r="H52" s="487"/>
      <c r="I52" s="487"/>
      <c r="J52" s="81" t="s">
        <v>65</v>
      </c>
      <c r="K52" s="100" t="s">
        <v>66</v>
      </c>
      <c r="L52" s="101" t="s">
        <v>67</v>
      </c>
      <c r="M52" s="533" t="s">
        <v>52</v>
      </c>
      <c r="N52" s="534"/>
      <c r="O52" s="102" t="s">
        <v>53</v>
      </c>
      <c r="P52" s="39"/>
    </row>
    <row r="53" spans="1:16" ht="14.4">
      <c r="A53" s="18"/>
      <c r="B53" s="24"/>
      <c r="C53" s="449" t="s">
        <v>170</v>
      </c>
      <c r="D53" s="450"/>
      <c r="E53" s="450"/>
      <c r="F53" s="450"/>
      <c r="G53" s="450"/>
      <c r="H53" s="450"/>
      <c r="I53" s="451"/>
      <c r="J53" s="204">
        <v>190265</v>
      </c>
      <c r="K53" s="203">
        <v>2</v>
      </c>
      <c r="L53" s="103">
        <f>J53*K53</f>
        <v>380530</v>
      </c>
      <c r="M53" s="539">
        <v>12</v>
      </c>
      <c r="N53" s="540"/>
      <c r="O53" s="104">
        <f>L53/M53</f>
        <v>31710.833333333332</v>
      </c>
      <c r="P53" s="40"/>
    </row>
    <row r="54" spans="1:16" ht="14.4">
      <c r="A54" s="18"/>
      <c r="B54" s="24"/>
      <c r="C54" s="452"/>
      <c r="D54" s="453"/>
      <c r="E54" s="453"/>
      <c r="F54" s="453"/>
      <c r="G54" s="453"/>
      <c r="H54" s="453"/>
      <c r="I54" s="454"/>
      <c r="J54" s="204"/>
      <c r="K54" s="203"/>
      <c r="L54" s="103"/>
      <c r="M54" s="539"/>
      <c r="N54" s="540"/>
      <c r="O54" s="104"/>
      <c r="P54" s="40"/>
    </row>
    <row r="55" spans="1:16" ht="14.4">
      <c r="A55" s="18"/>
      <c r="B55" s="24"/>
      <c r="C55" s="455"/>
      <c r="D55" s="456"/>
      <c r="E55" s="456"/>
      <c r="F55" s="456"/>
      <c r="G55" s="456"/>
      <c r="H55" s="456"/>
      <c r="I55" s="457"/>
      <c r="J55" s="204"/>
      <c r="K55" s="203"/>
      <c r="L55" s="103"/>
      <c r="M55" s="535"/>
      <c r="N55" s="536"/>
      <c r="O55" s="104"/>
      <c r="P55" s="40"/>
    </row>
    <row r="56" spans="1:16" ht="15" thickBot="1">
      <c r="A56" s="18"/>
      <c r="B56" s="24"/>
      <c r="C56" s="559"/>
      <c r="D56" s="560"/>
      <c r="E56" s="445"/>
      <c r="F56" s="445"/>
      <c r="G56" s="445"/>
      <c r="H56" s="445"/>
      <c r="I56" s="445"/>
      <c r="J56" s="202"/>
      <c r="K56" s="98"/>
      <c r="L56" s="97"/>
      <c r="M56" s="537"/>
      <c r="N56" s="538"/>
      <c r="O56" s="99"/>
      <c r="P56" s="37"/>
    </row>
    <row r="57" spans="1:16" ht="15" thickBot="1">
      <c r="A57" s="18"/>
      <c r="B57" s="24"/>
      <c r="C57" s="458" t="s">
        <v>54</v>
      </c>
      <c r="D57" s="459"/>
      <c r="E57" s="459"/>
      <c r="F57" s="459"/>
      <c r="G57" s="459"/>
      <c r="H57" s="459"/>
      <c r="I57" s="459"/>
      <c r="J57" s="561"/>
      <c r="K57" s="459"/>
      <c r="L57" s="459"/>
      <c r="M57" s="459"/>
      <c r="N57" s="460"/>
      <c r="O57" s="92">
        <f>SUM(O53:O56)</f>
        <v>31710.833333333332</v>
      </c>
      <c r="P57" s="37"/>
    </row>
    <row r="58" spans="1:16" ht="15" thickBot="1">
      <c r="A58" s="18"/>
      <c r="B58" s="24"/>
      <c r="C58" s="76"/>
      <c r="D58" s="51"/>
      <c r="E58" s="51"/>
      <c r="F58" s="51"/>
      <c r="G58" s="51"/>
      <c r="H58" s="51"/>
      <c r="I58" s="51"/>
      <c r="J58" s="51"/>
      <c r="K58" s="51"/>
      <c r="L58" s="51"/>
      <c r="M58" s="51"/>
      <c r="N58" s="51"/>
      <c r="O58" s="77"/>
      <c r="P58" s="25"/>
    </row>
    <row r="59" spans="1:16" ht="15" thickBot="1">
      <c r="A59" s="18"/>
      <c r="B59" s="24"/>
      <c r="C59" s="530" t="s">
        <v>68</v>
      </c>
      <c r="D59" s="531"/>
      <c r="E59" s="531"/>
      <c r="F59" s="531"/>
      <c r="G59" s="531"/>
      <c r="H59" s="531"/>
      <c r="I59" s="531"/>
      <c r="J59" s="531"/>
      <c r="K59" s="531"/>
      <c r="L59" s="531"/>
      <c r="M59" s="531"/>
      <c r="N59" s="532"/>
      <c r="O59" s="105">
        <f>ROUND(O57+O48+O41+O33,0)</f>
        <v>80258</v>
      </c>
      <c r="P59" s="41"/>
    </row>
    <row r="60" spans="1:16" ht="13.8">
      <c r="A60" s="18"/>
      <c r="B60" s="24"/>
      <c r="C60" s="461" t="s">
        <v>69</v>
      </c>
      <c r="D60" s="462"/>
      <c r="E60" s="462"/>
      <c r="F60" s="462"/>
      <c r="G60" s="462"/>
      <c r="H60" s="462"/>
      <c r="I60" s="462"/>
      <c r="J60" s="462"/>
      <c r="K60" s="462"/>
      <c r="L60" s="462"/>
      <c r="M60" s="462"/>
      <c r="N60" s="462"/>
      <c r="O60" s="463"/>
      <c r="P60" s="35"/>
    </row>
    <row r="61" spans="1:16" ht="13.8">
      <c r="A61" s="18"/>
      <c r="B61" s="24"/>
      <c r="C61" s="464"/>
      <c r="D61" s="465"/>
      <c r="E61" s="465"/>
      <c r="F61" s="465"/>
      <c r="G61" s="465"/>
      <c r="H61" s="465"/>
      <c r="I61" s="465"/>
      <c r="J61" s="465"/>
      <c r="K61" s="465"/>
      <c r="L61" s="465"/>
      <c r="M61" s="465"/>
      <c r="N61" s="465"/>
      <c r="O61" s="466"/>
      <c r="P61" s="35"/>
    </row>
    <row r="62" spans="1:16" ht="14.4" thickBot="1">
      <c r="A62" s="18"/>
      <c r="B62" s="24"/>
      <c r="C62" s="467"/>
      <c r="D62" s="468"/>
      <c r="E62" s="468"/>
      <c r="F62" s="468"/>
      <c r="G62" s="468"/>
      <c r="H62" s="468"/>
      <c r="I62" s="468"/>
      <c r="J62" s="468"/>
      <c r="K62" s="468"/>
      <c r="L62" s="468"/>
      <c r="M62" s="468"/>
      <c r="N62" s="468"/>
      <c r="O62" s="469"/>
      <c r="P62" s="35"/>
    </row>
    <row r="63" spans="1:16" ht="14.4">
      <c r="A63" s="18"/>
      <c r="B63" s="24"/>
      <c r="C63" s="486" t="s">
        <v>70</v>
      </c>
      <c r="D63" s="487"/>
      <c r="E63" s="487"/>
      <c r="F63" s="487"/>
      <c r="G63" s="487"/>
      <c r="H63" s="487"/>
      <c r="I63" s="487"/>
      <c r="J63" s="93"/>
      <c r="K63" s="106"/>
      <c r="L63" s="101" t="s">
        <v>71</v>
      </c>
      <c r="M63" s="533" t="s">
        <v>72</v>
      </c>
      <c r="N63" s="534"/>
      <c r="O63" s="102"/>
      <c r="P63" s="39"/>
    </row>
    <row r="64" spans="1:16" ht="14.4">
      <c r="A64" s="18"/>
      <c r="B64" s="24"/>
      <c r="C64" s="492" t="s">
        <v>73</v>
      </c>
      <c r="D64" s="493"/>
      <c r="E64" s="493"/>
      <c r="F64" s="493"/>
      <c r="G64" s="493"/>
      <c r="H64" s="493"/>
      <c r="I64" s="493"/>
      <c r="J64" s="107"/>
      <c r="K64" s="108"/>
      <c r="L64" s="109"/>
      <c r="M64" s="555"/>
      <c r="N64" s="556"/>
      <c r="O64" s="110"/>
      <c r="P64" s="42"/>
    </row>
    <row r="65" spans="1:16" ht="14.4">
      <c r="A65" s="18"/>
      <c r="B65" s="24"/>
      <c r="C65" s="85" t="s">
        <v>74</v>
      </c>
      <c r="D65" s="86"/>
      <c r="E65" s="86"/>
      <c r="F65" s="86"/>
      <c r="G65" s="86"/>
      <c r="H65" s="86"/>
      <c r="I65" s="86"/>
      <c r="J65" s="107"/>
      <c r="K65" s="108"/>
      <c r="L65" s="109"/>
      <c r="M65" s="555"/>
      <c r="N65" s="556"/>
      <c r="O65" s="110"/>
      <c r="P65" s="42"/>
    </row>
    <row r="66" spans="1:16" ht="15" thickBot="1">
      <c r="A66" s="18"/>
      <c r="B66" s="24"/>
      <c r="C66" s="70" t="s">
        <v>75</v>
      </c>
      <c r="D66" s="71"/>
      <c r="E66" s="71"/>
      <c r="F66" s="71"/>
      <c r="G66" s="71"/>
      <c r="H66" s="71"/>
      <c r="I66" s="71"/>
      <c r="J66" s="111"/>
      <c r="K66" s="112"/>
      <c r="L66" s="109"/>
      <c r="M66" s="557"/>
      <c r="N66" s="558"/>
      <c r="O66" s="110"/>
      <c r="P66" s="42"/>
    </row>
    <row r="67" spans="1:16" ht="15" thickBot="1">
      <c r="A67" s="18"/>
      <c r="B67" s="24"/>
      <c r="C67" s="458" t="s">
        <v>54</v>
      </c>
      <c r="D67" s="459"/>
      <c r="E67" s="459"/>
      <c r="F67" s="459"/>
      <c r="G67" s="459"/>
      <c r="H67" s="459"/>
      <c r="I67" s="459"/>
      <c r="J67" s="459"/>
      <c r="K67" s="459"/>
      <c r="L67" s="459"/>
      <c r="M67" s="459"/>
      <c r="N67" s="460"/>
      <c r="O67" s="113"/>
      <c r="P67" s="43"/>
    </row>
    <row r="68" spans="1:16" ht="15" thickBot="1">
      <c r="A68" s="18"/>
      <c r="B68" s="24"/>
      <c r="C68" s="76"/>
      <c r="D68" s="51"/>
      <c r="E68" s="51"/>
      <c r="F68" s="51"/>
      <c r="G68" s="51"/>
      <c r="H68" s="51"/>
      <c r="I68" s="51"/>
      <c r="J68" s="51"/>
      <c r="K68" s="51"/>
      <c r="L68" s="51"/>
      <c r="M68" s="51"/>
      <c r="N68" s="51"/>
      <c r="O68" s="77"/>
      <c r="P68" s="25"/>
    </row>
    <row r="69" spans="1:16" ht="15" thickBot="1">
      <c r="A69" s="18"/>
      <c r="B69" s="24"/>
      <c r="C69" s="530" t="s">
        <v>76</v>
      </c>
      <c r="D69" s="531"/>
      <c r="E69" s="531"/>
      <c r="F69" s="531"/>
      <c r="G69" s="531"/>
      <c r="H69" s="531"/>
      <c r="I69" s="531"/>
      <c r="J69" s="531"/>
      <c r="K69" s="531"/>
      <c r="L69" s="531"/>
      <c r="M69" s="531"/>
      <c r="N69" s="532"/>
      <c r="O69" s="114"/>
      <c r="P69" s="43"/>
    </row>
    <row r="70" spans="1:16" ht="14.4">
      <c r="A70" s="18"/>
      <c r="B70" s="24"/>
      <c r="C70" s="73"/>
      <c r="D70" s="74"/>
      <c r="E70" s="74"/>
      <c r="F70" s="74"/>
      <c r="G70" s="74"/>
      <c r="H70" s="74"/>
      <c r="I70" s="74"/>
      <c r="J70" s="74"/>
      <c r="K70" s="74"/>
      <c r="L70" s="74"/>
      <c r="M70" s="74"/>
      <c r="N70" s="74"/>
      <c r="O70" s="75"/>
      <c r="P70" s="25"/>
    </row>
    <row r="71" spans="1:16" ht="14.4">
      <c r="A71" s="18"/>
      <c r="B71" s="24"/>
      <c r="C71" s="76"/>
      <c r="D71" s="51"/>
      <c r="E71" s="51"/>
      <c r="F71" s="51"/>
      <c r="G71" s="51"/>
      <c r="H71" s="51"/>
      <c r="I71" s="51"/>
      <c r="J71" s="51"/>
      <c r="K71" s="51"/>
      <c r="L71" s="51"/>
      <c r="M71" s="51"/>
      <c r="N71" s="51"/>
      <c r="O71" s="77"/>
      <c r="P71" s="25"/>
    </row>
    <row r="72" spans="1:16" ht="14.4">
      <c r="A72" s="18"/>
      <c r="B72" s="24"/>
      <c r="C72" s="76"/>
      <c r="D72" s="51"/>
      <c r="E72" s="51"/>
      <c r="F72" s="51"/>
      <c r="G72" s="51"/>
      <c r="H72" s="51"/>
      <c r="I72" s="51"/>
      <c r="J72" s="51"/>
      <c r="K72" s="51"/>
      <c r="L72" s="51"/>
      <c r="M72" s="51"/>
      <c r="N72" s="51"/>
      <c r="O72" s="77"/>
      <c r="P72" s="25"/>
    </row>
    <row r="73" spans="1:16" ht="14.4">
      <c r="A73" s="18"/>
      <c r="B73" s="24"/>
      <c r="C73" s="76"/>
      <c r="D73" s="51"/>
      <c r="E73" s="51"/>
      <c r="F73" s="51"/>
      <c r="G73" s="51"/>
      <c r="H73" s="115" t="s">
        <v>77</v>
      </c>
      <c r="I73" s="115"/>
      <c r="J73" s="115"/>
      <c r="K73" s="115"/>
      <c r="L73" s="51"/>
      <c r="M73" s="51"/>
      <c r="N73" s="51"/>
      <c r="O73" s="77"/>
      <c r="P73" s="25"/>
    </row>
    <row r="74" spans="1:16" ht="14.4">
      <c r="A74" s="18"/>
      <c r="B74" s="24"/>
      <c r="C74" s="76"/>
      <c r="D74" s="51"/>
      <c r="E74" s="51"/>
      <c r="F74" s="51"/>
      <c r="G74" s="51"/>
      <c r="H74" s="115" t="s">
        <v>78</v>
      </c>
      <c r="I74" s="51"/>
      <c r="J74" s="51"/>
      <c r="K74" s="51"/>
      <c r="L74" s="51"/>
      <c r="M74" s="51"/>
      <c r="N74" s="51"/>
      <c r="O74" s="77"/>
      <c r="P74" s="44"/>
    </row>
    <row r="75" spans="1:16" ht="14.4">
      <c r="A75" s="18"/>
      <c r="B75" s="24"/>
      <c r="C75" s="76"/>
      <c r="D75" s="51"/>
      <c r="E75" s="51"/>
      <c r="F75" s="51"/>
      <c r="G75" s="51"/>
      <c r="H75" s="115" t="s">
        <v>79</v>
      </c>
      <c r="I75" s="51"/>
      <c r="J75" s="51"/>
      <c r="K75" s="51"/>
      <c r="L75" s="51"/>
      <c r="M75" s="51"/>
      <c r="N75" s="51"/>
      <c r="O75" s="77"/>
      <c r="P75" s="44"/>
    </row>
    <row r="76" spans="1:16" ht="14.4">
      <c r="A76" s="18"/>
      <c r="B76" s="24"/>
      <c r="C76" s="61"/>
      <c r="D76" s="116"/>
      <c r="E76" s="116"/>
      <c r="F76" s="116"/>
      <c r="G76" s="116"/>
      <c r="H76" s="115" t="s">
        <v>80</v>
      </c>
      <c r="I76" s="116"/>
      <c r="J76" s="116"/>
      <c r="K76" s="116"/>
      <c r="L76" s="116"/>
      <c r="M76" s="116"/>
      <c r="N76" s="116"/>
      <c r="O76" s="117"/>
      <c r="P76" s="45"/>
    </row>
    <row r="77" spans="1:16" ht="14.4">
      <c r="A77" s="18"/>
      <c r="B77" s="24"/>
      <c r="C77" s="76"/>
      <c r="D77" s="51"/>
      <c r="E77" s="51"/>
      <c r="F77" s="51"/>
      <c r="G77" s="51"/>
      <c r="H77" s="51" t="s">
        <v>81</v>
      </c>
      <c r="I77" s="51"/>
      <c r="J77" s="51"/>
      <c r="K77" s="51"/>
      <c r="L77" s="51"/>
      <c r="M77" s="51"/>
      <c r="N77" s="51"/>
      <c r="O77" s="77"/>
      <c r="P77" s="25"/>
    </row>
    <row r="78" spans="1:16" ht="14.4">
      <c r="A78" s="18"/>
      <c r="B78" s="24"/>
      <c r="C78" s="118" t="s">
        <v>82</v>
      </c>
      <c r="D78" s="119"/>
      <c r="E78" s="119"/>
      <c r="F78" s="119"/>
      <c r="G78" s="119"/>
      <c r="H78" s="119"/>
      <c r="I78" s="119"/>
      <c r="J78" s="119"/>
      <c r="K78" s="119"/>
      <c r="L78" s="119"/>
      <c r="M78" s="119"/>
      <c r="N78" s="119"/>
      <c r="O78" s="120"/>
      <c r="P78" s="25"/>
    </row>
    <row r="79" spans="1:16" ht="14.4">
      <c r="A79" s="18"/>
      <c r="B79" s="24"/>
      <c r="C79" s="552"/>
      <c r="D79" s="553"/>
      <c r="E79" s="553"/>
      <c r="F79" s="553"/>
      <c r="G79" s="553"/>
      <c r="H79" s="553"/>
      <c r="I79" s="553"/>
      <c r="J79" s="553"/>
      <c r="K79" s="553"/>
      <c r="L79" s="553"/>
      <c r="M79" s="553"/>
      <c r="N79" s="553"/>
      <c r="O79" s="554"/>
      <c r="P79" s="45"/>
    </row>
    <row r="80" spans="1:16" ht="14.4">
      <c r="A80" s="18"/>
      <c r="B80" s="24"/>
      <c r="C80" s="552"/>
      <c r="D80" s="553"/>
      <c r="E80" s="553"/>
      <c r="F80" s="553"/>
      <c r="G80" s="553"/>
      <c r="H80" s="553"/>
      <c r="I80" s="553"/>
      <c r="J80" s="553"/>
      <c r="K80" s="553"/>
      <c r="L80" s="553"/>
      <c r="M80" s="553"/>
      <c r="N80" s="553"/>
      <c r="O80" s="554"/>
      <c r="P80" s="45"/>
    </row>
    <row r="81" spans="1:16" ht="14.4">
      <c r="A81" s="18"/>
      <c r="B81" s="24"/>
      <c r="C81" s="61"/>
      <c r="D81" s="116"/>
      <c r="E81" s="116"/>
      <c r="F81" s="116"/>
      <c r="G81" s="116"/>
      <c r="H81" s="116"/>
      <c r="I81" s="116"/>
      <c r="J81" s="116"/>
      <c r="K81" s="116"/>
      <c r="L81" s="116"/>
      <c r="M81" s="116"/>
      <c r="N81" s="116"/>
      <c r="O81" s="117"/>
      <c r="P81" s="45"/>
    </row>
    <row r="82" spans="1:16" ht="14.4">
      <c r="A82" s="18"/>
      <c r="B82" s="24"/>
      <c r="C82" s="121" t="s">
        <v>83</v>
      </c>
      <c r="D82" s="116"/>
      <c r="E82" s="116"/>
      <c r="F82" s="116"/>
      <c r="G82" s="116"/>
      <c r="H82" s="116"/>
      <c r="I82" s="116"/>
      <c r="J82" s="116"/>
      <c r="K82" s="116"/>
      <c r="L82" s="116"/>
      <c r="M82" s="116"/>
      <c r="N82" s="116"/>
      <c r="O82" s="117"/>
      <c r="P82" s="45"/>
    </row>
    <row r="83" spans="1:16" ht="13.8">
      <c r="A83" s="18"/>
      <c r="B83" s="24"/>
      <c r="C83" s="549" t="s">
        <v>84</v>
      </c>
      <c r="D83" s="550"/>
      <c r="E83" s="550"/>
      <c r="F83" s="550"/>
      <c r="G83" s="550"/>
      <c r="H83" s="550"/>
      <c r="I83" s="550"/>
      <c r="J83" s="550"/>
      <c r="K83" s="550"/>
      <c r="L83" s="550"/>
      <c r="M83" s="550"/>
      <c r="N83" s="550"/>
      <c r="O83" s="551"/>
      <c r="P83" s="46"/>
    </row>
    <row r="84" spans="1:16" ht="13.8">
      <c r="A84" s="18"/>
      <c r="B84" s="24"/>
      <c r="C84" s="549"/>
      <c r="D84" s="550"/>
      <c r="E84" s="550"/>
      <c r="F84" s="550"/>
      <c r="G84" s="550"/>
      <c r="H84" s="550"/>
      <c r="I84" s="550"/>
      <c r="J84" s="550"/>
      <c r="K84" s="550"/>
      <c r="L84" s="550"/>
      <c r="M84" s="550"/>
      <c r="N84" s="550"/>
      <c r="O84" s="551"/>
      <c r="P84" s="46"/>
    </row>
    <row r="85" spans="1:16" ht="13.8">
      <c r="A85" s="18"/>
      <c r="B85" s="24"/>
      <c r="C85" s="549" t="s">
        <v>85</v>
      </c>
      <c r="D85" s="550"/>
      <c r="E85" s="550"/>
      <c r="F85" s="550"/>
      <c r="G85" s="550"/>
      <c r="H85" s="550"/>
      <c r="I85" s="550"/>
      <c r="J85" s="550"/>
      <c r="K85" s="550"/>
      <c r="L85" s="550"/>
      <c r="M85" s="550"/>
      <c r="N85" s="550"/>
      <c r="O85" s="551"/>
      <c r="P85" s="46"/>
    </row>
    <row r="86" spans="1:16" ht="13.8">
      <c r="A86" s="18"/>
      <c r="B86" s="24"/>
      <c r="C86" s="549"/>
      <c r="D86" s="550"/>
      <c r="E86" s="550"/>
      <c r="F86" s="550"/>
      <c r="G86" s="550"/>
      <c r="H86" s="550"/>
      <c r="I86" s="550"/>
      <c r="J86" s="550"/>
      <c r="K86" s="550"/>
      <c r="L86" s="550"/>
      <c r="M86" s="550"/>
      <c r="N86" s="550"/>
      <c r="O86" s="551"/>
      <c r="P86" s="46"/>
    </row>
    <row r="87" spans="1:16" ht="14.4">
      <c r="A87" s="18"/>
      <c r="B87" s="24"/>
      <c r="C87" s="61"/>
      <c r="D87" s="116"/>
      <c r="E87" s="116"/>
      <c r="F87" s="116"/>
      <c r="G87" s="116"/>
      <c r="H87" s="116"/>
      <c r="I87" s="116"/>
      <c r="J87" s="116"/>
      <c r="K87" s="116"/>
      <c r="L87" s="116"/>
      <c r="M87" s="116"/>
      <c r="N87" s="116"/>
      <c r="O87" s="117"/>
      <c r="P87" s="45"/>
    </row>
    <row r="88" spans="1:16" ht="14.4">
      <c r="A88" s="18"/>
      <c r="B88" s="24"/>
      <c r="C88" s="76"/>
      <c r="D88" s="51"/>
      <c r="E88" s="51"/>
      <c r="F88" s="51"/>
      <c r="G88" s="51"/>
      <c r="H88" s="115" t="s">
        <v>77</v>
      </c>
      <c r="I88" s="51"/>
      <c r="J88" s="51"/>
      <c r="K88" s="51"/>
      <c r="L88" s="51"/>
      <c r="M88" s="51"/>
      <c r="N88" s="51"/>
      <c r="O88" s="77"/>
      <c r="P88" s="25"/>
    </row>
    <row r="89" spans="1:16" ht="14.4">
      <c r="A89" s="18"/>
      <c r="B89" s="24"/>
      <c r="C89" s="76"/>
      <c r="D89" s="51"/>
      <c r="E89" s="51"/>
      <c r="F89" s="51"/>
      <c r="G89" s="51"/>
      <c r="H89" s="51" t="s">
        <v>78</v>
      </c>
      <c r="I89" s="86"/>
      <c r="J89" s="86"/>
      <c r="K89" s="86"/>
      <c r="L89" s="51"/>
      <c r="M89" s="51"/>
      <c r="N89" s="51"/>
      <c r="O89" s="77"/>
      <c r="P89" s="25"/>
    </row>
    <row r="90" spans="1:16" ht="14.4">
      <c r="A90" s="18"/>
      <c r="B90" s="24"/>
      <c r="C90" s="76"/>
      <c r="D90" s="51"/>
      <c r="E90" s="51"/>
      <c r="F90" s="51"/>
      <c r="G90" s="51"/>
      <c r="H90" s="51" t="s">
        <v>86</v>
      </c>
      <c r="I90" s="122"/>
      <c r="J90" s="122"/>
      <c r="K90" s="122"/>
      <c r="L90" s="51"/>
      <c r="M90" s="51"/>
      <c r="N90" s="51"/>
      <c r="O90" s="77"/>
      <c r="P90" s="25"/>
    </row>
    <row r="91" spans="1:16" ht="14.4">
      <c r="A91" s="18"/>
      <c r="B91" s="24"/>
      <c r="C91" s="123"/>
      <c r="D91" s="116"/>
      <c r="E91" s="116"/>
      <c r="F91" s="116"/>
      <c r="G91" s="116"/>
      <c r="H91" s="51" t="s">
        <v>80</v>
      </c>
      <c r="I91" s="51"/>
      <c r="J91" s="51"/>
      <c r="K91" s="51"/>
      <c r="L91" s="116"/>
      <c r="M91" s="116"/>
      <c r="N91" s="116"/>
      <c r="O91" s="117"/>
      <c r="P91" s="45"/>
    </row>
    <row r="92" spans="1:16" ht="15.6">
      <c r="A92" s="18"/>
      <c r="B92" s="24"/>
      <c r="C92" s="123"/>
      <c r="D92" s="122"/>
      <c r="E92" s="122"/>
      <c r="F92" s="51"/>
      <c r="G92" s="51"/>
      <c r="H92" s="51"/>
      <c r="I92" s="51"/>
      <c r="J92" s="51"/>
      <c r="K92" s="541"/>
      <c r="L92" s="541"/>
      <c r="M92" s="541"/>
      <c r="N92" s="541"/>
      <c r="O92" s="542"/>
      <c r="P92" s="47"/>
    </row>
    <row r="93" spans="1:16" ht="16.2" thickBot="1">
      <c r="A93" s="18"/>
      <c r="B93" s="24"/>
      <c r="C93" s="545"/>
      <c r="D93" s="546"/>
      <c r="E93" s="546"/>
      <c r="F93" s="98"/>
      <c r="G93" s="98"/>
      <c r="H93" s="98"/>
      <c r="I93" s="98"/>
      <c r="J93" s="98"/>
      <c r="K93" s="543"/>
      <c r="L93" s="543"/>
      <c r="M93" s="543"/>
      <c r="N93" s="543"/>
      <c r="O93" s="544"/>
      <c r="P93" s="47"/>
    </row>
    <row r="94" spans="1:16" ht="14.4" thickBot="1">
      <c r="A94" s="18"/>
      <c r="B94" s="48"/>
      <c r="C94" s="49"/>
      <c r="D94" s="49"/>
      <c r="E94" s="49"/>
      <c r="F94" s="49"/>
      <c r="G94" s="49"/>
      <c r="H94" s="49"/>
      <c r="I94" s="49"/>
      <c r="J94" s="49"/>
      <c r="K94" s="49"/>
      <c r="L94" s="49"/>
      <c r="M94" s="49"/>
      <c r="N94" s="49"/>
      <c r="O94" s="49"/>
      <c r="P94" s="50"/>
    </row>
    <row r="95" spans="1:16" ht="13.8" thickTop="1"/>
  </sheetData>
  <mergeCells count="82">
    <mergeCell ref="C85:O86"/>
    <mergeCell ref="K92:O93"/>
    <mergeCell ref="C93:E93"/>
    <mergeCell ref="M66:N66"/>
    <mergeCell ref="C67:N67"/>
    <mergeCell ref="C69:N69"/>
    <mergeCell ref="C79:O79"/>
    <mergeCell ref="C80:O80"/>
    <mergeCell ref="C83:O84"/>
    <mergeCell ref="M65:N65"/>
    <mergeCell ref="C55:I55"/>
    <mergeCell ref="M55:N55"/>
    <mergeCell ref="C56:I56"/>
    <mergeCell ref="M56:N56"/>
    <mergeCell ref="C57:N57"/>
    <mergeCell ref="C59:N59"/>
    <mergeCell ref="C60:O62"/>
    <mergeCell ref="C63:I63"/>
    <mergeCell ref="M63:N63"/>
    <mergeCell ref="C64:I64"/>
    <mergeCell ref="M64:N64"/>
    <mergeCell ref="C52:I52"/>
    <mergeCell ref="M52:N52"/>
    <mergeCell ref="C53:I53"/>
    <mergeCell ref="M53:N53"/>
    <mergeCell ref="C54:I54"/>
    <mergeCell ref="M54:N54"/>
    <mergeCell ref="C49:O51"/>
    <mergeCell ref="C40:J40"/>
    <mergeCell ref="M40:N40"/>
    <mergeCell ref="C41:N41"/>
    <mergeCell ref="C42:O44"/>
    <mergeCell ref="C45:I45"/>
    <mergeCell ref="M45:N45"/>
    <mergeCell ref="C46:I46"/>
    <mergeCell ref="M46:N46"/>
    <mergeCell ref="C47:I47"/>
    <mergeCell ref="M47:N47"/>
    <mergeCell ref="C48:N48"/>
    <mergeCell ref="C39:J39"/>
    <mergeCell ref="M39:N39"/>
    <mergeCell ref="M31:N31"/>
    <mergeCell ref="C32:G32"/>
    <mergeCell ref="H32:I32"/>
    <mergeCell ref="J32:K32"/>
    <mergeCell ref="M32:N32"/>
    <mergeCell ref="C33:N33"/>
    <mergeCell ref="C34:O36"/>
    <mergeCell ref="C37:J37"/>
    <mergeCell ref="M37:N37"/>
    <mergeCell ref="C38:J38"/>
    <mergeCell ref="M38:N38"/>
    <mergeCell ref="C29:G29"/>
    <mergeCell ref="H29:I29"/>
    <mergeCell ref="J29:K29"/>
    <mergeCell ref="M29:N29"/>
    <mergeCell ref="C30:G30"/>
    <mergeCell ref="H30:I30"/>
    <mergeCell ref="J30:K30"/>
    <mergeCell ref="M30:N30"/>
    <mergeCell ref="C26:O28"/>
    <mergeCell ref="D12:K13"/>
    <mergeCell ref="L12:L14"/>
    <mergeCell ref="M12:M14"/>
    <mergeCell ref="N12:N14"/>
    <mergeCell ref="O12:O14"/>
    <mergeCell ref="D14:K14"/>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P94"/>
  <sheetViews>
    <sheetView topLeftCell="A13" workbookViewId="0">
      <selection activeCell="C52" sqref="C52:N52"/>
    </sheetView>
  </sheetViews>
  <sheetFormatPr baseColWidth="10" defaultRowHeight="13.2"/>
  <cols>
    <col min="12" max="12" width="14.6640625" customWidth="1"/>
    <col min="15" max="15" width="13.6640625" bestFit="1"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ECONOMICA'!C27</f>
        <v>3.2</v>
      </c>
      <c r="D25" s="519" t="str">
        <f>'OFERTA ECONOMICA'!G27</f>
        <v xml:space="preserve"> REFUERZO MALLA ELECTROSOLDADA</v>
      </c>
      <c r="E25" s="521"/>
      <c r="F25" s="521"/>
      <c r="G25" s="521"/>
      <c r="H25" s="521"/>
      <c r="I25" s="521"/>
      <c r="J25" s="521"/>
      <c r="K25" s="521"/>
      <c r="L25" s="520"/>
      <c r="M25" s="519" t="str">
        <f>'OFERTA ECONOMICA'!H27</f>
        <v>M2</v>
      </c>
      <c r="N25" s="520"/>
      <c r="O25" s="80">
        <f>'OFERTA ECONOMICA'!I27</f>
        <v>367.2</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85" t="s">
        <v>129</v>
      </c>
      <c r="D30" s="86"/>
      <c r="E30" s="86"/>
      <c r="F30" s="86"/>
      <c r="G30" s="87"/>
      <c r="H30" s="88"/>
      <c r="I30" s="87"/>
      <c r="J30" s="88" t="s">
        <v>131</v>
      </c>
      <c r="K30" s="87"/>
      <c r="L30" s="83">
        <v>47.57</v>
      </c>
      <c r="M30" s="528">
        <v>1</v>
      </c>
      <c r="N30" s="529"/>
      <c r="O30" s="84">
        <f>L30/M30</f>
        <v>47.57</v>
      </c>
      <c r="P30" s="37"/>
    </row>
    <row r="31" spans="1:16" ht="15" thickBot="1">
      <c r="A31" s="18"/>
      <c r="B31" s="24"/>
      <c r="C31" s="444"/>
      <c r="D31" s="445"/>
      <c r="E31" s="445"/>
      <c r="F31" s="445"/>
      <c r="G31" s="446"/>
      <c r="H31" s="499"/>
      <c r="I31" s="446"/>
      <c r="J31" s="499"/>
      <c r="K31" s="446"/>
      <c r="L31" s="89"/>
      <c r="M31" s="500"/>
      <c r="N31" s="501"/>
      <c r="O31" s="84"/>
      <c r="P31" s="37"/>
    </row>
    <row r="32" spans="1:16" ht="15" thickBot="1">
      <c r="A32" s="18"/>
      <c r="B32" s="24"/>
      <c r="C32" s="458" t="s">
        <v>54</v>
      </c>
      <c r="D32" s="459"/>
      <c r="E32" s="459"/>
      <c r="F32" s="459"/>
      <c r="G32" s="459"/>
      <c r="H32" s="459"/>
      <c r="I32" s="459"/>
      <c r="J32" s="459"/>
      <c r="K32" s="459"/>
      <c r="L32" s="459"/>
      <c r="M32" s="459"/>
      <c r="N32" s="460"/>
      <c r="O32" s="90">
        <f>SUM(O30:O31)</f>
        <v>47.57</v>
      </c>
      <c r="P32" s="38"/>
    </row>
    <row r="33" spans="1:16" ht="13.8">
      <c r="A33" s="18"/>
      <c r="B33" s="24"/>
      <c r="C33" s="461" t="s">
        <v>55</v>
      </c>
      <c r="D33" s="462"/>
      <c r="E33" s="462"/>
      <c r="F33" s="462"/>
      <c r="G33" s="462"/>
      <c r="H33" s="462"/>
      <c r="I33" s="462"/>
      <c r="J33" s="462"/>
      <c r="K33" s="462"/>
      <c r="L33" s="462"/>
      <c r="M33" s="462"/>
      <c r="N33" s="462"/>
      <c r="O33" s="463"/>
      <c r="P33" s="35"/>
    </row>
    <row r="34" spans="1:16" ht="13.8">
      <c r="A34" s="18"/>
      <c r="B34" s="24"/>
      <c r="C34" s="464"/>
      <c r="D34" s="465"/>
      <c r="E34" s="465"/>
      <c r="F34" s="465"/>
      <c r="G34" s="465"/>
      <c r="H34" s="465"/>
      <c r="I34" s="465"/>
      <c r="J34" s="465"/>
      <c r="K34" s="465"/>
      <c r="L34" s="465"/>
      <c r="M34" s="465"/>
      <c r="N34" s="465"/>
      <c r="O34" s="466"/>
      <c r="P34" s="35"/>
    </row>
    <row r="35" spans="1:16" ht="14.4" thickBot="1">
      <c r="A35" s="18"/>
      <c r="B35" s="24"/>
      <c r="C35" s="467"/>
      <c r="D35" s="468"/>
      <c r="E35" s="468"/>
      <c r="F35" s="468"/>
      <c r="G35" s="468"/>
      <c r="H35" s="468"/>
      <c r="I35" s="468"/>
      <c r="J35" s="468"/>
      <c r="K35" s="468"/>
      <c r="L35" s="468"/>
      <c r="M35" s="468"/>
      <c r="N35" s="468"/>
      <c r="O35" s="469"/>
      <c r="P35" s="35"/>
    </row>
    <row r="36" spans="1:16" ht="14.4">
      <c r="A36" s="18"/>
      <c r="B36" s="24"/>
      <c r="C36" s="486" t="s">
        <v>11</v>
      </c>
      <c r="D36" s="487"/>
      <c r="E36" s="487"/>
      <c r="F36" s="487"/>
      <c r="G36" s="487"/>
      <c r="H36" s="487"/>
      <c r="I36" s="487"/>
      <c r="J36" s="488"/>
      <c r="K36" s="91" t="s">
        <v>47</v>
      </c>
      <c r="L36" s="81" t="s">
        <v>13</v>
      </c>
      <c r="M36" s="491" t="s">
        <v>56</v>
      </c>
      <c r="N36" s="488"/>
      <c r="O36" s="82" t="s">
        <v>53</v>
      </c>
      <c r="P36" s="36"/>
    </row>
    <row r="37" spans="1:16" ht="14.4">
      <c r="A37" s="18"/>
      <c r="B37" s="24"/>
      <c r="C37" s="492" t="s">
        <v>171</v>
      </c>
      <c r="D37" s="493"/>
      <c r="E37" s="493"/>
      <c r="F37" s="493"/>
      <c r="G37" s="493"/>
      <c r="H37" s="493"/>
      <c r="I37" s="493"/>
      <c r="J37" s="494"/>
      <c r="K37" s="214" t="s">
        <v>174</v>
      </c>
      <c r="L37" s="218">
        <v>1.02</v>
      </c>
      <c r="M37" s="578">
        <v>9310</v>
      </c>
      <c r="N37" s="579"/>
      <c r="O37" s="84">
        <f>L37*M37</f>
        <v>9496.2000000000007</v>
      </c>
      <c r="P37" s="37"/>
    </row>
    <row r="38" spans="1:16" ht="15" thickBot="1">
      <c r="A38" s="18"/>
      <c r="B38" s="24"/>
      <c r="C38" s="444" t="s">
        <v>172</v>
      </c>
      <c r="D38" s="445"/>
      <c r="E38" s="445"/>
      <c r="F38" s="445"/>
      <c r="G38" s="445"/>
      <c r="H38" s="445"/>
      <c r="I38" s="445"/>
      <c r="J38" s="446"/>
      <c r="K38" s="214" t="s">
        <v>174</v>
      </c>
      <c r="L38">
        <v>0.03</v>
      </c>
      <c r="M38" s="576">
        <v>12921</v>
      </c>
      <c r="N38" s="577"/>
      <c r="O38" s="84">
        <f>L38*M38</f>
        <v>387.63</v>
      </c>
      <c r="P38" s="37"/>
    </row>
    <row r="39" spans="1:16" ht="15" thickBot="1">
      <c r="A39" s="18"/>
      <c r="B39" s="24"/>
      <c r="C39" s="444" t="s">
        <v>173</v>
      </c>
      <c r="D39" s="445"/>
      <c r="E39" s="445"/>
      <c r="F39" s="445"/>
      <c r="G39" s="445"/>
      <c r="H39" s="445"/>
      <c r="I39" s="445"/>
      <c r="J39" s="446"/>
      <c r="K39" s="214" t="s">
        <v>137</v>
      </c>
      <c r="L39">
        <v>0.05</v>
      </c>
      <c r="M39" s="580">
        <v>6741</v>
      </c>
      <c r="N39" s="581"/>
      <c r="O39" s="84">
        <f>L39*M39</f>
        <v>337.05</v>
      </c>
      <c r="P39" s="37"/>
    </row>
    <row r="40" spans="1:16" ht="15" thickBot="1">
      <c r="A40" s="18"/>
      <c r="B40" s="24"/>
      <c r="C40" s="458" t="s">
        <v>54</v>
      </c>
      <c r="D40" s="459"/>
      <c r="E40" s="459"/>
      <c r="F40" s="459"/>
      <c r="G40" s="459"/>
      <c r="H40" s="459"/>
      <c r="I40" s="459"/>
      <c r="J40" s="459"/>
      <c r="K40" s="459"/>
      <c r="L40" s="459"/>
      <c r="M40" s="459"/>
      <c r="N40" s="460"/>
      <c r="O40" s="92">
        <f>SUM(O37:O39)</f>
        <v>10220.879999999999</v>
      </c>
      <c r="P40" s="37"/>
    </row>
    <row r="41" spans="1:16" ht="13.8">
      <c r="A41" s="18"/>
      <c r="B41" s="24"/>
      <c r="C41" s="461" t="s">
        <v>57</v>
      </c>
      <c r="D41" s="462"/>
      <c r="E41" s="462"/>
      <c r="F41" s="462"/>
      <c r="G41" s="462"/>
      <c r="H41" s="462"/>
      <c r="I41" s="462"/>
      <c r="J41" s="462"/>
      <c r="K41" s="462"/>
      <c r="L41" s="462"/>
      <c r="M41" s="462"/>
      <c r="N41" s="462"/>
      <c r="O41" s="463"/>
      <c r="P41" s="35"/>
    </row>
    <row r="42" spans="1:16" ht="13.8">
      <c r="A42" s="18"/>
      <c r="B42" s="24"/>
      <c r="C42" s="464"/>
      <c r="D42" s="465"/>
      <c r="E42" s="465"/>
      <c r="F42" s="465"/>
      <c r="G42" s="465"/>
      <c r="H42" s="465"/>
      <c r="I42" s="465"/>
      <c r="J42" s="465"/>
      <c r="K42" s="465"/>
      <c r="L42" s="465"/>
      <c r="M42" s="465"/>
      <c r="N42" s="465"/>
      <c r="O42" s="466"/>
      <c r="P42" s="35"/>
    </row>
    <row r="43" spans="1:16" ht="14.4" thickBot="1">
      <c r="A43" s="18"/>
      <c r="B43" s="24"/>
      <c r="C43" s="467"/>
      <c r="D43" s="468"/>
      <c r="E43" s="468"/>
      <c r="F43" s="468"/>
      <c r="G43" s="468"/>
      <c r="H43" s="468"/>
      <c r="I43" s="468"/>
      <c r="J43" s="468"/>
      <c r="K43" s="468"/>
      <c r="L43" s="468"/>
      <c r="M43" s="468"/>
      <c r="N43" s="468"/>
      <c r="O43" s="469"/>
      <c r="P43" s="35"/>
    </row>
    <row r="44" spans="1:16" ht="16.8">
      <c r="A44" s="18"/>
      <c r="B44" s="24"/>
      <c r="C44" s="486" t="s">
        <v>58</v>
      </c>
      <c r="D44" s="487"/>
      <c r="E44" s="487"/>
      <c r="F44" s="487"/>
      <c r="G44" s="487"/>
      <c r="H44" s="487"/>
      <c r="I44" s="487"/>
      <c r="J44" s="81" t="s">
        <v>59</v>
      </c>
      <c r="K44" s="93" t="s">
        <v>60</v>
      </c>
      <c r="L44" s="94" t="s">
        <v>61</v>
      </c>
      <c r="M44" s="491" t="s">
        <v>62</v>
      </c>
      <c r="N44" s="488"/>
      <c r="O44" s="82" t="s">
        <v>53</v>
      </c>
      <c r="P44" s="36"/>
    </row>
    <row r="45" spans="1:16" ht="14.4">
      <c r="A45" s="18"/>
      <c r="B45" s="24"/>
      <c r="C45" s="492"/>
      <c r="D45" s="493"/>
      <c r="E45" s="493"/>
      <c r="F45" s="493"/>
      <c r="G45" s="493"/>
      <c r="H45" s="493"/>
      <c r="I45" s="493"/>
      <c r="J45" s="95"/>
      <c r="K45" s="96"/>
      <c r="L45" s="95"/>
      <c r="M45" s="535"/>
      <c r="N45" s="536"/>
      <c r="O45" s="84"/>
      <c r="P45" s="37"/>
    </row>
    <row r="46" spans="1:16" ht="15" thickBot="1">
      <c r="A46" s="18"/>
      <c r="B46" s="24"/>
      <c r="C46" s="444"/>
      <c r="D46" s="445"/>
      <c r="E46" s="445"/>
      <c r="F46" s="445"/>
      <c r="G46" s="445"/>
      <c r="H46" s="445"/>
      <c r="I46" s="445"/>
      <c r="J46" s="97"/>
      <c r="K46" s="98"/>
      <c r="L46" s="97"/>
      <c r="M46" s="537"/>
      <c r="N46" s="538"/>
      <c r="O46" s="99"/>
      <c r="P46" s="37"/>
    </row>
    <row r="47" spans="1:16" ht="15" thickBot="1">
      <c r="A47" s="18"/>
      <c r="B47" s="24"/>
      <c r="C47" s="458" t="s">
        <v>54</v>
      </c>
      <c r="D47" s="459"/>
      <c r="E47" s="459"/>
      <c r="F47" s="459"/>
      <c r="G47" s="459"/>
      <c r="H47" s="459"/>
      <c r="I47" s="459"/>
      <c r="J47" s="459"/>
      <c r="K47" s="459"/>
      <c r="L47" s="459"/>
      <c r="M47" s="459"/>
      <c r="N47" s="460"/>
      <c r="O47" s="90"/>
      <c r="P47" s="38"/>
    </row>
    <row r="48" spans="1:16" ht="13.8">
      <c r="A48" s="18"/>
      <c r="B48" s="24"/>
      <c r="C48" s="461" t="s">
        <v>63</v>
      </c>
      <c r="D48" s="462"/>
      <c r="E48" s="462"/>
      <c r="F48" s="462"/>
      <c r="G48" s="462"/>
      <c r="H48" s="462"/>
      <c r="I48" s="462"/>
      <c r="J48" s="462"/>
      <c r="K48" s="462"/>
      <c r="L48" s="462"/>
      <c r="M48" s="462"/>
      <c r="N48" s="462"/>
      <c r="O48" s="463"/>
      <c r="P48" s="35"/>
    </row>
    <row r="49" spans="1:16" ht="13.8">
      <c r="A49" s="18"/>
      <c r="B49" s="24"/>
      <c r="C49" s="464"/>
      <c r="D49" s="465"/>
      <c r="E49" s="465"/>
      <c r="F49" s="465"/>
      <c r="G49" s="465"/>
      <c r="H49" s="465"/>
      <c r="I49" s="465"/>
      <c r="J49" s="465"/>
      <c r="K49" s="465"/>
      <c r="L49" s="465"/>
      <c r="M49" s="465"/>
      <c r="N49" s="465"/>
      <c r="O49" s="466"/>
      <c r="P49" s="35"/>
    </row>
    <row r="50" spans="1:16" ht="14.4" thickBot="1">
      <c r="A50" s="18"/>
      <c r="B50" s="24"/>
      <c r="C50" s="467"/>
      <c r="D50" s="468"/>
      <c r="E50" s="468"/>
      <c r="F50" s="468"/>
      <c r="G50" s="468"/>
      <c r="H50" s="468"/>
      <c r="I50" s="468"/>
      <c r="J50" s="468"/>
      <c r="K50" s="468"/>
      <c r="L50" s="468"/>
      <c r="M50" s="468"/>
      <c r="N50" s="468"/>
      <c r="O50" s="469"/>
      <c r="P50" s="35"/>
    </row>
    <row r="51" spans="1:16" ht="28.2">
      <c r="A51" s="18"/>
      <c r="B51" s="24"/>
      <c r="C51" s="486" t="s">
        <v>64</v>
      </c>
      <c r="D51" s="487"/>
      <c r="E51" s="487"/>
      <c r="F51" s="487"/>
      <c r="G51" s="487"/>
      <c r="H51" s="487"/>
      <c r="I51" s="487"/>
      <c r="J51" s="81" t="s">
        <v>65</v>
      </c>
      <c r="K51" s="100" t="s">
        <v>66</v>
      </c>
      <c r="L51" s="101" t="s">
        <v>67</v>
      </c>
      <c r="M51" s="533" t="s">
        <v>52</v>
      </c>
      <c r="N51" s="534"/>
      <c r="O51" s="102" t="s">
        <v>53</v>
      </c>
      <c r="P51" s="39"/>
    </row>
    <row r="52" spans="1:16" ht="14.4">
      <c r="A52" s="18"/>
      <c r="B52" s="24"/>
      <c r="C52" s="449" t="s">
        <v>170</v>
      </c>
      <c r="D52" s="450"/>
      <c r="E52" s="450"/>
      <c r="F52" s="450"/>
      <c r="G52" s="450"/>
      <c r="H52" s="450"/>
      <c r="I52" s="451"/>
      <c r="J52" s="204">
        <v>190265</v>
      </c>
      <c r="K52" s="203">
        <v>2</v>
      </c>
      <c r="L52" s="103">
        <f>J52*K52</f>
        <v>380530</v>
      </c>
      <c r="M52" s="539">
        <v>400</v>
      </c>
      <c r="N52" s="540"/>
      <c r="O52" s="104">
        <f>L52/M52</f>
        <v>951.32500000000005</v>
      </c>
      <c r="P52" s="40"/>
    </row>
    <row r="53" spans="1:16" ht="14.4">
      <c r="A53" s="18"/>
      <c r="B53" s="24"/>
      <c r="C53" s="452"/>
      <c r="D53" s="453"/>
      <c r="E53" s="453"/>
      <c r="F53" s="453"/>
      <c r="G53" s="453"/>
      <c r="H53" s="453"/>
      <c r="I53" s="454"/>
      <c r="J53" s="204"/>
      <c r="K53" s="203"/>
      <c r="L53" s="103"/>
      <c r="M53" s="539"/>
      <c r="N53" s="540"/>
      <c r="O53" s="104"/>
      <c r="P53" s="40"/>
    </row>
    <row r="54" spans="1:16" ht="14.4">
      <c r="A54" s="18"/>
      <c r="B54" s="24"/>
      <c r="C54" s="455"/>
      <c r="D54" s="456"/>
      <c r="E54" s="456"/>
      <c r="F54" s="456"/>
      <c r="G54" s="456"/>
      <c r="H54" s="456"/>
      <c r="I54" s="457"/>
      <c r="J54" s="204"/>
      <c r="K54" s="203"/>
      <c r="L54" s="103"/>
      <c r="M54" s="535"/>
      <c r="N54" s="536"/>
      <c r="O54" s="104"/>
      <c r="P54" s="40"/>
    </row>
    <row r="55" spans="1:16" ht="15" thickBot="1">
      <c r="A55" s="18"/>
      <c r="B55" s="24"/>
      <c r="C55" s="559"/>
      <c r="D55" s="560"/>
      <c r="E55" s="445"/>
      <c r="F55" s="445"/>
      <c r="G55" s="445"/>
      <c r="H55" s="445"/>
      <c r="I55" s="445"/>
      <c r="J55" s="202"/>
      <c r="K55" s="98"/>
      <c r="L55" s="97"/>
      <c r="M55" s="537"/>
      <c r="N55" s="538"/>
      <c r="O55" s="99"/>
      <c r="P55" s="37"/>
    </row>
    <row r="56" spans="1:16" ht="15" thickBot="1">
      <c r="A56" s="18"/>
      <c r="B56" s="24"/>
      <c r="C56" s="458" t="s">
        <v>54</v>
      </c>
      <c r="D56" s="459"/>
      <c r="E56" s="459"/>
      <c r="F56" s="459"/>
      <c r="G56" s="459"/>
      <c r="H56" s="459"/>
      <c r="I56" s="459"/>
      <c r="J56" s="561"/>
      <c r="K56" s="459"/>
      <c r="L56" s="459"/>
      <c r="M56" s="459"/>
      <c r="N56" s="460"/>
      <c r="O56" s="92">
        <f>SUM(O52:O55)</f>
        <v>951.32500000000005</v>
      </c>
      <c r="P56" s="37"/>
    </row>
    <row r="57" spans="1:16" ht="15" thickBot="1">
      <c r="A57" s="18"/>
      <c r="B57" s="24"/>
      <c r="C57" s="76"/>
      <c r="D57" s="51"/>
      <c r="E57" s="51"/>
      <c r="F57" s="51"/>
      <c r="G57" s="51"/>
      <c r="H57" s="51"/>
      <c r="I57" s="51"/>
      <c r="J57" s="51"/>
      <c r="K57" s="51"/>
      <c r="L57" s="51"/>
      <c r="M57" s="51"/>
      <c r="N57" s="51"/>
      <c r="O57" s="77"/>
      <c r="P57" s="25"/>
    </row>
    <row r="58" spans="1:16" ht="15" thickBot="1">
      <c r="A58" s="18"/>
      <c r="B58" s="24"/>
      <c r="C58" s="530" t="s">
        <v>68</v>
      </c>
      <c r="D58" s="531"/>
      <c r="E58" s="531"/>
      <c r="F58" s="531"/>
      <c r="G58" s="531"/>
      <c r="H58" s="531"/>
      <c r="I58" s="531"/>
      <c r="J58" s="531"/>
      <c r="K58" s="531"/>
      <c r="L58" s="531"/>
      <c r="M58" s="531"/>
      <c r="N58" s="532"/>
      <c r="O58" s="105">
        <f>ROUND(O56+O40+O32,0)</f>
        <v>11220</v>
      </c>
      <c r="P58" s="41"/>
    </row>
    <row r="59" spans="1:16" ht="13.8">
      <c r="A59" s="18"/>
      <c r="B59" s="24"/>
      <c r="C59" s="461" t="s">
        <v>69</v>
      </c>
      <c r="D59" s="462"/>
      <c r="E59" s="462"/>
      <c r="F59" s="462"/>
      <c r="G59" s="462"/>
      <c r="H59" s="462"/>
      <c r="I59" s="462"/>
      <c r="J59" s="462"/>
      <c r="K59" s="462"/>
      <c r="L59" s="462"/>
      <c r="M59" s="462"/>
      <c r="N59" s="462"/>
      <c r="O59" s="463"/>
      <c r="P59" s="35"/>
    </row>
    <row r="60" spans="1:16" ht="13.8">
      <c r="A60" s="18"/>
      <c r="B60" s="24"/>
      <c r="C60" s="464"/>
      <c r="D60" s="465"/>
      <c r="E60" s="465"/>
      <c r="F60" s="465"/>
      <c r="G60" s="465"/>
      <c r="H60" s="465"/>
      <c r="I60" s="465"/>
      <c r="J60" s="465"/>
      <c r="K60" s="465"/>
      <c r="L60" s="465"/>
      <c r="M60" s="465"/>
      <c r="N60" s="465"/>
      <c r="O60" s="466"/>
      <c r="P60" s="35"/>
    </row>
    <row r="61" spans="1:16" ht="14.4" thickBot="1">
      <c r="A61" s="18"/>
      <c r="B61" s="24"/>
      <c r="C61" s="467"/>
      <c r="D61" s="468"/>
      <c r="E61" s="468"/>
      <c r="F61" s="468"/>
      <c r="G61" s="468"/>
      <c r="H61" s="468"/>
      <c r="I61" s="468"/>
      <c r="J61" s="468"/>
      <c r="K61" s="468"/>
      <c r="L61" s="468"/>
      <c r="M61" s="468"/>
      <c r="N61" s="468"/>
      <c r="O61" s="469"/>
      <c r="P61" s="35"/>
    </row>
    <row r="62" spans="1:16" ht="14.4">
      <c r="A62" s="18"/>
      <c r="B62" s="24"/>
      <c r="C62" s="486" t="s">
        <v>70</v>
      </c>
      <c r="D62" s="487"/>
      <c r="E62" s="487"/>
      <c r="F62" s="487"/>
      <c r="G62" s="487"/>
      <c r="H62" s="487"/>
      <c r="I62" s="487"/>
      <c r="J62" s="93"/>
      <c r="K62" s="106"/>
      <c r="L62" s="101" t="s">
        <v>71</v>
      </c>
      <c r="M62" s="533" t="s">
        <v>72</v>
      </c>
      <c r="N62" s="534"/>
      <c r="O62" s="102"/>
      <c r="P62" s="39"/>
    </row>
    <row r="63" spans="1:16" ht="14.4">
      <c r="A63" s="18"/>
      <c r="B63" s="24"/>
      <c r="C63" s="492" t="s">
        <v>73</v>
      </c>
      <c r="D63" s="493"/>
      <c r="E63" s="493"/>
      <c r="F63" s="493"/>
      <c r="G63" s="493"/>
      <c r="H63" s="493"/>
      <c r="I63" s="493"/>
      <c r="J63" s="107"/>
      <c r="K63" s="108"/>
      <c r="L63" s="109"/>
      <c r="M63" s="555"/>
      <c r="N63" s="556"/>
      <c r="O63" s="110"/>
      <c r="P63" s="42"/>
    </row>
    <row r="64" spans="1:16" ht="14.4">
      <c r="A64" s="18"/>
      <c r="B64" s="24"/>
      <c r="C64" s="85" t="s">
        <v>74</v>
      </c>
      <c r="D64" s="86"/>
      <c r="E64" s="86"/>
      <c r="F64" s="86"/>
      <c r="G64" s="86"/>
      <c r="H64" s="86"/>
      <c r="I64" s="86"/>
      <c r="J64" s="107"/>
      <c r="K64" s="108"/>
      <c r="L64" s="109"/>
      <c r="M64" s="555"/>
      <c r="N64" s="556"/>
      <c r="O64" s="110"/>
      <c r="P64" s="42"/>
    </row>
    <row r="65" spans="1:16" ht="15" thickBot="1">
      <c r="A65" s="18"/>
      <c r="B65" s="24"/>
      <c r="C65" s="70" t="s">
        <v>75</v>
      </c>
      <c r="D65" s="71"/>
      <c r="E65" s="71"/>
      <c r="F65" s="71"/>
      <c r="G65" s="71"/>
      <c r="H65" s="71"/>
      <c r="I65" s="71"/>
      <c r="J65" s="111"/>
      <c r="K65" s="112"/>
      <c r="L65" s="109"/>
      <c r="M65" s="557"/>
      <c r="N65" s="558"/>
      <c r="O65" s="110"/>
      <c r="P65" s="42"/>
    </row>
    <row r="66" spans="1:16" ht="15" thickBot="1">
      <c r="A66" s="18"/>
      <c r="B66" s="24"/>
      <c r="C66" s="458" t="s">
        <v>54</v>
      </c>
      <c r="D66" s="459"/>
      <c r="E66" s="459"/>
      <c r="F66" s="459"/>
      <c r="G66" s="459"/>
      <c r="H66" s="459"/>
      <c r="I66" s="459"/>
      <c r="J66" s="459"/>
      <c r="K66" s="459"/>
      <c r="L66" s="459"/>
      <c r="M66" s="459"/>
      <c r="N66" s="460"/>
      <c r="O66" s="113"/>
      <c r="P66" s="43"/>
    </row>
    <row r="67" spans="1:16" ht="15" thickBot="1">
      <c r="A67" s="18"/>
      <c r="B67" s="24"/>
      <c r="C67" s="76"/>
      <c r="D67" s="51"/>
      <c r="E67" s="51"/>
      <c r="F67" s="51"/>
      <c r="G67" s="51"/>
      <c r="H67" s="51"/>
      <c r="I67" s="51"/>
      <c r="J67" s="51"/>
      <c r="K67" s="51"/>
      <c r="L67" s="51"/>
      <c r="M67" s="51"/>
      <c r="N67" s="51"/>
      <c r="O67" s="77"/>
      <c r="P67" s="25"/>
    </row>
    <row r="68" spans="1:16" ht="15" thickBot="1">
      <c r="A68" s="18"/>
      <c r="B68" s="24"/>
      <c r="C68" s="530" t="s">
        <v>76</v>
      </c>
      <c r="D68" s="531"/>
      <c r="E68" s="531"/>
      <c r="F68" s="531"/>
      <c r="G68" s="531"/>
      <c r="H68" s="531"/>
      <c r="I68" s="531"/>
      <c r="J68" s="531"/>
      <c r="K68" s="531"/>
      <c r="L68" s="531"/>
      <c r="M68" s="531"/>
      <c r="N68" s="532"/>
      <c r="O68" s="114"/>
      <c r="P68" s="43"/>
    </row>
    <row r="69" spans="1:16" ht="14.4">
      <c r="A69" s="18"/>
      <c r="B69" s="24"/>
      <c r="C69" s="73"/>
      <c r="D69" s="74"/>
      <c r="E69" s="74"/>
      <c r="F69" s="74"/>
      <c r="G69" s="74"/>
      <c r="H69" s="74"/>
      <c r="I69" s="74"/>
      <c r="J69" s="74"/>
      <c r="K69" s="74"/>
      <c r="L69" s="74"/>
      <c r="M69" s="74"/>
      <c r="N69" s="74"/>
      <c r="O69" s="75"/>
      <c r="P69" s="25"/>
    </row>
    <row r="70" spans="1:16" ht="14.4">
      <c r="A70" s="18"/>
      <c r="B70" s="24"/>
      <c r="C70" s="76"/>
      <c r="D70" s="51"/>
      <c r="E70" s="51"/>
      <c r="F70" s="51"/>
      <c r="G70" s="51"/>
      <c r="H70" s="51"/>
      <c r="I70" s="51"/>
      <c r="J70" s="51"/>
      <c r="K70" s="51"/>
      <c r="L70" s="51"/>
      <c r="M70" s="51"/>
      <c r="N70" s="51"/>
      <c r="O70" s="77"/>
      <c r="P70" s="25"/>
    </row>
    <row r="71" spans="1:16" ht="14.4">
      <c r="A71" s="18"/>
      <c r="B71" s="24"/>
      <c r="C71" s="76"/>
      <c r="D71" s="51"/>
      <c r="E71" s="51"/>
      <c r="F71" s="51"/>
      <c r="G71" s="51"/>
      <c r="H71" s="51"/>
      <c r="I71" s="51"/>
      <c r="J71" s="51"/>
      <c r="K71" s="51"/>
      <c r="L71" s="51"/>
      <c r="M71" s="51"/>
      <c r="N71" s="51"/>
      <c r="O71" s="77"/>
      <c r="P71" s="25"/>
    </row>
    <row r="72" spans="1:16" ht="14.4">
      <c r="A72" s="18"/>
      <c r="B72" s="24"/>
      <c r="C72" s="76"/>
      <c r="D72" s="51"/>
      <c r="E72" s="51"/>
      <c r="F72" s="51"/>
      <c r="G72" s="51"/>
      <c r="H72" s="115" t="s">
        <v>77</v>
      </c>
      <c r="I72" s="115"/>
      <c r="J72" s="115"/>
      <c r="K72" s="115"/>
      <c r="L72" s="51"/>
      <c r="M72" s="51"/>
      <c r="N72" s="51"/>
      <c r="O72" s="77"/>
      <c r="P72" s="25"/>
    </row>
    <row r="73" spans="1:16" ht="14.4">
      <c r="A73" s="18"/>
      <c r="B73" s="24"/>
      <c r="C73" s="76"/>
      <c r="D73" s="51"/>
      <c r="E73" s="51"/>
      <c r="F73" s="51"/>
      <c r="G73" s="51"/>
      <c r="H73" s="115" t="s">
        <v>78</v>
      </c>
      <c r="I73" s="51"/>
      <c r="J73" s="51"/>
      <c r="K73" s="51"/>
      <c r="L73" s="51"/>
      <c r="M73" s="51"/>
      <c r="N73" s="51"/>
      <c r="O73" s="77"/>
      <c r="P73" s="44"/>
    </row>
    <row r="74" spans="1:16" ht="14.4">
      <c r="A74" s="18"/>
      <c r="B74" s="24"/>
      <c r="C74" s="76"/>
      <c r="D74" s="51"/>
      <c r="E74" s="51"/>
      <c r="F74" s="51"/>
      <c r="G74" s="51"/>
      <c r="H74" s="115" t="s">
        <v>79</v>
      </c>
      <c r="I74" s="51"/>
      <c r="J74" s="51"/>
      <c r="K74" s="51"/>
      <c r="L74" s="51"/>
      <c r="M74" s="51"/>
      <c r="N74" s="51"/>
      <c r="O74" s="77"/>
      <c r="P74" s="44"/>
    </row>
    <row r="75" spans="1:16" ht="14.4">
      <c r="A75" s="18"/>
      <c r="B75" s="24"/>
      <c r="C75" s="61"/>
      <c r="D75" s="116"/>
      <c r="E75" s="116"/>
      <c r="F75" s="116"/>
      <c r="G75" s="116"/>
      <c r="H75" s="115" t="s">
        <v>80</v>
      </c>
      <c r="I75" s="116"/>
      <c r="J75" s="116"/>
      <c r="K75" s="116"/>
      <c r="L75" s="116"/>
      <c r="M75" s="116"/>
      <c r="N75" s="116"/>
      <c r="O75" s="117"/>
      <c r="P75" s="45"/>
    </row>
    <row r="76" spans="1:16" ht="14.4">
      <c r="A76" s="18"/>
      <c r="B76" s="24"/>
      <c r="C76" s="76"/>
      <c r="D76" s="51"/>
      <c r="E76" s="51"/>
      <c r="F76" s="51"/>
      <c r="G76" s="51"/>
      <c r="H76" s="51" t="s">
        <v>81</v>
      </c>
      <c r="I76" s="51"/>
      <c r="J76" s="51"/>
      <c r="K76" s="51"/>
      <c r="L76" s="51"/>
      <c r="M76" s="51"/>
      <c r="N76" s="51"/>
      <c r="O76" s="77"/>
      <c r="P76" s="25"/>
    </row>
    <row r="77" spans="1:16" ht="14.4">
      <c r="A77" s="18"/>
      <c r="B77" s="24"/>
      <c r="C77" s="118" t="s">
        <v>82</v>
      </c>
      <c r="D77" s="119"/>
      <c r="E77" s="119"/>
      <c r="F77" s="119"/>
      <c r="G77" s="119"/>
      <c r="H77" s="119"/>
      <c r="I77" s="119"/>
      <c r="J77" s="119"/>
      <c r="K77" s="119"/>
      <c r="L77" s="119"/>
      <c r="M77" s="119"/>
      <c r="N77" s="119"/>
      <c r="O77" s="120"/>
      <c r="P77" s="25"/>
    </row>
    <row r="78" spans="1:16" ht="14.4">
      <c r="A78" s="18"/>
      <c r="B78" s="24"/>
      <c r="C78" s="552"/>
      <c r="D78" s="553"/>
      <c r="E78" s="553"/>
      <c r="F78" s="553"/>
      <c r="G78" s="553"/>
      <c r="H78" s="553"/>
      <c r="I78" s="553"/>
      <c r="J78" s="553"/>
      <c r="K78" s="553"/>
      <c r="L78" s="553"/>
      <c r="M78" s="553"/>
      <c r="N78" s="553"/>
      <c r="O78" s="554"/>
      <c r="P78" s="45"/>
    </row>
    <row r="79" spans="1:16" ht="14.4">
      <c r="A79" s="18"/>
      <c r="B79" s="24"/>
      <c r="C79" s="552"/>
      <c r="D79" s="553"/>
      <c r="E79" s="553"/>
      <c r="F79" s="553"/>
      <c r="G79" s="553"/>
      <c r="H79" s="553"/>
      <c r="I79" s="553"/>
      <c r="J79" s="553"/>
      <c r="K79" s="553"/>
      <c r="L79" s="553"/>
      <c r="M79" s="553"/>
      <c r="N79" s="553"/>
      <c r="O79" s="554"/>
      <c r="P79" s="45"/>
    </row>
    <row r="80" spans="1:16" ht="14.4">
      <c r="A80" s="18"/>
      <c r="B80" s="24"/>
      <c r="C80" s="61"/>
      <c r="D80" s="116"/>
      <c r="E80" s="116"/>
      <c r="F80" s="116"/>
      <c r="G80" s="116"/>
      <c r="H80" s="116"/>
      <c r="I80" s="116"/>
      <c r="J80" s="116"/>
      <c r="K80" s="116"/>
      <c r="L80" s="116"/>
      <c r="M80" s="116"/>
      <c r="N80" s="116"/>
      <c r="O80" s="117"/>
      <c r="P80" s="45"/>
    </row>
    <row r="81" spans="1:16" ht="14.4">
      <c r="A81" s="18"/>
      <c r="B81" s="24"/>
      <c r="C81" s="121" t="s">
        <v>83</v>
      </c>
      <c r="D81" s="116"/>
      <c r="E81" s="116"/>
      <c r="F81" s="116"/>
      <c r="G81" s="116"/>
      <c r="H81" s="116"/>
      <c r="I81" s="116"/>
      <c r="J81" s="116"/>
      <c r="K81" s="116"/>
      <c r="L81" s="116"/>
      <c r="M81" s="116"/>
      <c r="N81" s="116"/>
      <c r="O81" s="117"/>
      <c r="P81" s="45"/>
    </row>
    <row r="82" spans="1:16" ht="13.8">
      <c r="A82" s="18"/>
      <c r="B82" s="24"/>
      <c r="C82" s="549" t="s">
        <v>84</v>
      </c>
      <c r="D82" s="550"/>
      <c r="E82" s="550"/>
      <c r="F82" s="550"/>
      <c r="G82" s="550"/>
      <c r="H82" s="550"/>
      <c r="I82" s="550"/>
      <c r="J82" s="550"/>
      <c r="K82" s="550"/>
      <c r="L82" s="550"/>
      <c r="M82" s="550"/>
      <c r="N82" s="550"/>
      <c r="O82" s="551"/>
      <c r="P82" s="46"/>
    </row>
    <row r="83" spans="1:16" ht="13.8">
      <c r="A83" s="18"/>
      <c r="B83" s="24"/>
      <c r="C83" s="549"/>
      <c r="D83" s="550"/>
      <c r="E83" s="550"/>
      <c r="F83" s="550"/>
      <c r="G83" s="550"/>
      <c r="H83" s="550"/>
      <c r="I83" s="550"/>
      <c r="J83" s="550"/>
      <c r="K83" s="550"/>
      <c r="L83" s="550"/>
      <c r="M83" s="550"/>
      <c r="N83" s="550"/>
      <c r="O83" s="551"/>
      <c r="P83" s="46"/>
    </row>
    <row r="84" spans="1:16" ht="13.8">
      <c r="A84" s="18"/>
      <c r="B84" s="24"/>
      <c r="C84" s="549" t="s">
        <v>85</v>
      </c>
      <c r="D84" s="550"/>
      <c r="E84" s="550"/>
      <c r="F84" s="550"/>
      <c r="G84" s="550"/>
      <c r="H84" s="550"/>
      <c r="I84" s="550"/>
      <c r="J84" s="550"/>
      <c r="K84" s="550"/>
      <c r="L84" s="550"/>
      <c r="M84" s="550"/>
      <c r="N84" s="550"/>
      <c r="O84" s="551"/>
      <c r="P84" s="46"/>
    </row>
    <row r="85" spans="1:16" ht="13.8">
      <c r="A85" s="18"/>
      <c r="B85" s="24"/>
      <c r="C85" s="549"/>
      <c r="D85" s="550"/>
      <c r="E85" s="550"/>
      <c r="F85" s="550"/>
      <c r="G85" s="550"/>
      <c r="H85" s="550"/>
      <c r="I85" s="550"/>
      <c r="J85" s="550"/>
      <c r="K85" s="550"/>
      <c r="L85" s="550"/>
      <c r="M85" s="550"/>
      <c r="N85" s="550"/>
      <c r="O85" s="551"/>
      <c r="P85" s="46"/>
    </row>
    <row r="86" spans="1:16" ht="14.4">
      <c r="A86" s="18"/>
      <c r="B86" s="24"/>
      <c r="C86" s="61"/>
      <c r="D86" s="116"/>
      <c r="E86" s="116"/>
      <c r="F86" s="116"/>
      <c r="G86" s="116"/>
      <c r="H86" s="116"/>
      <c r="I86" s="116"/>
      <c r="J86" s="116"/>
      <c r="K86" s="116"/>
      <c r="L86" s="116"/>
      <c r="M86" s="116"/>
      <c r="N86" s="116"/>
      <c r="O86" s="117"/>
      <c r="P86" s="45"/>
    </row>
    <row r="87" spans="1:16" ht="14.4">
      <c r="A87" s="18"/>
      <c r="B87" s="24"/>
      <c r="C87" s="76"/>
      <c r="D87" s="51"/>
      <c r="E87" s="51"/>
      <c r="F87" s="51"/>
      <c r="G87" s="51"/>
      <c r="H87" s="115" t="s">
        <v>77</v>
      </c>
      <c r="I87" s="51"/>
      <c r="J87" s="51"/>
      <c r="K87" s="51"/>
      <c r="L87" s="51"/>
      <c r="M87" s="51"/>
      <c r="N87" s="51"/>
      <c r="O87" s="77"/>
      <c r="P87" s="25"/>
    </row>
    <row r="88" spans="1:16" ht="14.4">
      <c r="A88" s="18"/>
      <c r="B88" s="24"/>
      <c r="C88" s="76"/>
      <c r="D88" s="51"/>
      <c r="E88" s="51"/>
      <c r="F88" s="51"/>
      <c r="G88" s="51"/>
      <c r="H88" s="51" t="s">
        <v>78</v>
      </c>
      <c r="I88" s="86"/>
      <c r="J88" s="86"/>
      <c r="K88" s="86"/>
      <c r="L88" s="51"/>
      <c r="M88" s="51"/>
      <c r="N88" s="51"/>
      <c r="O88" s="77"/>
      <c r="P88" s="25"/>
    </row>
    <row r="89" spans="1:16" ht="14.4">
      <c r="A89" s="18"/>
      <c r="B89" s="24"/>
      <c r="C89" s="76"/>
      <c r="D89" s="51"/>
      <c r="E89" s="51"/>
      <c r="F89" s="51"/>
      <c r="G89" s="51"/>
      <c r="H89" s="51" t="s">
        <v>86</v>
      </c>
      <c r="I89" s="122"/>
      <c r="J89" s="122"/>
      <c r="K89" s="122"/>
      <c r="L89" s="51"/>
      <c r="M89" s="51"/>
      <c r="N89" s="51"/>
      <c r="O89" s="77"/>
      <c r="P89" s="25"/>
    </row>
    <row r="90" spans="1:16" ht="14.4">
      <c r="A90" s="18"/>
      <c r="B90" s="24"/>
      <c r="C90" s="123"/>
      <c r="D90" s="116"/>
      <c r="E90" s="116"/>
      <c r="F90" s="116"/>
      <c r="G90" s="116"/>
      <c r="H90" s="51" t="s">
        <v>80</v>
      </c>
      <c r="I90" s="51"/>
      <c r="J90" s="51"/>
      <c r="K90" s="51"/>
      <c r="L90" s="116"/>
      <c r="M90" s="116"/>
      <c r="N90" s="116"/>
      <c r="O90" s="117"/>
      <c r="P90" s="45"/>
    </row>
    <row r="91" spans="1:16" ht="15.6">
      <c r="A91" s="18"/>
      <c r="B91" s="24"/>
      <c r="C91" s="123"/>
      <c r="D91" s="122"/>
      <c r="E91" s="122"/>
      <c r="F91" s="51"/>
      <c r="G91" s="51"/>
      <c r="H91" s="51"/>
      <c r="I91" s="51"/>
      <c r="J91" s="51"/>
      <c r="K91" s="541"/>
      <c r="L91" s="541"/>
      <c r="M91" s="541"/>
      <c r="N91" s="541"/>
      <c r="O91" s="542"/>
      <c r="P91" s="47"/>
    </row>
    <row r="92" spans="1:16" ht="16.2" thickBot="1">
      <c r="A92" s="18"/>
      <c r="B92" s="24"/>
      <c r="C92" s="545"/>
      <c r="D92" s="546"/>
      <c r="E92" s="546"/>
      <c r="F92" s="98"/>
      <c r="G92" s="98"/>
      <c r="H92" s="98"/>
      <c r="I92" s="98"/>
      <c r="J92" s="98"/>
      <c r="K92" s="543"/>
      <c r="L92" s="543"/>
      <c r="M92" s="543"/>
      <c r="N92" s="543"/>
      <c r="O92" s="544"/>
      <c r="P92" s="47"/>
    </row>
    <row r="93" spans="1:16" ht="14.4" thickBot="1">
      <c r="A93" s="18"/>
      <c r="B93" s="48"/>
      <c r="C93" s="49"/>
      <c r="D93" s="49"/>
      <c r="E93" s="49"/>
      <c r="F93" s="49"/>
      <c r="G93" s="49"/>
      <c r="H93" s="49"/>
      <c r="I93" s="49"/>
      <c r="J93" s="49"/>
      <c r="K93" s="49"/>
      <c r="L93" s="49"/>
      <c r="M93" s="49"/>
      <c r="N93" s="49"/>
      <c r="O93" s="49"/>
      <c r="P93" s="50"/>
    </row>
    <row r="94" spans="1:16" ht="13.8" thickTop="1"/>
  </sheetData>
  <mergeCells count="78">
    <mergeCell ref="C84:O85"/>
    <mergeCell ref="K91:O92"/>
    <mergeCell ref="C92:E92"/>
    <mergeCell ref="M65:N65"/>
    <mergeCell ref="C66:N66"/>
    <mergeCell ref="C68:N68"/>
    <mergeCell ref="C78:O78"/>
    <mergeCell ref="C79:O79"/>
    <mergeCell ref="C82:O83"/>
    <mergeCell ref="M64:N64"/>
    <mergeCell ref="C54:I54"/>
    <mergeCell ref="M54:N54"/>
    <mergeCell ref="C55:I55"/>
    <mergeCell ref="M55:N55"/>
    <mergeCell ref="C56:N56"/>
    <mergeCell ref="C58:N58"/>
    <mergeCell ref="C59:O61"/>
    <mergeCell ref="C62:I62"/>
    <mergeCell ref="M62:N62"/>
    <mergeCell ref="C63:I63"/>
    <mergeCell ref="M63:N63"/>
    <mergeCell ref="C51:I51"/>
    <mergeCell ref="M51:N51"/>
    <mergeCell ref="C52:I52"/>
    <mergeCell ref="M52:N52"/>
    <mergeCell ref="C53:I53"/>
    <mergeCell ref="M53:N53"/>
    <mergeCell ref="C48:O50"/>
    <mergeCell ref="C39:J39"/>
    <mergeCell ref="M39:N39"/>
    <mergeCell ref="C40:N40"/>
    <mergeCell ref="C41:O43"/>
    <mergeCell ref="C44:I44"/>
    <mergeCell ref="M44:N44"/>
    <mergeCell ref="C45:I45"/>
    <mergeCell ref="M45:N45"/>
    <mergeCell ref="C46:I46"/>
    <mergeCell ref="M46:N46"/>
    <mergeCell ref="C47:N47"/>
    <mergeCell ref="C38:J38"/>
    <mergeCell ref="M38:N38"/>
    <mergeCell ref="M30:N30"/>
    <mergeCell ref="C31:G31"/>
    <mergeCell ref="H31:I31"/>
    <mergeCell ref="J31:K31"/>
    <mergeCell ref="M31:N31"/>
    <mergeCell ref="C32:N32"/>
    <mergeCell ref="C33:O35"/>
    <mergeCell ref="C36:J36"/>
    <mergeCell ref="M36:N36"/>
    <mergeCell ref="C37:J37"/>
    <mergeCell ref="M37:N37"/>
    <mergeCell ref="C29:G29"/>
    <mergeCell ref="H29:I29"/>
    <mergeCell ref="J29:K29"/>
    <mergeCell ref="M29:N29"/>
    <mergeCell ref="C22:O22"/>
    <mergeCell ref="D24:L24"/>
    <mergeCell ref="M24:N24"/>
    <mergeCell ref="D25:L25"/>
    <mergeCell ref="M25:N25"/>
    <mergeCell ref="C26:O28"/>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P95"/>
  <sheetViews>
    <sheetView topLeftCell="A13" workbookViewId="0">
      <selection activeCell="C30" sqref="C30:G30"/>
    </sheetView>
  </sheetViews>
  <sheetFormatPr baseColWidth="10" defaultRowHeight="13.2"/>
  <cols>
    <col min="12" max="12" width="12.6640625" customWidth="1"/>
    <col min="15" max="15" width="13.33203125" bestFit="1" customWidth="1"/>
  </cols>
  <sheetData>
    <row r="1" spans="1:16" ht="14.4" thickBot="1">
      <c r="A1" s="18"/>
      <c r="B1" s="18"/>
      <c r="C1" s="18"/>
      <c r="D1" s="18"/>
      <c r="E1" s="18"/>
      <c r="F1" s="18"/>
      <c r="G1" s="18"/>
      <c r="H1" s="18"/>
      <c r="I1" s="18"/>
      <c r="J1" s="18"/>
      <c r="K1" s="18"/>
      <c r="L1" s="18"/>
      <c r="M1" s="18"/>
      <c r="N1" s="18"/>
      <c r="O1" s="18"/>
      <c r="P1" s="18"/>
    </row>
    <row r="2" spans="1:16" ht="14.4" thickTop="1">
      <c r="A2" s="18"/>
      <c r="B2" s="22"/>
      <c r="C2" s="23"/>
      <c r="D2" s="23"/>
      <c r="E2" s="23"/>
      <c r="F2" s="23"/>
      <c r="G2" s="23"/>
      <c r="H2" s="23"/>
      <c r="I2" s="23"/>
      <c r="J2" s="23"/>
      <c r="K2" s="23"/>
      <c r="L2" s="23"/>
      <c r="M2" s="23"/>
      <c r="N2" s="23"/>
      <c r="O2" s="23"/>
      <c r="P2" s="186"/>
    </row>
    <row r="3" spans="1:16" ht="13.8">
      <c r="A3" s="18"/>
      <c r="B3" s="24"/>
      <c r="C3" s="470" t="s">
        <v>0</v>
      </c>
      <c r="D3" s="470"/>
      <c r="E3" s="470"/>
      <c r="F3" s="470"/>
      <c r="G3" s="18"/>
      <c r="H3" s="18"/>
      <c r="I3" s="18"/>
      <c r="J3" s="18"/>
      <c r="K3" s="18"/>
      <c r="L3" s="18"/>
      <c r="M3" s="18"/>
      <c r="N3" s="18"/>
      <c r="O3" s="18"/>
      <c r="P3" s="25"/>
    </row>
    <row r="4" spans="1:16" ht="13.8">
      <c r="A4" s="18"/>
      <c r="B4" s="24"/>
      <c r="C4" s="165" t="s">
        <v>1</v>
      </c>
      <c r="D4" s="166" t="s">
        <v>2</v>
      </c>
      <c r="E4" s="165" t="s">
        <v>3</v>
      </c>
      <c r="F4" s="166">
        <v>4</v>
      </c>
      <c r="G4" s="18"/>
      <c r="H4" s="18"/>
      <c r="I4" s="18"/>
      <c r="J4" s="18"/>
      <c r="K4" s="18"/>
      <c r="L4" s="18"/>
      <c r="M4" s="18"/>
      <c r="N4" s="18"/>
      <c r="O4" s="18"/>
      <c r="P4" s="25"/>
    </row>
    <row r="5" spans="1:16" ht="13.8">
      <c r="A5" s="18"/>
      <c r="B5" s="24"/>
      <c r="C5" s="124"/>
      <c r="D5" s="125"/>
      <c r="E5" s="124"/>
      <c r="F5" s="125"/>
      <c r="G5" s="18"/>
      <c r="H5" s="18"/>
      <c r="I5" s="18"/>
      <c r="J5" s="18"/>
      <c r="K5" s="18"/>
      <c r="L5" s="18"/>
      <c r="M5" s="18"/>
      <c r="N5" s="18"/>
      <c r="O5" s="18"/>
      <c r="P5" s="25"/>
    </row>
    <row r="6" spans="1:16" ht="15.6">
      <c r="A6" s="18"/>
      <c r="B6" s="24"/>
      <c r="C6" s="471" t="s">
        <v>33</v>
      </c>
      <c r="D6" s="471"/>
      <c r="E6" s="471"/>
      <c r="F6" s="471"/>
      <c r="G6" s="471"/>
      <c r="H6" s="471"/>
      <c r="I6" s="471"/>
      <c r="J6" s="471"/>
      <c r="K6" s="471"/>
      <c r="L6" s="471"/>
      <c r="M6" s="471"/>
      <c r="N6" s="471"/>
      <c r="O6" s="471"/>
      <c r="P6" s="26"/>
    </row>
    <row r="7" spans="1:16" ht="15" thickBot="1">
      <c r="A7" s="18"/>
      <c r="B7" s="24"/>
      <c r="C7" s="51"/>
      <c r="D7" s="51"/>
      <c r="E7" s="51"/>
      <c r="F7" s="51"/>
      <c r="G7" s="51"/>
      <c r="H7" s="51"/>
      <c r="I7" s="51"/>
      <c r="J7" s="51"/>
      <c r="K7" s="51"/>
      <c r="L7" s="51"/>
      <c r="M7" s="51"/>
      <c r="N7" s="51"/>
      <c r="O7" s="51"/>
      <c r="P7" s="25"/>
    </row>
    <row r="8" spans="1:16" ht="14.4">
      <c r="A8" s="18"/>
      <c r="B8" s="24"/>
      <c r="C8" s="480"/>
      <c r="D8" s="482"/>
      <c r="E8" s="483"/>
      <c r="F8" s="483"/>
      <c r="G8" s="483"/>
      <c r="H8" s="483"/>
      <c r="I8" s="483"/>
      <c r="J8" s="483"/>
      <c r="K8" s="484"/>
      <c r="L8" s="507"/>
      <c r="M8" s="508"/>
      <c r="N8" s="508"/>
      <c r="O8" s="509"/>
      <c r="P8" s="27"/>
    </row>
    <row r="9" spans="1:16" ht="14.4">
      <c r="A9" s="18"/>
      <c r="B9" s="24"/>
      <c r="C9" s="481"/>
      <c r="D9" s="474" t="s">
        <v>127</v>
      </c>
      <c r="E9" s="475"/>
      <c r="F9" s="475"/>
      <c r="G9" s="475"/>
      <c r="H9" s="475"/>
      <c r="I9" s="475"/>
      <c r="J9" s="475"/>
      <c r="K9" s="476"/>
      <c r="L9" s="510"/>
      <c r="M9" s="511"/>
      <c r="N9" s="511"/>
      <c r="O9" s="512"/>
      <c r="P9" s="27"/>
    </row>
    <row r="10" spans="1:16" ht="14.4">
      <c r="A10" s="18"/>
      <c r="B10" s="24"/>
      <c r="C10" s="481"/>
      <c r="D10" s="474"/>
      <c r="E10" s="475"/>
      <c r="F10" s="475"/>
      <c r="G10" s="475"/>
      <c r="H10" s="475"/>
      <c r="I10" s="475"/>
      <c r="J10" s="475"/>
      <c r="K10" s="476"/>
      <c r="L10" s="472" t="s">
        <v>34</v>
      </c>
      <c r="M10" s="513"/>
      <c r="N10" s="514"/>
      <c r="O10" s="515"/>
      <c r="P10" s="27"/>
    </row>
    <row r="11" spans="1:16" ht="14.4">
      <c r="A11" s="18"/>
      <c r="B11" s="24"/>
      <c r="C11" s="481"/>
      <c r="D11" s="474" t="s">
        <v>35</v>
      </c>
      <c r="E11" s="475"/>
      <c r="F11" s="475"/>
      <c r="G11" s="475"/>
      <c r="H11" s="475"/>
      <c r="I11" s="475"/>
      <c r="J11" s="475"/>
      <c r="K11" s="476"/>
      <c r="L11" s="485"/>
      <c r="M11" s="516"/>
      <c r="N11" s="517"/>
      <c r="O11" s="518"/>
      <c r="P11" s="28"/>
    </row>
    <row r="12" spans="1:16" ht="13.8">
      <c r="A12" s="18"/>
      <c r="B12" s="24"/>
      <c r="C12" s="481"/>
      <c r="D12" s="477"/>
      <c r="E12" s="478"/>
      <c r="F12" s="478"/>
      <c r="G12" s="478"/>
      <c r="H12" s="478"/>
      <c r="I12" s="478"/>
      <c r="J12" s="478"/>
      <c r="K12" s="479"/>
      <c r="L12" s="472" t="s">
        <v>36</v>
      </c>
      <c r="M12" s="472">
        <v>1</v>
      </c>
      <c r="N12" s="472" t="s">
        <v>37</v>
      </c>
      <c r="O12" s="505">
        <v>1</v>
      </c>
      <c r="P12" s="27"/>
    </row>
    <row r="13" spans="1:16" ht="13.8">
      <c r="A13" s="18"/>
      <c r="B13" s="24"/>
      <c r="C13" s="481"/>
      <c r="D13" s="477"/>
      <c r="E13" s="478"/>
      <c r="F13" s="478"/>
      <c r="G13" s="478"/>
      <c r="H13" s="478"/>
      <c r="I13" s="478"/>
      <c r="J13" s="478"/>
      <c r="K13" s="479"/>
      <c r="L13" s="473"/>
      <c r="M13" s="473"/>
      <c r="N13" s="473"/>
      <c r="O13" s="506"/>
      <c r="P13" s="27"/>
    </row>
    <row r="14" spans="1:16" ht="14.4">
      <c r="A14" s="18"/>
      <c r="B14" s="24"/>
      <c r="C14" s="481"/>
      <c r="D14" s="474" t="s">
        <v>38</v>
      </c>
      <c r="E14" s="475"/>
      <c r="F14" s="475"/>
      <c r="G14" s="475"/>
      <c r="H14" s="475"/>
      <c r="I14" s="475"/>
      <c r="J14" s="475"/>
      <c r="K14" s="476"/>
      <c r="L14" s="473"/>
      <c r="M14" s="473"/>
      <c r="N14" s="473"/>
      <c r="O14" s="506"/>
      <c r="P14" s="27"/>
    </row>
    <row r="15" spans="1:16" ht="15" thickBot="1">
      <c r="A15" s="18"/>
      <c r="B15" s="24"/>
      <c r="C15" s="52"/>
      <c r="D15" s="53"/>
      <c r="E15" s="53"/>
      <c r="F15" s="53"/>
      <c r="G15" s="53"/>
      <c r="H15" s="53"/>
      <c r="I15" s="53"/>
      <c r="J15" s="53"/>
      <c r="K15" s="53"/>
      <c r="L15" s="53"/>
      <c r="M15" s="54"/>
      <c r="N15" s="54"/>
      <c r="O15" s="55"/>
      <c r="P15" s="29"/>
    </row>
    <row r="16" spans="1:16" ht="14.4">
      <c r="A16" s="18"/>
      <c r="B16" s="24"/>
      <c r="C16" s="56"/>
      <c r="D16" s="57"/>
      <c r="E16" s="57"/>
      <c r="F16" s="57"/>
      <c r="G16" s="57"/>
      <c r="H16" s="57"/>
      <c r="I16" s="57"/>
      <c r="J16" s="57"/>
      <c r="K16" s="57"/>
      <c r="L16" s="58" t="s">
        <v>39</v>
      </c>
      <c r="M16" s="59" t="s">
        <v>40</v>
      </c>
      <c r="N16" s="59" t="s">
        <v>41</v>
      </c>
      <c r="O16" s="60" t="s">
        <v>42</v>
      </c>
      <c r="P16" s="28"/>
    </row>
    <row r="17" spans="1:16" ht="14.4">
      <c r="A17" s="18"/>
      <c r="B17" s="24"/>
      <c r="C17" s="61"/>
      <c r="D17" s="62"/>
      <c r="E17" s="62"/>
      <c r="F17" s="62"/>
      <c r="G17" s="62"/>
      <c r="H17" s="62"/>
      <c r="I17" s="62"/>
      <c r="J17" s="62"/>
      <c r="K17" s="62"/>
      <c r="L17" s="63"/>
      <c r="M17" s="64"/>
      <c r="N17" s="64"/>
      <c r="O17" s="65"/>
      <c r="P17" s="30"/>
    </row>
    <row r="18" spans="1:16" ht="14.4">
      <c r="A18" s="18"/>
      <c r="B18" s="24"/>
      <c r="C18" s="205" t="s">
        <v>43</v>
      </c>
      <c r="D18" s="206"/>
      <c r="E18" s="206"/>
      <c r="F18" s="206"/>
      <c r="G18" s="62"/>
      <c r="H18" s="62"/>
      <c r="I18" s="62" t="s">
        <v>44</v>
      </c>
      <c r="J18" s="51"/>
      <c r="K18" s="62"/>
      <c r="L18" s="63"/>
      <c r="M18" s="51"/>
      <c r="N18" s="51"/>
      <c r="O18" s="66"/>
      <c r="P18" s="30"/>
    </row>
    <row r="19" spans="1:16" ht="14.4">
      <c r="A19" s="18"/>
      <c r="B19" s="24"/>
      <c r="C19" s="67"/>
      <c r="D19" s="68"/>
      <c r="E19" s="68"/>
      <c r="F19" s="68"/>
      <c r="G19" s="68"/>
      <c r="H19" s="68"/>
      <c r="I19" s="68"/>
      <c r="J19" s="68"/>
      <c r="K19" s="68"/>
      <c r="L19" s="68"/>
      <c r="M19" s="68"/>
      <c r="N19" s="68"/>
      <c r="O19" s="69"/>
      <c r="P19" s="31"/>
    </row>
    <row r="20" spans="1:16" ht="15" thickBot="1">
      <c r="A20" s="18"/>
      <c r="B20" s="24"/>
      <c r="C20" s="70"/>
      <c r="D20" s="71"/>
      <c r="E20" s="71"/>
      <c r="F20" s="71"/>
      <c r="G20" s="71"/>
      <c r="H20" s="71"/>
      <c r="I20" s="71"/>
      <c r="J20" s="71"/>
      <c r="K20" s="71"/>
      <c r="L20" s="71"/>
      <c r="M20" s="71"/>
      <c r="N20" s="71"/>
      <c r="O20" s="72"/>
      <c r="P20" s="25"/>
    </row>
    <row r="21" spans="1:16" ht="15" thickBot="1">
      <c r="A21" s="18"/>
      <c r="B21" s="24"/>
      <c r="C21" s="73"/>
      <c r="D21" s="74"/>
      <c r="E21" s="74"/>
      <c r="F21" s="74"/>
      <c r="G21" s="74"/>
      <c r="H21" s="74"/>
      <c r="I21" s="51"/>
      <c r="J21" s="51"/>
      <c r="K21" s="74"/>
      <c r="L21" s="74"/>
      <c r="M21" s="74"/>
      <c r="N21" s="74"/>
      <c r="O21" s="75"/>
      <c r="P21" s="25"/>
    </row>
    <row r="22" spans="1:16" ht="14.4">
      <c r="A22" s="18"/>
      <c r="B22" s="24"/>
      <c r="C22" s="524" t="s">
        <v>45</v>
      </c>
      <c r="D22" s="525"/>
      <c r="E22" s="525"/>
      <c r="F22" s="525"/>
      <c r="G22" s="525"/>
      <c r="H22" s="525"/>
      <c r="I22" s="525"/>
      <c r="J22" s="525"/>
      <c r="K22" s="525"/>
      <c r="L22" s="525"/>
      <c r="M22" s="525"/>
      <c r="N22" s="525"/>
      <c r="O22" s="526"/>
      <c r="P22" s="32"/>
    </row>
    <row r="23" spans="1:16" ht="15" thickBot="1">
      <c r="A23" s="18"/>
      <c r="B23" s="24"/>
      <c r="C23" s="76"/>
      <c r="D23" s="51"/>
      <c r="E23" s="51"/>
      <c r="F23" s="51"/>
      <c r="G23" s="51"/>
      <c r="H23" s="51"/>
      <c r="I23" s="51"/>
      <c r="J23" s="51"/>
      <c r="K23" s="51"/>
      <c r="L23" s="51"/>
      <c r="M23" s="51"/>
      <c r="N23" s="51"/>
      <c r="O23" s="77"/>
      <c r="P23" s="25"/>
    </row>
    <row r="24" spans="1:16" ht="13.8">
      <c r="A24" s="18"/>
      <c r="B24" s="24"/>
      <c r="C24" s="78" t="s">
        <v>46</v>
      </c>
      <c r="D24" s="502" t="s">
        <v>11</v>
      </c>
      <c r="E24" s="503"/>
      <c r="F24" s="503"/>
      <c r="G24" s="503"/>
      <c r="H24" s="503"/>
      <c r="I24" s="503"/>
      <c r="J24" s="503"/>
      <c r="K24" s="503"/>
      <c r="L24" s="504"/>
      <c r="M24" s="522" t="s">
        <v>47</v>
      </c>
      <c r="N24" s="523"/>
      <c r="O24" s="78" t="s">
        <v>13</v>
      </c>
      <c r="P24" s="33"/>
    </row>
    <row r="25" spans="1:16" ht="14.4" thickBot="1">
      <c r="A25" s="18"/>
      <c r="B25" s="24"/>
      <c r="C25" s="79" t="str">
        <f>'OFERTA ECONOMICA'!C28</f>
        <v>3.3</v>
      </c>
      <c r="D25" s="519" t="str">
        <f>'OFERTA ECONOMICA'!G28</f>
        <v>SARDINEL FUNDIDO IN-SITU H=0.2M, E=0.2M,CONCRETO DE 3000 PSI</v>
      </c>
      <c r="E25" s="521"/>
      <c r="F25" s="521"/>
      <c r="G25" s="521"/>
      <c r="H25" s="521"/>
      <c r="I25" s="521"/>
      <c r="J25" s="521"/>
      <c r="K25" s="521"/>
      <c r="L25" s="520"/>
      <c r="M25" s="519" t="str">
        <f>'OFERTA ECONOMICA'!H28</f>
        <v>ML</v>
      </c>
      <c r="N25" s="520"/>
      <c r="O25" s="80">
        <f>'OFERTA ECONOMICA'!I28</f>
        <v>1206.7272700000001</v>
      </c>
      <c r="P25" s="34"/>
    </row>
    <row r="26" spans="1:16" ht="13.8">
      <c r="A26" s="18"/>
      <c r="B26" s="24"/>
      <c r="C26" s="461" t="s">
        <v>48</v>
      </c>
      <c r="D26" s="462"/>
      <c r="E26" s="462"/>
      <c r="F26" s="462"/>
      <c r="G26" s="462"/>
      <c r="H26" s="462"/>
      <c r="I26" s="462"/>
      <c r="J26" s="462"/>
      <c r="K26" s="462"/>
      <c r="L26" s="462"/>
      <c r="M26" s="462"/>
      <c r="N26" s="462"/>
      <c r="O26" s="463"/>
      <c r="P26" s="35"/>
    </row>
    <row r="27" spans="1:16" ht="13.8">
      <c r="A27" s="18"/>
      <c r="B27" s="24"/>
      <c r="C27" s="464"/>
      <c r="D27" s="465"/>
      <c r="E27" s="465"/>
      <c r="F27" s="465"/>
      <c r="G27" s="465"/>
      <c r="H27" s="465"/>
      <c r="I27" s="465"/>
      <c r="J27" s="465"/>
      <c r="K27" s="465"/>
      <c r="L27" s="465"/>
      <c r="M27" s="465"/>
      <c r="N27" s="465"/>
      <c r="O27" s="466"/>
      <c r="P27" s="35"/>
    </row>
    <row r="28" spans="1:16" ht="14.4" thickBot="1">
      <c r="A28" s="18"/>
      <c r="B28" s="24"/>
      <c r="C28" s="467"/>
      <c r="D28" s="468"/>
      <c r="E28" s="468"/>
      <c r="F28" s="468"/>
      <c r="G28" s="468"/>
      <c r="H28" s="468"/>
      <c r="I28" s="468"/>
      <c r="J28" s="468"/>
      <c r="K28" s="468"/>
      <c r="L28" s="468"/>
      <c r="M28" s="468"/>
      <c r="N28" s="468"/>
      <c r="O28" s="469"/>
      <c r="P28" s="35"/>
    </row>
    <row r="29" spans="1:16" ht="14.4">
      <c r="A29" s="18"/>
      <c r="B29" s="24"/>
      <c r="C29" s="486" t="s">
        <v>11</v>
      </c>
      <c r="D29" s="497"/>
      <c r="E29" s="497"/>
      <c r="F29" s="497"/>
      <c r="G29" s="498"/>
      <c r="H29" s="491" t="s">
        <v>49</v>
      </c>
      <c r="I29" s="497"/>
      <c r="J29" s="489" t="s">
        <v>50</v>
      </c>
      <c r="K29" s="490"/>
      <c r="L29" s="81" t="s">
        <v>51</v>
      </c>
      <c r="M29" s="491" t="s">
        <v>52</v>
      </c>
      <c r="N29" s="488"/>
      <c r="O29" s="82" t="s">
        <v>53</v>
      </c>
      <c r="P29" s="36"/>
    </row>
    <row r="30" spans="1:16" ht="14.4">
      <c r="A30" s="18"/>
      <c r="B30" s="24"/>
      <c r="C30" s="492" t="s">
        <v>175</v>
      </c>
      <c r="D30" s="493"/>
      <c r="E30" s="493"/>
      <c r="F30" s="493"/>
      <c r="G30" s="494"/>
      <c r="H30" s="527"/>
      <c r="I30" s="494"/>
      <c r="J30" s="527" t="s">
        <v>130</v>
      </c>
      <c r="K30" s="494"/>
      <c r="L30" s="207">
        <v>437</v>
      </c>
      <c r="M30" s="528">
        <v>0.1</v>
      </c>
      <c r="N30" s="529"/>
      <c r="O30" s="84">
        <f>L30/M30</f>
        <v>4370</v>
      </c>
      <c r="P30" s="37"/>
    </row>
    <row r="31" spans="1:16" ht="14.4">
      <c r="A31" s="18"/>
      <c r="B31" s="24"/>
      <c r="C31" s="85" t="s">
        <v>129</v>
      </c>
      <c r="D31" s="86"/>
      <c r="E31" s="86"/>
      <c r="F31" s="86"/>
      <c r="G31" s="87"/>
      <c r="H31" s="88"/>
      <c r="I31" s="87"/>
      <c r="J31" s="88" t="s">
        <v>131</v>
      </c>
      <c r="K31" s="87"/>
      <c r="L31" s="207">
        <v>1268.43</v>
      </c>
      <c r="M31" s="528">
        <v>1</v>
      </c>
      <c r="N31" s="529"/>
      <c r="O31" s="84">
        <f>L31/M31</f>
        <v>1268.43</v>
      </c>
      <c r="P31" s="37"/>
    </row>
    <row r="32" spans="1:16" ht="15" thickBot="1">
      <c r="A32" s="18"/>
      <c r="B32" s="24"/>
      <c r="C32" s="444"/>
      <c r="D32" s="445"/>
      <c r="E32" s="445"/>
      <c r="F32" s="445"/>
      <c r="G32" s="446"/>
      <c r="H32" s="499"/>
      <c r="I32" s="446"/>
      <c r="J32" s="499"/>
      <c r="K32" s="446"/>
      <c r="L32" s="89"/>
      <c r="M32" s="500"/>
      <c r="N32" s="501"/>
      <c r="O32" s="84"/>
      <c r="P32" s="37"/>
    </row>
    <row r="33" spans="1:16" ht="15" thickBot="1">
      <c r="A33" s="18"/>
      <c r="B33" s="24"/>
      <c r="C33" s="458" t="s">
        <v>54</v>
      </c>
      <c r="D33" s="459"/>
      <c r="E33" s="459"/>
      <c r="F33" s="459"/>
      <c r="G33" s="459"/>
      <c r="H33" s="459"/>
      <c r="I33" s="459"/>
      <c r="J33" s="459"/>
      <c r="K33" s="459"/>
      <c r="L33" s="459"/>
      <c r="M33" s="459"/>
      <c r="N33" s="460"/>
      <c r="O33" s="90">
        <f>SUM(O30:O32)</f>
        <v>5638.43</v>
      </c>
      <c r="P33" s="38"/>
    </row>
    <row r="34" spans="1:16" ht="13.8">
      <c r="A34" s="18"/>
      <c r="B34" s="24"/>
      <c r="C34" s="461" t="s">
        <v>55</v>
      </c>
      <c r="D34" s="462"/>
      <c r="E34" s="462"/>
      <c r="F34" s="462"/>
      <c r="G34" s="462"/>
      <c r="H34" s="462"/>
      <c r="I34" s="462"/>
      <c r="J34" s="462"/>
      <c r="K34" s="462"/>
      <c r="L34" s="462"/>
      <c r="M34" s="462"/>
      <c r="N34" s="462"/>
      <c r="O34" s="463"/>
      <c r="P34" s="35"/>
    </row>
    <row r="35" spans="1:16" ht="13.8">
      <c r="A35" s="18"/>
      <c r="B35" s="24"/>
      <c r="C35" s="464"/>
      <c r="D35" s="465"/>
      <c r="E35" s="465"/>
      <c r="F35" s="465"/>
      <c r="G35" s="465"/>
      <c r="H35" s="465"/>
      <c r="I35" s="465"/>
      <c r="J35" s="465"/>
      <c r="K35" s="465"/>
      <c r="L35" s="465"/>
      <c r="M35" s="465"/>
      <c r="N35" s="465"/>
      <c r="O35" s="466"/>
      <c r="P35" s="35"/>
    </row>
    <row r="36" spans="1:16" ht="14.4" thickBot="1">
      <c r="A36" s="18"/>
      <c r="B36" s="24"/>
      <c r="C36" s="467"/>
      <c r="D36" s="468"/>
      <c r="E36" s="468"/>
      <c r="F36" s="468"/>
      <c r="G36" s="468"/>
      <c r="H36" s="468"/>
      <c r="I36" s="468"/>
      <c r="J36" s="468"/>
      <c r="K36" s="468"/>
      <c r="L36" s="468"/>
      <c r="M36" s="468"/>
      <c r="N36" s="468"/>
      <c r="O36" s="469"/>
      <c r="P36" s="35"/>
    </row>
    <row r="37" spans="1:16" ht="14.4">
      <c r="A37" s="18"/>
      <c r="B37" s="24"/>
      <c r="C37" s="486" t="s">
        <v>11</v>
      </c>
      <c r="D37" s="487"/>
      <c r="E37" s="487"/>
      <c r="F37" s="487"/>
      <c r="G37" s="487"/>
      <c r="H37" s="487"/>
      <c r="I37" s="487"/>
      <c r="J37" s="488"/>
      <c r="K37" s="91" t="s">
        <v>47</v>
      </c>
      <c r="L37" s="81" t="s">
        <v>13</v>
      </c>
      <c r="M37" s="491" t="s">
        <v>56</v>
      </c>
      <c r="N37" s="488"/>
      <c r="O37" s="82" t="s">
        <v>53</v>
      </c>
      <c r="P37" s="36"/>
    </row>
    <row r="38" spans="1:16" ht="14.4">
      <c r="A38" s="18"/>
      <c r="B38" s="24"/>
      <c r="C38" s="492" t="s">
        <v>176</v>
      </c>
      <c r="D38" s="493"/>
      <c r="E38" s="493"/>
      <c r="F38" s="493"/>
      <c r="G38" s="493"/>
      <c r="H38" s="493"/>
      <c r="I38" s="493"/>
      <c r="J38" s="494"/>
      <c r="K38" s="199" t="s">
        <v>135</v>
      </c>
      <c r="L38" s="219">
        <v>4.2000000000000003E-2</v>
      </c>
      <c r="M38" s="582">
        <v>456230</v>
      </c>
      <c r="N38" s="583"/>
      <c r="O38" s="84">
        <f>L38*M38</f>
        <v>19161.66</v>
      </c>
      <c r="P38" s="37"/>
    </row>
    <row r="39" spans="1:16" ht="15" thickBot="1">
      <c r="A39" s="18"/>
      <c r="B39" s="24"/>
      <c r="C39" s="444" t="s">
        <v>177</v>
      </c>
      <c r="D39" s="445"/>
      <c r="E39" s="445"/>
      <c r="F39" s="445"/>
      <c r="G39" s="445"/>
      <c r="H39" s="445"/>
      <c r="I39" s="445"/>
      <c r="J39" s="446"/>
      <c r="K39" s="199" t="s">
        <v>165</v>
      </c>
      <c r="L39" s="220">
        <v>0.03</v>
      </c>
      <c r="M39" s="582">
        <v>26530</v>
      </c>
      <c r="N39" s="583"/>
      <c r="O39" s="84">
        <f>L39*M39</f>
        <v>795.9</v>
      </c>
      <c r="P39" s="37"/>
    </row>
    <row r="40" spans="1:16" ht="15" thickBot="1">
      <c r="A40" s="18"/>
      <c r="B40" s="24"/>
      <c r="C40" s="444"/>
      <c r="D40" s="445"/>
      <c r="E40" s="445"/>
      <c r="F40" s="445"/>
      <c r="G40" s="445"/>
      <c r="H40" s="445"/>
      <c r="I40" s="445"/>
      <c r="J40" s="446"/>
      <c r="K40" s="199"/>
      <c r="L40" s="201"/>
      <c r="M40" s="447"/>
      <c r="N40" s="448"/>
      <c r="O40" s="84"/>
      <c r="P40" s="37"/>
    </row>
    <row r="41" spans="1:16" ht="15" thickBot="1">
      <c r="A41" s="18"/>
      <c r="B41" s="24"/>
      <c r="C41" s="458" t="s">
        <v>54</v>
      </c>
      <c r="D41" s="459"/>
      <c r="E41" s="459"/>
      <c r="F41" s="459"/>
      <c r="G41" s="459"/>
      <c r="H41" s="459"/>
      <c r="I41" s="459"/>
      <c r="J41" s="459"/>
      <c r="K41" s="459"/>
      <c r="L41" s="459"/>
      <c r="M41" s="459"/>
      <c r="N41" s="460"/>
      <c r="O41" s="92">
        <f>SUM(O38:O40)</f>
        <v>19957.560000000001</v>
      </c>
      <c r="P41" s="37"/>
    </row>
    <row r="42" spans="1:16" ht="13.8">
      <c r="A42" s="18"/>
      <c r="B42" s="24"/>
      <c r="C42" s="461" t="s">
        <v>57</v>
      </c>
      <c r="D42" s="462"/>
      <c r="E42" s="462"/>
      <c r="F42" s="462"/>
      <c r="G42" s="462"/>
      <c r="H42" s="462"/>
      <c r="I42" s="462"/>
      <c r="J42" s="462"/>
      <c r="K42" s="462"/>
      <c r="L42" s="462"/>
      <c r="M42" s="462"/>
      <c r="N42" s="462"/>
      <c r="O42" s="463"/>
      <c r="P42" s="35"/>
    </row>
    <row r="43" spans="1:16" ht="13.8">
      <c r="A43" s="18"/>
      <c r="B43" s="24"/>
      <c r="C43" s="464"/>
      <c r="D43" s="465"/>
      <c r="E43" s="465"/>
      <c r="F43" s="465"/>
      <c r="G43" s="465"/>
      <c r="H43" s="465"/>
      <c r="I43" s="465"/>
      <c r="J43" s="465"/>
      <c r="K43" s="465"/>
      <c r="L43" s="465"/>
      <c r="M43" s="465"/>
      <c r="N43" s="465"/>
      <c r="O43" s="466"/>
      <c r="P43" s="35"/>
    </row>
    <row r="44" spans="1:16" ht="14.4" thickBot="1">
      <c r="A44" s="18"/>
      <c r="B44" s="24"/>
      <c r="C44" s="467"/>
      <c r="D44" s="468"/>
      <c r="E44" s="468"/>
      <c r="F44" s="468"/>
      <c r="G44" s="468"/>
      <c r="H44" s="468"/>
      <c r="I44" s="468"/>
      <c r="J44" s="468"/>
      <c r="K44" s="468"/>
      <c r="L44" s="468"/>
      <c r="M44" s="468"/>
      <c r="N44" s="468"/>
      <c r="O44" s="469"/>
      <c r="P44" s="35"/>
    </row>
    <row r="45" spans="1:16" ht="16.8">
      <c r="A45" s="18"/>
      <c r="B45" s="24"/>
      <c r="C45" s="486" t="s">
        <v>58</v>
      </c>
      <c r="D45" s="487"/>
      <c r="E45" s="487"/>
      <c r="F45" s="487"/>
      <c r="G45" s="487"/>
      <c r="H45" s="487"/>
      <c r="I45" s="487"/>
      <c r="J45" s="81" t="s">
        <v>59</v>
      </c>
      <c r="K45" s="93" t="s">
        <v>60</v>
      </c>
      <c r="L45" s="94" t="s">
        <v>61</v>
      </c>
      <c r="M45" s="491" t="s">
        <v>62</v>
      </c>
      <c r="N45" s="488"/>
      <c r="O45" s="82" t="s">
        <v>53</v>
      </c>
      <c r="P45" s="36"/>
    </row>
    <row r="46" spans="1:16" ht="14.4">
      <c r="A46" s="18"/>
      <c r="B46" s="24"/>
      <c r="C46" s="492"/>
      <c r="D46" s="493"/>
      <c r="E46" s="493"/>
      <c r="F46" s="493"/>
      <c r="G46" s="493"/>
      <c r="H46" s="493"/>
      <c r="I46" s="493"/>
      <c r="J46" s="95"/>
      <c r="K46" s="96"/>
      <c r="L46" s="95"/>
      <c r="M46" s="535"/>
      <c r="N46" s="536"/>
      <c r="O46" s="84"/>
      <c r="P46" s="37"/>
    </row>
    <row r="47" spans="1:16" ht="15" thickBot="1">
      <c r="A47" s="18"/>
      <c r="B47" s="24"/>
      <c r="C47" s="444"/>
      <c r="D47" s="445"/>
      <c r="E47" s="445"/>
      <c r="F47" s="445"/>
      <c r="G47" s="445"/>
      <c r="H47" s="445"/>
      <c r="I47" s="445"/>
      <c r="J47" s="97"/>
      <c r="K47" s="98"/>
      <c r="L47" s="97"/>
      <c r="M47" s="537"/>
      <c r="N47" s="538"/>
      <c r="O47" s="99"/>
      <c r="P47" s="37"/>
    </row>
    <row r="48" spans="1:16" ht="15" thickBot="1">
      <c r="A48" s="18"/>
      <c r="B48" s="24"/>
      <c r="C48" s="458" t="s">
        <v>54</v>
      </c>
      <c r="D48" s="459"/>
      <c r="E48" s="459"/>
      <c r="F48" s="459"/>
      <c r="G48" s="459"/>
      <c r="H48" s="459"/>
      <c r="I48" s="459"/>
      <c r="J48" s="459"/>
      <c r="K48" s="459"/>
      <c r="L48" s="459"/>
      <c r="M48" s="459"/>
      <c r="N48" s="460"/>
      <c r="O48" s="90"/>
      <c r="P48" s="38"/>
    </row>
    <row r="49" spans="1:16" ht="13.8">
      <c r="A49" s="18"/>
      <c r="B49" s="24"/>
      <c r="C49" s="461" t="s">
        <v>63</v>
      </c>
      <c r="D49" s="462"/>
      <c r="E49" s="462"/>
      <c r="F49" s="462"/>
      <c r="G49" s="462"/>
      <c r="H49" s="462"/>
      <c r="I49" s="462"/>
      <c r="J49" s="462"/>
      <c r="K49" s="462"/>
      <c r="L49" s="462"/>
      <c r="M49" s="462"/>
      <c r="N49" s="462"/>
      <c r="O49" s="463"/>
      <c r="P49" s="35"/>
    </row>
    <row r="50" spans="1:16" ht="13.8">
      <c r="A50" s="18"/>
      <c r="B50" s="24"/>
      <c r="C50" s="464"/>
      <c r="D50" s="465"/>
      <c r="E50" s="465"/>
      <c r="F50" s="465"/>
      <c r="G50" s="465"/>
      <c r="H50" s="465"/>
      <c r="I50" s="465"/>
      <c r="J50" s="465"/>
      <c r="K50" s="465"/>
      <c r="L50" s="465"/>
      <c r="M50" s="465"/>
      <c r="N50" s="465"/>
      <c r="O50" s="466"/>
      <c r="P50" s="35"/>
    </row>
    <row r="51" spans="1:16" ht="14.4" thickBot="1">
      <c r="A51" s="18"/>
      <c r="B51" s="24"/>
      <c r="C51" s="467"/>
      <c r="D51" s="468"/>
      <c r="E51" s="468"/>
      <c r="F51" s="468"/>
      <c r="G51" s="468"/>
      <c r="H51" s="468"/>
      <c r="I51" s="468"/>
      <c r="J51" s="468"/>
      <c r="K51" s="468"/>
      <c r="L51" s="468"/>
      <c r="M51" s="468"/>
      <c r="N51" s="468"/>
      <c r="O51" s="469"/>
      <c r="P51" s="35"/>
    </row>
    <row r="52" spans="1:16" ht="28.2">
      <c r="A52" s="18"/>
      <c r="B52" s="24"/>
      <c r="C52" s="486" t="s">
        <v>64</v>
      </c>
      <c r="D52" s="487"/>
      <c r="E52" s="487"/>
      <c r="F52" s="487"/>
      <c r="G52" s="487"/>
      <c r="H52" s="487"/>
      <c r="I52" s="487"/>
      <c r="J52" s="81" t="s">
        <v>65</v>
      </c>
      <c r="K52" s="100" t="s">
        <v>66</v>
      </c>
      <c r="L52" s="101" t="s">
        <v>67</v>
      </c>
      <c r="M52" s="533" t="s">
        <v>52</v>
      </c>
      <c r="N52" s="534"/>
      <c r="O52" s="102" t="s">
        <v>53</v>
      </c>
      <c r="P52" s="39"/>
    </row>
    <row r="53" spans="1:16" ht="14.4">
      <c r="A53" s="18"/>
      <c r="B53" s="24"/>
      <c r="C53" s="449" t="s">
        <v>170</v>
      </c>
      <c r="D53" s="450"/>
      <c r="E53" s="450"/>
      <c r="F53" s="450"/>
      <c r="G53" s="450"/>
      <c r="H53" s="450"/>
      <c r="I53" s="451"/>
      <c r="J53" s="204">
        <v>190265</v>
      </c>
      <c r="K53" s="203">
        <v>2</v>
      </c>
      <c r="L53" s="103">
        <f>J53*K53</f>
        <v>380530</v>
      </c>
      <c r="M53" s="539">
        <v>15</v>
      </c>
      <c r="N53" s="540"/>
      <c r="O53" s="104">
        <f>L53/M53</f>
        <v>25368.666666666668</v>
      </c>
      <c r="P53" s="40"/>
    </row>
    <row r="54" spans="1:16" ht="14.4">
      <c r="A54" s="18"/>
      <c r="B54" s="24"/>
      <c r="C54" s="452"/>
      <c r="D54" s="453"/>
      <c r="E54" s="453"/>
      <c r="F54" s="453"/>
      <c r="G54" s="453"/>
      <c r="H54" s="453"/>
      <c r="I54" s="454"/>
      <c r="J54" s="204"/>
      <c r="K54" s="203"/>
      <c r="L54" s="103"/>
      <c r="M54" s="539"/>
      <c r="N54" s="540"/>
      <c r="O54" s="104"/>
      <c r="P54" s="40"/>
    </row>
    <row r="55" spans="1:16" ht="14.4">
      <c r="A55" s="18"/>
      <c r="B55" s="24"/>
      <c r="C55" s="455"/>
      <c r="D55" s="456"/>
      <c r="E55" s="456"/>
      <c r="F55" s="456"/>
      <c r="G55" s="456"/>
      <c r="H55" s="456"/>
      <c r="I55" s="457"/>
      <c r="J55" s="204"/>
      <c r="K55" s="203"/>
      <c r="L55" s="103"/>
      <c r="M55" s="535"/>
      <c r="N55" s="536"/>
      <c r="O55" s="104"/>
      <c r="P55" s="40"/>
    </row>
    <row r="56" spans="1:16" ht="15" thickBot="1">
      <c r="A56" s="18"/>
      <c r="B56" s="24"/>
      <c r="C56" s="559"/>
      <c r="D56" s="560"/>
      <c r="E56" s="445"/>
      <c r="F56" s="445"/>
      <c r="G56" s="445"/>
      <c r="H56" s="445"/>
      <c r="I56" s="445"/>
      <c r="J56" s="202"/>
      <c r="K56" s="98"/>
      <c r="L56" s="97"/>
      <c r="M56" s="537"/>
      <c r="N56" s="538"/>
      <c r="O56" s="99"/>
      <c r="P56" s="37"/>
    </row>
    <row r="57" spans="1:16" ht="15" thickBot="1">
      <c r="A57" s="18"/>
      <c r="B57" s="24"/>
      <c r="C57" s="458" t="s">
        <v>54</v>
      </c>
      <c r="D57" s="459"/>
      <c r="E57" s="459"/>
      <c r="F57" s="459"/>
      <c r="G57" s="459"/>
      <c r="H57" s="459"/>
      <c r="I57" s="459"/>
      <c r="J57" s="561"/>
      <c r="K57" s="459"/>
      <c r="L57" s="459"/>
      <c r="M57" s="459"/>
      <c r="N57" s="460"/>
      <c r="O57" s="92">
        <f>SUM(O53:O56)</f>
        <v>25368.666666666668</v>
      </c>
      <c r="P57" s="37"/>
    </row>
    <row r="58" spans="1:16" ht="15" thickBot="1">
      <c r="A58" s="18"/>
      <c r="B58" s="24"/>
      <c r="C58" s="76"/>
      <c r="D58" s="51"/>
      <c r="E58" s="51"/>
      <c r="F58" s="51"/>
      <c r="G58" s="51"/>
      <c r="H58" s="51"/>
      <c r="I58" s="51"/>
      <c r="J58" s="51"/>
      <c r="K58" s="51"/>
      <c r="L58" s="51"/>
      <c r="M58" s="51"/>
      <c r="N58" s="51"/>
      <c r="O58" s="77"/>
      <c r="P58" s="25"/>
    </row>
    <row r="59" spans="1:16" ht="15" thickBot="1">
      <c r="A59" s="18"/>
      <c r="B59" s="24"/>
      <c r="C59" s="530" t="s">
        <v>68</v>
      </c>
      <c r="D59" s="531"/>
      <c r="E59" s="531"/>
      <c r="F59" s="531"/>
      <c r="G59" s="531"/>
      <c r="H59" s="531"/>
      <c r="I59" s="531"/>
      <c r="J59" s="531"/>
      <c r="K59" s="531"/>
      <c r="L59" s="531"/>
      <c r="M59" s="531"/>
      <c r="N59" s="532"/>
      <c r="O59" s="105">
        <f>ROUND(O57+O48+O41+O33,0)</f>
        <v>50965</v>
      </c>
      <c r="P59" s="41"/>
    </row>
    <row r="60" spans="1:16" ht="13.8">
      <c r="A60" s="18"/>
      <c r="B60" s="24"/>
      <c r="C60" s="461" t="s">
        <v>69</v>
      </c>
      <c r="D60" s="462"/>
      <c r="E60" s="462"/>
      <c r="F60" s="462"/>
      <c r="G60" s="462"/>
      <c r="H60" s="462"/>
      <c r="I60" s="462"/>
      <c r="J60" s="462"/>
      <c r="K60" s="462"/>
      <c r="L60" s="462"/>
      <c r="M60" s="462"/>
      <c r="N60" s="462"/>
      <c r="O60" s="463"/>
      <c r="P60" s="35"/>
    </row>
    <row r="61" spans="1:16" ht="13.8">
      <c r="A61" s="18"/>
      <c r="B61" s="24"/>
      <c r="C61" s="464"/>
      <c r="D61" s="465"/>
      <c r="E61" s="465"/>
      <c r="F61" s="465"/>
      <c r="G61" s="465"/>
      <c r="H61" s="465"/>
      <c r="I61" s="465"/>
      <c r="J61" s="465"/>
      <c r="K61" s="465"/>
      <c r="L61" s="465"/>
      <c r="M61" s="465"/>
      <c r="N61" s="465"/>
      <c r="O61" s="466"/>
      <c r="P61" s="35"/>
    </row>
    <row r="62" spans="1:16" ht="14.4" thickBot="1">
      <c r="A62" s="18"/>
      <c r="B62" s="24"/>
      <c r="C62" s="467"/>
      <c r="D62" s="468"/>
      <c r="E62" s="468"/>
      <c r="F62" s="468"/>
      <c r="G62" s="468"/>
      <c r="H62" s="468"/>
      <c r="I62" s="468"/>
      <c r="J62" s="468"/>
      <c r="K62" s="468"/>
      <c r="L62" s="468"/>
      <c r="M62" s="468"/>
      <c r="N62" s="468"/>
      <c r="O62" s="469"/>
      <c r="P62" s="35"/>
    </row>
    <row r="63" spans="1:16" ht="14.4">
      <c r="A63" s="18"/>
      <c r="B63" s="24"/>
      <c r="C63" s="486" t="s">
        <v>70</v>
      </c>
      <c r="D63" s="487"/>
      <c r="E63" s="487"/>
      <c r="F63" s="487"/>
      <c r="G63" s="487"/>
      <c r="H63" s="487"/>
      <c r="I63" s="487"/>
      <c r="J63" s="93"/>
      <c r="K63" s="106"/>
      <c r="L63" s="101" t="s">
        <v>71</v>
      </c>
      <c r="M63" s="533" t="s">
        <v>72</v>
      </c>
      <c r="N63" s="534"/>
      <c r="O63" s="102"/>
      <c r="P63" s="39"/>
    </row>
    <row r="64" spans="1:16" ht="14.4">
      <c r="A64" s="18"/>
      <c r="B64" s="24"/>
      <c r="C64" s="492" t="s">
        <v>73</v>
      </c>
      <c r="D64" s="493"/>
      <c r="E64" s="493"/>
      <c r="F64" s="493"/>
      <c r="G64" s="493"/>
      <c r="H64" s="493"/>
      <c r="I64" s="493"/>
      <c r="J64" s="107"/>
      <c r="K64" s="108"/>
      <c r="L64" s="109"/>
      <c r="M64" s="555"/>
      <c r="N64" s="556"/>
      <c r="O64" s="110"/>
      <c r="P64" s="42"/>
    </row>
    <row r="65" spans="1:16" ht="14.4">
      <c r="A65" s="18"/>
      <c r="B65" s="24"/>
      <c r="C65" s="85" t="s">
        <v>74</v>
      </c>
      <c r="D65" s="86"/>
      <c r="E65" s="86"/>
      <c r="F65" s="86"/>
      <c r="G65" s="86"/>
      <c r="H65" s="86"/>
      <c r="I65" s="86"/>
      <c r="J65" s="107"/>
      <c r="K65" s="108"/>
      <c r="L65" s="109"/>
      <c r="M65" s="555"/>
      <c r="N65" s="556"/>
      <c r="O65" s="110"/>
      <c r="P65" s="42"/>
    </row>
    <row r="66" spans="1:16" ht="15" thickBot="1">
      <c r="A66" s="18"/>
      <c r="B66" s="24"/>
      <c r="C66" s="70" t="s">
        <v>75</v>
      </c>
      <c r="D66" s="71"/>
      <c r="E66" s="71"/>
      <c r="F66" s="71"/>
      <c r="G66" s="71"/>
      <c r="H66" s="71"/>
      <c r="I66" s="71"/>
      <c r="J66" s="111"/>
      <c r="K66" s="112"/>
      <c r="L66" s="109"/>
      <c r="M66" s="557"/>
      <c r="N66" s="558"/>
      <c r="O66" s="110"/>
      <c r="P66" s="42"/>
    </row>
    <row r="67" spans="1:16" ht="15" thickBot="1">
      <c r="A67" s="18"/>
      <c r="B67" s="24"/>
      <c r="C67" s="458" t="s">
        <v>54</v>
      </c>
      <c r="D67" s="459"/>
      <c r="E67" s="459"/>
      <c r="F67" s="459"/>
      <c r="G67" s="459"/>
      <c r="H67" s="459"/>
      <c r="I67" s="459"/>
      <c r="J67" s="459"/>
      <c r="K67" s="459"/>
      <c r="L67" s="459"/>
      <c r="M67" s="459"/>
      <c r="N67" s="460"/>
      <c r="O67" s="113"/>
      <c r="P67" s="43"/>
    </row>
    <row r="68" spans="1:16" ht="15" thickBot="1">
      <c r="A68" s="18"/>
      <c r="B68" s="24"/>
      <c r="C68" s="76"/>
      <c r="D68" s="51"/>
      <c r="E68" s="51"/>
      <c r="F68" s="51"/>
      <c r="G68" s="51"/>
      <c r="H68" s="51"/>
      <c r="I68" s="51"/>
      <c r="J68" s="51"/>
      <c r="K68" s="51"/>
      <c r="L68" s="51"/>
      <c r="M68" s="51"/>
      <c r="N68" s="51"/>
      <c r="O68" s="77"/>
      <c r="P68" s="25"/>
    </row>
    <row r="69" spans="1:16" ht="15" thickBot="1">
      <c r="A69" s="18"/>
      <c r="B69" s="24"/>
      <c r="C69" s="530" t="s">
        <v>76</v>
      </c>
      <c r="D69" s="531"/>
      <c r="E69" s="531"/>
      <c r="F69" s="531"/>
      <c r="G69" s="531"/>
      <c r="H69" s="531"/>
      <c r="I69" s="531"/>
      <c r="J69" s="531"/>
      <c r="K69" s="531"/>
      <c r="L69" s="531"/>
      <c r="M69" s="531"/>
      <c r="N69" s="532"/>
      <c r="O69" s="114"/>
      <c r="P69" s="43"/>
    </row>
    <row r="70" spans="1:16" ht="14.4">
      <c r="A70" s="18"/>
      <c r="B70" s="24"/>
      <c r="C70" s="73"/>
      <c r="D70" s="74"/>
      <c r="E70" s="74"/>
      <c r="F70" s="74"/>
      <c r="G70" s="74"/>
      <c r="H70" s="74"/>
      <c r="I70" s="74"/>
      <c r="J70" s="74"/>
      <c r="K70" s="74"/>
      <c r="L70" s="74"/>
      <c r="M70" s="74"/>
      <c r="N70" s="74"/>
      <c r="O70" s="75"/>
      <c r="P70" s="25"/>
    </row>
    <row r="71" spans="1:16" ht="14.4">
      <c r="A71" s="18"/>
      <c r="B71" s="24"/>
      <c r="C71" s="76"/>
      <c r="D71" s="51"/>
      <c r="E71" s="51"/>
      <c r="F71" s="51"/>
      <c r="G71" s="51"/>
      <c r="H71" s="51"/>
      <c r="I71" s="51"/>
      <c r="J71" s="51"/>
      <c r="K71" s="51"/>
      <c r="L71" s="51"/>
      <c r="M71" s="51"/>
      <c r="N71" s="51"/>
      <c r="O71" s="77"/>
      <c r="P71" s="25"/>
    </row>
    <row r="72" spans="1:16" ht="14.4">
      <c r="A72" s="18"/>
      <c r="B72" s="24"/>
      <c r="C72" s="76"/>
      <c r="D72" s="51"/>
      <c r="E72" s="51"/>
      <c r="F72" s="51"/>
      <c r="G72" s="51"/>
      <c r="H72" s="51"/>
      <c r="I72" s="51"/>
      <c r="J72" s="51"/>
      <c r="K72" s="51"/>
      <c r="L72" s="51"/>
      <c r="M72" s="51"/>
      <c r="N72" s="51"/>
      <c r="O72" s="77"/>
      <c r="P72" s="25"/>
    </row>
    <row r="73" spans="1:16" ht="14.4">
      <c r="A73" s="18"/>
      <c r="B73" s="24"/>
      <c r="C73" s="76"/>
      <c r="D73" s="51"/>
      <c r="E73" s="51"/>
      <c r="F73" s="51"/>
      <c r="G73" s="51"/>
      <c r="H73" s="115" t="s">
        <v>77</v>
      </c>
      <c r="I73" s="115"/>
      <c r="J73" s="115"/>
      <c r="K73" s="115"/>
      <c r="L73" s="51"/>
      <c r="M73" s="51"/>
      <c r="N73" s="51"/>
      <c r="O73" s="77"/>
      <c r="P73" s="25"/>
    </row>
    <row r="74" spans="1:16" ht="14.4">
      <c r="A74" s="18"/>
      <c r="B74" s="24"/>
      <c r="C74" s="76"/>
      <c r="D74" s="51"/>
      <c r="E74" s="51"/>
      <c r="F74" s="51"/>
      <c r="G74" s="51"/>
      <c r="H74" s="115" t="s">
        <v>78</v>
      </c>
      <c r="I74" s="51"/>
      <c r="J74" s="51"/>
      <c r="K74" s="51"/>
      <c r="L74" s="51"/>
      <c r="M74" s="51"/>
      <c r="N74" s="51"/>
      <c r="O74" s="77"/>
      <c r="P74" s="44"/>
    </row>
    <row r="75" spans="1:16" ht="14.4">
      <c r="A75" s="18"/>
      <c r="B75" s="24"/>
      <c r="C75" s="76"/>
      <c r="D75" s="51"/>
      <c r="E75" s="51"/>
      <c r="F75" s="51"/>
      <c r="G75" s="51"/>
      <c r="H75" s="115" t="s">
        <v>79</v>
      </c>
      <c r="I75" s="51"/>
      <c r="J75" s="51"/>
      <c r="K75" s="51"/>
      <c r="L75" s="51"/>
      <c r="M75" s="51"/>
      <c r="N75" s="51"/>
      <c r="O75" s="77"/>
      <c r="P75" s="44"/>
    </row>
    <row r="76" spans="1:16" ht="14.4">
      <c r="A76" s="18"/>
      <c r="B76" s="24"/>
      <c r="C76" s="61"/>
      <c r="D76" s="116"/>
      <c r="E76" s="116"/>
      <c r="F76" s="116"/>
      <c r="G76" s="116"/>
      <c r="H76" s="115" t="s">
        <v>80</v>
      </c>
      <c r="I76" s="116"/>
      <c r="J76" s="116"/>
      <c r="K76" s="116"/>
      <c r="L76" s="116"/>
      <c r="M76" s="116"/>
      <c r="N76" s="116"/>
      <c r="O76" s="117"/>
      <c r="P76" s="45"/>
    </row>
    <row r="77" spans="1:16" ht="14.4">
      <c r="A77" s="18"/>
      <c r="B77" s="24"/>
      <c r="C77" s="76"/>
      <c r="D77" s="51"/>
      <c r="E77" s="51"/>
      <c r="F77" s="51"/>
      <c r="G77" s="51"/>
      <c r="H77" s="51" t="s">
        <v>81</v>
      </c>
      <c r="I77" s="51"/>
      <c r="J77" s="51"/>
      <c r="K77" s="51"/>
      <c r="L77" s="51"/>
      <c r="M77" s="51"/>
      <c r="N77" s="51"/>
      <c r="O77" s="77"/>
      <c r="P77" s="25"/>
    </row>
    <row r="78" spans="1:16" ht="14.4">
      <c r="A78" s="18"/>
      <c r="B78" s="24"/>
      <c r="C78" s="118" t="s">
        <v>82</v>
      </c>
      <c r="D78" s="119"/>
      <c r="E78" s="119"/>
      <c r="F78" s="119"/>
      <c r="G78" s="119"/>
      <c r="H78" s="119"/>
      <c r="I78" s="119"/>
      <c r="J78" s="119"/>
      <c r="K78" s="119"/>
      <c r="L78" s="119"/>
      <c r="M78" s="119"/>
      <c r="N78" s="119"/>
      <c r="O78" s="120"/>
      <c r="P78" s="25"/>
    </row>
    <row r="79" spans="1:16" ht="14.4">
      <c r="A79" s="18"/>
      <c r="B79" s="24"/>
      <c r="C79" s="552"/>
      <c r="D79" s="553"/>
      <c r="E79" s="553"/>
      <c r="F79" s="553"/>
      <c r="G79" s="553"/>
      <c r="H79" s="553"/>
      <c r="I79" s="553"/>
      <c r="J79" s="553"/>
      <c r="K79" s="553"/>
      <c r="L79" s="553"/>
      <c r="M79" s="553"/>
      <c r="N79" s="553"/>
      <c r="O79" s="554"/>
      <c r="P79" s="45"/>
    </row>
    <row r="80" spans="1:16" ht="14.4">
      <c r="A80" s="18"/>
      <c r="B80" s="24"/>
      <c r="C80" s="552"/>
      <c r="D80" s="553"/>
      <c r="E80" s="553"/>
      <c r="F80" s="553"/>
      <c r="G80" s="553"/>
      <c r="H80" s="553"/>
      <c r="I80" s="553"/>
      <c r="J80" s="553"/>
      <c r="K80" s="553"/>
      <c r="L80" s="553"/>
      <c r="M80" s="553"/>
      <c r="N80" s="553"/>
      <c r="O80" s="554"/>
      <c r="P80" s="45"/>
    </row>
    <row r="81" spans="1:16" ht="14.4">
      <c r="A81" s="18"/>
      <c r="B81" s="24"/>
      <c r="C81" s="61"/>
      <c r="D81" s="116"/>
      <c r="E81" s="116"/>
      <c r="F81" s="116"/>
      <c r="G81" s="116"/>
      <c r="H81" s="116"/>
      <c r="I81" s="116"/>
      <c r="J81" s="116"/>
      <c r="K81" s="116"/>
      <c r="L81" s="116"/>
      <c r="M81" s="116"/>
      <c r="N81" s="116"/>
      <c r="O81" s="117"/>
      <c r="P81" s="45"/>
    </row>
    <row r="82" spans="1:16" ht="14.4">
      <c r="A82" s="18"/>
      <c r="B82" s="24"/>
      <c r="C82" s="121" t="s">
        <v>83</v>
      </c>
      <c r="D82" s="116"/>
      <c r="E82" s="116"/>
      <c r="F82" s="116"/>
      <c r="G82" s="116"/>
      <c r="H82" s="116"/>
      <c r="I82" s="116"/>
      <c r="J82" s="116"/>
      <c r="K82" s="116"/>
      <c r="L82" s="116"/>
      <c r="M82" s="116"/>
      <c r="N82" s="116"/>
      <c r="O82" s="117"/>
      <c r="P82" s="45"/>
    </row>
    <row r="83" spans="1:16" ht="13.8">
      <c r="A83" s="18"/>
      <c r="B83" s="24"/>
      <c r="C83" s="549" t="s">
        <v>84</v>
      </c>
      <c r="D83" s="550"/>
      <c r="E83" s="550"/>
      <c r="F83" s="550"/>
      <c r="G83" s="550"/>
      <c r="H83" s="550"/>
      <c r="I83" s="550"/>
      <c r="J83" s="550"/>
      <c r="K83" s="550"/>
      <c r="L83" s="550"/>
      <c r="M83" s="550"/>
      <c r="N83" s="550"/>
      <c r="O83" s="551"/>
      <c r="P83" s="46"/>
    </row>
    <row r="84" spans="1:16" ht="13.8">
      <c r="A84" s="18"/>
      <c r="B84" s="24"/>
      <c r="C84" s="549"/>
      <c r="D84" s="550"/>
      <c r="E84" s="550"/>
      <c r="F84" s="550"/>
      <c r="G84" s="550"/>
      <c r="H84" s="550"/>
      <c r="I84" s="550"/>
      <c r="J84" s="550"/>
      <c r="K84" s="550"/>
      <c r="L84" s="550"/>
      <c r="M84" s="550"/>
      <c r="N84" s="550"/>
      <c r="O84" s="551"/>
      <c r="P84" s="46"/>
    </row>
    <row r="85" spans="1:16" ht="13.8">
      <c r="A85" s="18"/>
      <c r="B85" s="24"/>
      <c r="C85" s="549" t="s">
        <v>85</v>
      </c>
      <c r="D85" s="550"/>
      <c r="E85" s="550"/>
      <c r="F85" s="550"/>
      <c r="G85" s="550"/>
      <c r="H85" s="550"/>
      <c r="I85" s="550"/>
      <c r="J85" s="550"/>
      <c r="K85" s="550"/>
      <c r="L85" s="550"/>
      <c r="M85" s="550"/>
      <c r="N85" s="550"/>
      <c r="O85" s="551"/>
      <c r="P85" s="46"/>
    </row>
    <row r="86" spans="1:16" ht="13.8">
      <c r="A86" s="18"/>
      <c r="B86" s="24"/>
      <c r="C86" s="549"/>
      <c r="D86" s="550"/>
      <c r="E86" s="550"/>
      <c r="F86" s="550"/>
      <c r="G86" s="550"/>
      <c r="H86" s="550"/>
      <c r="I86" s="550"/>
      <c r="J86" s="550"/>
      <c r="K86" s="550"/>
      <c r="L86" s="550"/>
      <c r="M86" s="550"/>
      <c r="N86" s="550"/>
      <c r="O86" s="551"/>
      <c r="P86" s="46"/>
    </row>
    <row r="87" spans="1:16" ht="14.4">
      <c r="A87" s="18"/>
      <c r="B87" s="24"/>
      <c r="C87" s="61"/>
      <c r="D87" s="116"/>
      <c r="E87" s="116"/>
      <c r="F87" s="116"/>
      <c r="G87" s="116"/>
      <c r="H87" s="116"/>
      <c r="I87" s="116"/>
      <c r="J87" s="116"/>
      <c r="K87" s="116"/>
      <c r="L87" s="116"/>
      <c r="M87" s="116"/>
      <c r="N87" s="116"/>
      <c r="O87" s="117"/>
      <c r="P87" s="45"/>
    </row>
    <row r="88" spans="1:16" ht="14.4">
      <c r="A88" s="18"/>
      <c r="B88" s="24"/>
      <c r="C88" s="76"/>
      <c r="D88" s="51"/>
      <c r="E88" s="51"/>
      <c r="F88" s="51"/>
      <c r="G88" s="51"/>
      <c r="H88" s="115" t="s">
        <v>77</v>
      </c>
      <c r="I88" s="51"/>
      <c r="J88" s="51"/>
      <c r="K88" s="51"/>
      <c r="L88" s="51"/>
      <c r="M88" s="51"/>
      <c r="N88" s="51"/>
      <c r="O88" s="77"/>
      <c r="P88" s="25"/>
    </row>
    <row r="89" spans="1:16" ht="14.4">
      <c r="A89" s="18"/>
      <c r="B89" s="24"/>
      <c r="C89" s="76"/>
      <c r="D89" s="51"/>
      <c r="E89" s="51"/>
      <c r="F89" s="51"/>
      <c r="G89" s="51"/>
      <c r="H89" s="51" t="s">
        <v>78</v>
      </c>
      <c r="I89" s="86"/>
      <c r="J89" s="86"/>
      <c r="K89" s="86"/>
      <c r="L89" s="51"/>
      <c r="M89" s="51"/>
      <c r="N89" s="51"/>
      <c r="O89" s="77"/>
      <c r="P89" s="25"/>
    </row>
    <row r="90" spans="1:16" ht="14.4">
      <c r="A90" s="18"/>
      <c r="B90" s="24"/>
      <c r="C90" s="76"/>
      <c r="D90" s="51"/>
      <c r="E90" s="51"/>
      <c r="F90" s="51"/>
      <c r="G90" s="51"/>
      <c r="H90" s="51" t="s">
        <v>86</v>
      </c>
      <c r="I90" s="122"/>
      <c r="J90" s="122"/>
      <c r="K90" s="122"/>
      <c r="L90" s="51"/>
      <c r="M90" s="51"/>
      <c r="N90" s="51"/>
      <c r="O90" s="77"/>
      <c r="P90" s="25"/>
    </row>
    <row r="91" spans="1:16" ht="14.4">
      <c r="A91" s="18"/>
      <c r="B91" s="24"/>
      <c r="C91" s="123"/>
      <c r="D91" s="116"/>
      <c r="E91" s="116"/>
      <c r="F91" s="116"/>
      <c r="G91" s="116"/>
      <c r="H91" s="51" t="s">
        <v>80</v>
      </c>
      <c r="I91" s="51"/>
      <c r="J91" s="51"/>
      <c r="K91" s="51"/>
      <c r="L91" s="116"/>
      <c r="M91" s="116"/>
      <c r="N91" s="116"/>
      <c r="O91" s="117"/>
      <c r="P91" s="45"/>
    </row>
    <row r="92" spans="1:16" ht="15.6">
      <c r="A92" s="18"/>
      <c r="B92" s="24"/>
      <c r="C92" s="123"/>
      <c r="D92" s="122"/>
      <c r="E92" s="122"/>
      <c r="F92" s="51"/>
      <c r="G92" s="51"/>
      <c r="H92" s="51"/>
      <c r="I92" s="51"/>
      <c r="J92" s="51"/>
      <c r="K92" s="541"/>
      <c r="L92" s="541"/>
      <c r="M92" s="541"/>
      <c r="N92" s="541"/>
      <c r="O92" s="542"/>
      <c r="P92" s="47"/>
    </row>
    <row r="93" spans="1:16" ht="16.2" thickBot="1">
      <c r="A93" s="18"/>
      <c r="B93" s="24"/>
      <c r="C93" s="545"/>
      <c r="D93" s="546"/>
      <c r="E93" s="546"/>
      <c r="F93" s="98"/>
      <c r="G93" s="98"/>
      <c r="H93" s="98"/>
      <c r="I93" s="98"/>
      <c r="J93" s="98"/>
      <c r="K93" s="543"/>
      <c r="L93" s="543"/>
      <c r="M93" s="543"/>
      <c r="N93" s="543"/>
      <c r="O93" s="544"/>
      <c r="P93" s="47"/>
    </row>
    <row r="94" spans="1:16" ht="14.4" thickBot="1">
      <c r="A94" s="18"/>
      <c r="B94" s="48"/>
      <c r="C94" s="49"/>
      <c r="D94" s="49"/>
      <c r="E94" s="49"/>
      <c r="F94" s="49"/>
      <c r="G94" s="49"/>
      <c r="H94" s="49"/>
      <c r="I94" s="49"/>
      <c r="J94" s="49"/>
      <c r="K94" s="49"/>
      <c r="L94" s="49"/>
      <c r="M94" s="49"/>
      <c r="N94" s="49"/>
      <c r="O94" s="49"/>
      <c r="P94" s="50"/>
    </row>
    <row r="95" spans="1:16" ht="13.8" thickTop="1"/>
  </sheetData>
  <mergeCells count="82">
    <mergeCell ref="C85:O86"/>
    <mergeCell ref="K92:O93"/>
    <mergeCell ref="C93:E93"/>
    <mergeCell ref="M66:N66"/>
    <mergeCell ref="C67:N67"/>
    <mergeCell ref="C69:N69"/>
    <mergeCell ref="C79:O79"/>
    <mergeCell ref="C80:O80"/>
    <mergeCell ref="C83:O84"/>
    <mergeCell ref="M65:N65"/>
    <mergeCell ref="C55:I55"/>
    <mergeCell ref="M55:N55"/>
    <mergeCell ref="C56:I56"/>
    <mergeCell ref="M56:N56"/>
    <mergeCell ref="C57:N57"/>
    <mergeCell ref="C59:N59"/>
    <mergeCell ref="C60:O62"/>
    <mergeCell ref="C63:I63"/>
    <mergeCell ref="M63:N63"/>
    <mergeCell ref="C64:I64"/>
    <mergeCell ref="M64:N64"/>
    <mergeCell ref="C52:I52"/>
    <mergeCell ref="M52:N52"/>
    <mergeCell ref="C53:I53"/>
    <mergeCell ref="M53:N53"/>
    <mergeCell ref="C54:I54"/>
    <mergeCell ref="M54:N54"/>
    <mergeCell ref="C49:O51"/>
    <mergeCell ref="C40:J40"/>
    <mergeCell ref="M40:N40"/>
    <mergeCell ref="C41:N41"/>
    <mergeCell ref="C42:O44"/>
    <mergeCell ref="C45:I45"/>
    <mergeCell ref="M45:N45"/>
    <mergeCell ref="C46:I46"/>
    <mergeCell ref="M46:N46"/>
    <mergeCell ref="C47:I47"/>
    <mergeCell ref="M47:N47"/>
    <mergeCell ref="C48:N48"/>
    <mergeCell ref="C39:J39"/>
    <mergeCell ref="M39:N39"/>
    <mergeCell ref="M31:N31"/>
    <mergeCell ref="C32:G32"/>
    <mergeCell ref="H32:I32"/>
    <mergeCell ref="J32:K32"/>
    <mergeCell ref="M32:N32"/>
    <mergeCell ref="C33:N33"/>
    <mergeCell ref="C34:O36"/>
    <mergeCell ref="C37:J37"/>
    <mergeCell ref="M37:N37"/>
    <mergeCell ref="C38:J38"/>
    <mergeCell ref="M38:N38"/>
    <mergeCell ref="C29:G29"/>
    <mergeCell ref="H29:I29"/>
    <mergeCell ref="J29:K29"/>
    <mergeCell ref="M29:N29"/>
    <mergeCell ref="C30:G30"/>
    <mergeCell ref="H30:I30"/>
    <mergeCell ref="J30:K30"/>
    <mergeCell ref="M30:N30"/>
    <mergeCell ref="C26:O28"/>
    <mergeCell ref="D12:K13"/>
    <mergeCell ref="L12:L14"/>
    <mergeCell ref="M12:M14"/>
    <mergeCell ref="N12:N14"/>
    <mergeCell ref="O12:O14"/>
    <mergeCell ref="D14:K14"/>
    <mergeCell ref="C22:O22"/>
    <mergeCell ref="D24:L24"/>
    <mergeCell ref="M24:N24"/>
    <mergeCell ref="D25:L25"/>
    <mergeCell ref="M25:N25"/>
    <mergeCell ref="C3:F3"/>
    <mergeCell ref="C6:O6"/>
    <mergeCell ref="C8:C14"/>
    <mergeCell ref="D8:K8"/>
    <mergeCell ref="L8:O9"/>
    <mergeCell ref="D9:K9"/>
    <mergeCell ref="D10:K10"/>
    <mergeCell ref="L10:L11"/>
    <mergeCell ref="M10:O11"/>
    <mergeCell ref="D11:K11"/>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infopath/2007/PartnerControls"/>
    <ds:schemaRef ds:uri="http://schemas.openxmlformats.org/package/2006/metadata/core-properties"/>
    <ds:schemaRef ds:uri="http://schemas.microsoft.com/office/2006/documentManagement/types"/>
    <ds:schemaRef ds:uri="http://www.w3.org/XML/1998/namespace"/>
    <ds:schemaRef ds:uri="http://purl.org/dc/elements/1.1/"/>
    <ds:schemaRef ds:uri="http://schemas.microsoft.com/office/2006/metadata/properties"/>
    <ds:schemaRef ds:uri="9d85dbaf-23eb-4e57-a637-93dcacc8b1a1"/>
    <ds:schemaRef ds:uri="a6cb9e4b-f1d1-4245-83ec-6cad768d538a"/>
    <ds:schemaRef ds:uri="http://purl.org/dc/dcmitype/"/>
    <ds:schemaRef ds:uri="http://purl.org/dc/terms/"/>
  </ds:schemaRefs>
</ds:datastoreItem>
</file>

<file path=customXml/itemProps2.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2</vt:i4>
      </vt:variant>
    </vt:vector>
  </HeadingPairs>
  <TitlesOfParts>
    <vt:vector size="16" baseType="lpstr">
      <vt:lpstr>AIU</vt:lpstr>
      <vt:lpstr>PRESUPUESTO OFICIAL </vt:lpstr>
      <vt:lpstr>OFERTA ECONOMICA</vt:lpstr>
      <vt:lpstr>1.1</vt:lpstr>
      <vt:lpstr>1.2</vt:lpstr>
      <vt:lpstr>1.3</vt:lpstr>
      <vt:lpstr>2.1</vt:lpstr>
      <vt:lpstr>2.2</vt:lpstr>
      <vt:lpstr>2.3</vt:lpstr>
      <vt:lpstr>2.4</vt:lpstr>
      <vt:lpstr>2.5</vt:lpstr>
      <vt:lpstr>3.1</vt:lpstr>
      <vt:lpstr>3.2</vt:lpstr>
      <vt:lpstr>3.3</vt:lpstr>
      <vt:lpstr>_GoBack</vt:lpstr>
      <vt:lpstr>'1.1'!Área_de_impresión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Linda Urbina</cp:lastModifiedBy>
  <cp:revision/>
  <dcterms:created xsi:type="dcterms:W3CDTF">2006-06-27T16:47:25Z</dcterms:created>
  <dcterms:modified xsi:type="dcterms:W3CDTF">2026-07-02T22:13:15Z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