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E:\3. - DOS MIL VEINTISEIS - 2026 corte junio\SABANETA\MINIMA SAB-02-024-26 INSUMOS SVH\"/>
    </mc:Choice>
  </mc:AlternateContent>
  <xr:revisionPtr revIDLastSave="0" documentId="13_ncr:1_{76A66DCE-42B9-4736-9F46-82349601E5FB}" xr6:coauthVersionLast="47" xr6:coauthVersionMax="47" xr10:uidLastSave="{00000000-0000-0000-0000-000000000000}"/>
  <bookViews>
    <workbookView xWindow="-120" yWindow="-120" windowWidth="20730" windowHeight="11040" xr2:uid="{44B155D6-A9DC-4F04-88F9-BA7BA233F0B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G16" i="1"/>
  <c r="H16" i="1" s="1"/>
  <c r="G17" i="1"/>
  <c r="H17" i="1" s="1"/>
  <c r="G18" i="1"/>
  <c r="I18" i="1" s="1"/>
  <c r="G19" i="1"/>
  <c r="I19" i="1" s="1"/>
  <c r="G20" i="1"/>
  <c r="I20" i="1" s="1"/>
  <c r="G21" i="1"/>
  <c r="I21" i="1" s="1"/>
  <c r="G22" i="1"/>
  <c r="I22" i="1" s="1"/>
  <c r="G23" i="1"/>
  <c r="I23" i="1" s="1"/>
  <c r="G24" i="1"/>
  <c r="H24" i="1" s="1"/>
  <c r="G25" i="1"/>
  <c r="H25" i="1" s="1"/>
  <c r="G26" i="1"/>
  <c r="H26" i="1" s="1"/>
  <c r="G27" i="1"/>
  <c r="H27" i="1" s="1"/>
  <c r="G28" i="1"/>
  <c r="H28" i="1" s="1"/>
  <c r="G29" i="1"/>
  <c r="H29" i="1" s="1"/>
  <c r="G30" i="1"/>
  <c r="H30" i="1" s="1"/>
  <c r="G31" i="1"/>
  <c r="I31" i="1" s="1"/>
  <c r="G32" i="1"/>
  <c r="I32" i="1" s="1"/>
  <c r="G33" i="1"/>
  <c r="H33" i="1" s="1"/>
  <c r="G34" i="1"/>
  <c r="I34" i="1" s="1"/>
  <c r="G35" i="1"/>
  <c r="H35" i="1" s="1"/>
  <c r="G36" i="1"/>
  <c r="H36" i="1" s="1"/>
  <c r="G37" i="1"/>
  <c r="H37" i="1" s="1"/>
  <c r="G38" i="1"/>
  <c r="H38" i="1" s="1"/>
  <c r="G39" i="1"/>
  <c r="H39" i="1" s="1"/>
  <c r="G40" i="1"/>
  <c r="H40" i="1" s="1"/>
  <c r="G41" i="1"/>
  <c r="H41" i="1" s="1"/>
  <c r="G42" i="1"/>
  <c r="H42" i="1" s="1"/>
  <c r="G43" i="1"/>
  <c r="I43" i="1" s="1"/>
  <c r="G44" i="1"/>
  <c r="I44" i="1" s="1"/>
  <c r="G45" i="1"/>
  <c r="I45" i="1" s="1"/>
  <c r="G46" i="1"/>
  <c r="I46" i="1" s="1"/>
  <c r="G47" i="1"/>
  <c r="I47" i="1" s="1"/>
  <c r="G48" i="1"/>
  <c r="I48" i="1" s="1"/>
  <c r="G49" i="1"/>
  <c r="I49" i="1" s="1"/>
  <c r="K49" i="1" s="1"/>
  <c r="G50" i="1"/>
  <c r="H50" i="1" s="1"/>
  <c r="G51" i="1"/>
  <c r="H51" i="1" s="1"/>
  <c r="G52" i="1"/>
  <c r="H52" i="1" s="1"/>
  <c r="G53" i="1"/>
  <c r="H53" i="1" s="1"/>
  <c r="G54" i="1"/>
  <c r="H54" i="1" s="1"/>
  <c r="G55" i="1"/>
  <c r="I55" i="1" s="1"/>
  <c r="G56" i="1"/>
  <c r="I56" i="1" s="1"/>
  <c r="G57" i="1"/>
  <c r="H57" i="1" s="1"/>
  <c r="G58" i="1"/>
  <c r="H58" i="1" s="1"/>
  <c r="G59" i="1"/>
  <c r="H59" i="1" s="1"/>
  <c r="G60" i="1"/>
  <c r="H60" i="1" s="1"/>
  <c r="G61" i="1"/>
  <c r="H61" i="1" s="1"/>
  <c r="G62" i="1"/>
  <c r="H62" i="1" s="1"/>
  <c r="G63" i="1"/>
  <c r="H63" i="1" s="1"/>
  <c r="G64" i="1"/>
  <c r="H64" i="1" s="1"/>
  <c r="G65" i="1"/>
  <c r="H65" i="1" s="1"/>
  <c r="G66" i="1"/>
  <c r="H66" i="1" s="1"/>
  <c r="G67" i="1"/>
  <c r="I67" i="1" s="1"/>
  <c r="G68" i="1"/>
  <c r="I68" i="1" s="1"/>
  <c r="G69" i="1"/>
  <c r="H69" i="1" s="1"/>
  <c r="G70" i="1"/>
  <c r="H70" i="1" s="1"/>
  <c r="G71" i="1"/>
  <c r="H71" i="1" s="1"/>
  <c r="G72" i="1"/>
  <c r="H72" i="1" s="1"/>
  <c r="G73" i="1"/>
  <c r="H73" i="1" s="1"/>
  <c r="G74" i="1"/>
  <c r="H74" i="1" s="1"/>
  <c r="G75" i="1"/>
  <c r="H75" i="1" s="1"/>
  <c r="G76" i="1"/>
  <c r="H76" i="1" s="1"/>
  <c r="G77" i="1"/>
  <c r="I77" i="1" s="1"/>
  <c r="G78" i="1"/>
  <c r="I78" i="1" s="1"/>
  <c r="G79" i="1"/>
  <c r="I79" i="1" s="1"/>
  <c r="G80" i="1"/>
  <c r="I80" i="1" s="1"/>
  <c r="G81" i="1"/>
  <c r="H81" i="1" s="1"/>
  <c r="G82" i="1"/>
  <c r="I82" i="1" s="1"/>
  <c r="G83" i="1"/>
  <c r="H83" i="1" s="1"/>
  <c r="G84" i="1"/>
  <c r="H84" i="1" s="1"/>
  <c r="G85" i="1"/>
  <c r="H85" i="1" s="1"/>
  <c r="G86" i="1"/>
  <c r="H86" i="1" s="1"/>
  <c r="G87" i="1"/>
  <c r="H87" i="1" s="1"/>
  <c r="G88" i="1"/>
  <c r="H88" i="1" s="1"/>
  <c r="G89" i="1"/>
  <c r="H89" i="1" s="1"/>
  <c r="G90" i="1"/>
  <c r="I90" i="1" s="1"/>
  <c r="G91" i="1"/>
  <c r="I91" i="1" s="1"/>
  <c r="G92" i="1"/>
  <c r="I92" i="1" s="1"/>
  <c r="G93" i="1"/>
  <c r="I93" i="1" s="1"/>
  <c r="G94" i="1"/>
  <c r="I94" i="1" s="1"/>
  <c r="G95" i="1"/>
  <c r="I95" i="1" s="1"/>
  <c r="G96" i="1"/>
  <c r="I96" i="1" s="1"/>
  <c r="K96" i="1" s="1"/>
  <c r="G97" i="1"/>
  <c r="I97" i="1" s="1"/>
  <c r="K97" i="1" s="1"/>
  <c r="G98" i="1"/>
  <c r="H98" i="1" s="1"/>
  <c r="G99" i="1"/>
  <c r="H99" i="1" s="1"/>
  <c r="G100" i="1"/>
  <c r="H100" i="1" s="1"/>
  <c r="G101" i="1"/>
  <c r="H101" i="1" s="1"/>
  <c r="G102" i="1"/>
  <c r="H102" i="1" s="1"/>
  <c r="G103" i="1"/>
  <c r="I103" i="1" s="1"/>
  <c r="G104" i="1"/>
  <c r="I104" i="1" s="1"/>
  <c r="G105" i="1"/>
  <c r="H105" i="1" s="1"/>
  <c r="G106" i="1"/>
  <c r="I106" i="1" s="1"/>
  <c r="G107" i="1"/>
  <c r="I107" i="1" s="1"/>
  <c r="G108" i="1"/>
  <c r="I108" i="1" s="1"/>
  <c r="K108" i="1" s="1"/>
  <c r="G109" i="1"/>
  <c r="I109" i="1" s="1"/>
  <c r="K109" i="1" s="1"/>
  <c r="G110" i="1"/>
  <c r="H110" i="1" s="1"/>
  <c r="G111" i="1"/>
  <c r="H111" i="1" s="1"/>
  <c r="J15" i="1"/>
  <c r="G15" i="1"/>
  <c r="H15" i="1" s="1"/>
  <c r="J14" i="1"/>
  <c r="G14" i="1"/>
  <c r="I14" i="1" s="1"/>
  <c r="J13" i="1"/>
  <c r="G13" i="1"/>
  <c r="I13" i="1" s="1"/>
  <c r="J12" i="1"/>
  <c r="G12" i="1"/>
  <c r="I12" i="1" s="1"/>
  <c r="K48" i="1" l="1"/>
  <c r="I70" i="1"/>
  <c r="I69" i="1"/>
  <c r="H78" i="1"/>
  <c r="I42" i="1"/>
  <c r="I35" i="1"/>
  <c r="K35" i="1" s="1"/>
  <c r="H47" i="1"/>
  <c r="H46" i="1"/>
  <c r="H23" i="1"/>
  <c r="H21" i="1"/>
  <c r="H95" i="1"/>
  <c r="H67" i="1"/>
  <c r="H45" i="1"/>
  <c r="H19" i="1"/>
  <c r="I66" i="1"/>
  <c r="K66" i="1" s="1"/>
  <c r="I33" i="1"/>
  <c r="K33" i="1" s="1"/>
  <c r="H94" i="1"/>
  <c r="H44" i="1"/>
  <c r="H18" i="1"/>
  <c r="I105" i="1"/>
  <c r="K105" i="1" s="1"/>
  <c r="I61" i="1"/>
  <c r="K61" i="1" s="1"/>
  <c r="I30" i="1"/>
  <c r="K30" i="1" s="1"/>
  <c r="K95" i="1"/>
  <c r="H93" i="1"/>
  <c r="H43" i="1"/>
  <c r="I102" i="1"/>
  <c r="K102" i="1" s="1"/>
  <c r="I60" i="1"/>
  <c r="K60" i="1" s="1"/>
  <c r="H96" i="1"/>
  <c r="H92" i="1"/>
  <c r="I59" i="1"/>
  <c r="K59" i="1" s="1"/>
  <c r="K69" i="1"/>
  <c r="H109" i="1"/>
  <c r="H91" i="1"/>
  <c r="I81" i="1"/>
  <c r="K81" i="1" s="1"/>
  <c r="I58" i="1"/>
  <c r="K58" i="1" s="1"/>
  <c r="H97" i="1"/>
  <c r="H108" i="1"/>
  <c r="H90" i="1"/>
  <c r="H34" i="1"/>
  <c r="I75" i="1"/>
  <c r="I57" i="1"/>
  <c r="K57" i="1" s="1"/>
  <c r="H107" i="1"/>
  <c r="H82" i="1"/>
  <c r="I74" i="1"/>
  <c r="K74" i="1" s="1"/>
  <c r="I54" i="1"/>
  <c r="K54" i="1" s="1"/>
  <c r="H106" i="1"/>
  <c r="H55" i="1"/>
  <c r="H32" i="1"/>
  <c r="I73" i="1"/>
  <c r="K73" i="1" s="1"/>
  <c r="H80" i="1"/>
  <c r="H49" i="1"/>
  <c r="H31" i="1"/>
  <c r="I72" i="1"/>
  <c r="K72" i="1" s="1"/>
  <c r="H103" i="1"/>
  <c r="H79" i="1"/>
  <c r="H48" i="1"/>
  <c r="I71" i="1"/>
  <c r="K71" i="1" s="1"/>
  <c r="G112" i="1"/>
  <c r="K23" i="1"/>
  <c r="K70" i="1"/>
  <c r="K46" i="1"/>
  <c r="K93" i="1"/>
  <c r="K45" i="1"/>
  <c r="K21" i="1"/>
  <c r="K104" i="1"/>
  <c r="K92" i="1"/>
  <c r="K80" i="1"/>
  <c r="K68" i="1"/>
  <c r="K56" i="1"/>
  <c r="K44" i="1"/>
  <c r="K32" i="1"/>
  <c r="K20" i="1"/>
  <c r="K103" i="1"/>
  <c r="K91" i="1"/>
  <c r="K79" i="1"/>
  <c r="K67" i="1"/>
  <c r="K55" i="1"/>
  <c r="K43" i="1"/>
  <c r="K31" i="1"/>
  <c r="K19" i="1"/>
  <c r="K47" i="1"/>
  <c r="K75" i="1"/>
  <c r="K107" i="1"/>
  <c r="K106" i="1"/>
  <c r="K94" i="1"/>
  <c r="K82" i="1"/>
  <c r="K34" i="1"/>
  <c r="K22" i="1"/>
  <c r="I89" i="1"/>
  <c r="K89" i="1" s="1"/>
  <c r="I29" i="1"/>
  <c r="K29" i="1" s="1"/>
  <c r="I28" i="1"/>
  <c r="K28" i="1" s="1"/>
  <c r="I99" i="1"/>
  <c r="K99" i="1" s="1"/>
  <c r="I101" i="1"/>
  <c r="K101" i="1" s="1"/>
  <c r="I86" i="1"/>
  <c r="K86" i="1" s="1"/>
  <c r="I41" i="1"/>
  <c r="K41" i="1" s="1"/>
  <c r="K90" i="1"/>
  <c r="I98" i="1"/>
  <c r="K98" i="1" s="1"/>
  <c r="I40" i="1"/>
  <c r="K40" i="1" s="1"/>
  <c r="K77" i="1"/>
  <c r="I83" i="1"/>
  <c r="K83" i="1" s="1"/>
  <c r="I25" i="1"/>
  <c r="K25" i="1" s="1"/>
  <c r="I52" i="1"/>
  <c r="K52" i="1" s="1"/>
  <c r="I38" i="1"/>
  <c r="K38" i="1" s="1"/>
  <c r="I24" i="1"/>
  <c r="K24" i="1" s="1"/>
  <c r="H104" i="1"/>
  <c r="H56" i="1"/>
  <c r="I65" i="1"/>
  <c r="K65" i="1" s="1"/>
  <c r="I51" i="1"/>
  <c r="K51" i="1" s="1"/>
  <c r="I37" i="1"/>
  <c r="K37" i="1" s="1"/>
  <c r="I88" i="1"/>
  <c r="K88" i="1" s="1"/>
  <c r="I85" i="1"/>
  <c r="K85" i="1" s="1"/>
  <c r="K78" i="1"/>
  <c r="K18" i="1"/>
  <c r="H77" i="1"/>
  <c r="I111" i="1"/>
  <c r="K111" i="1" s="1"/>
  <c r="I110" i="1"/>
  <c r="K110" i="1" s="1"/>
  <c r="H22" i="1"/>
  <c r="I64" i="1"/>
  <c r="K64" i="1" s="1"/>
  <c r="I50" i="1"/>
  <c r="K50" i="1" s="1"/>
  <c r="I36" i="1"/>
  <c r="K36" i="1" s="1"/>
  <c r="I100" i="1"/>
  <c r="K100" i="1" s="1"/>
  <c r="I84" i="1"/>
  <c r="K84" i="1" s="1"/>
  <c r="I26" i="1"/>
  <c r="K26" i="1" s="1"/>
  <c r="I53" i="1"/>
  <c r="K53" i="1" s="1"/>
  <c r="I63" i="1"/>
  <c r="K63" i="1" s="1"/>
  <c r="I17" i="1"/>
  <c r="K17" i="1" s="1"/>
  <c r="I16" i="1"/>
  <c r="K16" i="1" s="1"/>
  <c r="I87" i="1"/>
  <c r="K87" i="1" s="1"/>
  <c r="I27" i="1"/>
  <c r="K27" i="1" s="1"/>
  <c r="K42" i="1"/>
  <c r="I39" i="1"/>
  <c r="K39" i="1" s="1"/>
  <c r="H68" i="1"/>
  <c r="H20" i="1"/>
  <c r="I76" i="1"/>
  <c r="K76" i="1" s="1"/>
  <c r="I62" i="1"/>
  <c r="K62" i="1" s="1"/>
  <c r="I15" i="1"/>
  <c r="K15" i="1" s="1"/>
  <c r="K12" i="1"/>
  <c r="H12" i="1"/>
  <c r="J112" i="1"/>
  <c r="K13" i="1"/>
  <c r="K14" i="1"/>
  <c r="H13" i="1"/>
  <c r="H14" i="1"/>
  <c r="H112" i="1" l="1"/>
  <c r="I112" i="1"/>
  <c r="K112" i="1"/>
</calcChain>
</file>

<file path=xl/sharedStrings.xml><?xml version="1.0" encoding="utf-8"?>
<sst xmlns="http://schemas.openxmlformats.org/spreadsheetml/2006/main" count="240" uniqueCount="160">
  <si>
    <t>CUADRO DE CANTIDADES PARA PRESENTAR PROPUESTA ECONÓMICA</t>
  </si>
  <si>
    <t xml:space="preserve"> F-JC-045 Versión:  00</t>
  </si>
  <si>
    <t>Fecha:  23-09-2024</t>
  </si>
  <si>
    <t>OBJETO</t>
  </si>
  <si>
    <t xml:space="preserve">N° PROCESO </t>
  </si>
  <si>
    <t>PROVEEDOR:</t>
  </si>
  <si>
    <t>NIT:</t>
  </si>
  <si>
    <t>NOMBRE REPRESENTATE LEGAL:</t>
  </si>
  <si>
    <t>C.C.</t>
  </si>
  <si>
    <t>CONTACTO:</t>
  </si>
  <si>
    <t xml:space="preserve">CORREO ELECTRÓNICO: </t>
  </si>
  <si>
    <t>TELÉFONO FIJO Y/O MOVIL:</t>
  </si>
  <si>
    <t>REGIMEN AL CUAL PERTENECE</t>
  </si>
  <si>
    <t>ÍTEM</t>
  </si>
  <si>
    <t xml:space="preserve">DESCRIPCIÓN
</t>
  </si>
  <si>
    <t>UNIDAD DE MANEJO</t>
  </si>
  <si>
    <t>PROPUESTA ECONÓMICA</t>
  </si>
  <si>
    <r>
      <t xml:space="preserve">VALOR UNITARIO ANTES DE IVA 
</t>
    </r>
    <r>
      <rPr>
        <b/>
        <i/>
        <sz val="10"/>
        <rFont val="Arial Narrow"/>
        <family val="2"/>
      </rPr>
      <t>(digite los valores sin puntos ni comas)</t>
    </r>
  </si>
  <si>
    <r>
      <rPr>
        <b/>
        <sz val="12"/>
        <rFont val="Arial Narrow"/>
        <family val="2"/>
      </rPr>
      <t>%IVA</t>
    </r>
    <r>
      <rPr>
        <b/>
        <sz val="11"/>
        <rFont val="Arial Narrow"/>
        <family val="2"/>
      </rPr>
      <t xml:space="preserve"> </t>
    </r>
    <r>
      <rPr>
        <b/>
        <sz val="8"/>
        <rFont val="Arial Narrow"/>
        <family val="2"/>
      </rPr>
      <t>(cuando aplique)</t>
    </r>
  </si>
  <si>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</si>
  <si>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</si>
  <si>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</si>
  <si>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</si>
  <si>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</si>
  <si>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</si>
  <si>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</si>
  <si>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</si>
  <si>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</si>
  <si>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</si>
  <si>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Notas:</t>
  </si>
  <si>
    <t>El contrato se adjudicará por el valor total del presupuesto oficial.</t>
  </si>
  <si>
    <t>En todo caso de no utilizarse todo el recurso económico disponible, al terminar el plazo de ejecución, se liquidará el contrato con el saldo a favor del Municipio de Sabaneta.</t>
  </si>
  <si>
    <t>_________________________________________________________</t>
  </si>
  <si>
    <t>Firma del Representante Legal</t>
  </si>
  <si>
    <t xml:space="preserve">PRESUPUESTO OFICIAL
$ 78.000.000
</t>
  </si>
  <si>
    <t>libra</t>
  </si>
  <si>
    <t>kg</t>
  </si>
  <si>
    <t>lb</t>
  </si>
  <si>
    <t>sobre</t>
  </si>
  <si>
    <t>Urea</t>
  </si>
  <si>
    <t>50 kg</t>
  </si>
  <si>
    <t>Triple 15</t>
  </si>
  <si>
    <t>Jabón potásico ajo ají</t>
  </si>
  <si>
    <t>lt</t>
  </si>
  <si>
    <t>Agrimins</t>
  </si>
  <si>
    <t>46 kg</t>
  </si>
  <si>
    <t>Tecno Verde Radicular</t>
  </si>
  <si>
    <t>Turba para germinación</t>
  </si>
  <si>
    <t>Micorrizas</t>
  </si>
  <si>
    <t>Trompa SB</t>
  </si>
  <si>
    <t>Hongos entomopatógenos</t>
  </si>
  <si>
    <t>Vermiculita</t>
  </si>
  <si>
    <t>100 lt</t>
  </si>
  <si>
    <t>Cascarilla de arroz</t>
  </si>
  <si>
    <t>Sustrato de coco</t>
  </si>
  <si>
    <t>Alisin</t>
  </si>
  <si>
    <t>Fertiespecial</t>
  </si>
  <si>
    <t>Agaroot</t>
  </si>
  <si>
    <t>Safermix</t>
  </si>
  <si>
    <t>500 gr</t>
  </si>
  <si>
    <t>Peachímetro digital</t>
  </si>
  <si>
    <t>unidad</t>
  </si>
  <si>
    <t>Kit de jardinería</t>
  </si>
  <si>
    <t>kit</t>
  </si>
  <si>
    <t>Timer de riego</t>
  </si>
  <si>
    <t>Carretilla</t>
  </si>
  <si>
    <t>Guantes de trabajo</t>
  </si>
  <si>
    <t>Plástico invernadero</t>
  </si>
  <si>
    <t>Manguera</t>
  </si>
  <si>
    <t>Tijera podadora</t>
  </si>
  <si>
    <t>Atomizador 5L</t>
  </si>
  <si>
    <t>Sopladora STIHL BR600</t>
  </si>
  <si>
    <t>Guadaña STIHL FS280</t>
  </si>
  <si>
    <t>Cuchillas Bellota</t>
  </si>
  <si>
    <t>LIMA 5.2 (1364) (MS260,310,361,382)</t>
  </si>
  <si>
    <t>LIMA 4.0 (532) (MS170.180,210,241,192T)</t>
  </si>
  <si>
    <t>ROLLO NYLON REDONDO NEGRO 3.3mm 137 MTS</t>
  </si>
  <si>
    <t>ACEITE STIHL 1/4</t>
  </si>
  <si>
    <t>CADENA 75CM 3/8 MICRO (MS361,381) 48 DIE 96 ESL</t>
  </si>
  <si>
    <t>CARETA MALLA EC METALICA</t>
  </si>
  <si>
    <t>CADENA 63CM 3/8 MICRO (MS310,381) 42 DIE 84 ESL</t>
  </si>
  <si>
    <t>CADENA 40 (MS170) 55 ESLB 1.1mm</t>
  </si>
  <si>
    <t>Escoba plástica</t>
  </si>
  <si>
    <t>Baldes camperos</t>
  </si>
  <si>
    <t>CLAVOS VARETA 3"</t>
  </si>
  <si>
    <t>CALVOS VARETA 4"</t>
  </si>
  <si>
    <t>GRAPA GALVANIZADA PUMA 1X9 CAJA</t>
  </si>
  <si>
    <t>SAFER SL INSECTICIDA ORGANICO</t>
  </si>
  <si>
    <t>250 CC</t>
  </si>
  <si>
    <t xml:space="preserve">ANTRASIN P </t>
  </si>
  <si>
    <t>TARRO X 1 KG</t>
  </si>
  <si>
    <t xml:space="preserve">BOLSA SEMILLERO CAPACIDAD 5 KG </t>
  </si>
  <si>
    <t>50 UND</t>
  </si>
  <si>
    <t>CUCHILLA DE 2 PUNTAS</t>
  </si>
  <si>
    <t>DONA NYLON ROJO REDONDO 2.7mm x 65 MTS</t>
  </si>
  <si>
    <t>FLEXOMETRO BELLOTA ENCAUCHETADO 5M</t>
  </si>
  <si>
    <t>52397-6 LIMA TRIANGULAR TIBURON 6" MANGO 60 4.300 19% 216.807 258.000
NEGRO</t>
  </si>
  <si>
    <t>Cámara trampa Bushnell Prime 24mp</t>
  </si>
  <si>
    <t>Pilas recargables Energizer AA 2000Mah (paquete x 4)</t>
  </si>
  <si>
    <t>paquete</t>
  </si>
  <si>
    <t>Cargador de pilas Energizer</t>
  </si>
  <si>
    <t>Disco externo 1TB</t>
  </si>
  <si>
    <t>Almadana 3 libras cabo madera</t>
  </si>
  <si>
    <t>Serrucho mano ancha 28"</t>
  </si>
  <si>
    <t>Martillo de uña 16oz</t>
  </si>
  <si>
    <t>Escalera multipropósito 6 en 1</t>
  </si>
  <si>
    <t>Pistola boquilla manguera</t>
  </si>
  <si>
    <t>Cuchillas 2 puntas 30 cm para guadaña</t>
  </si>
  <si>
    <t>Clavos dulces acero 3 pulgadas</t>
  </si>
  <si>
    <t>caja</t>
  </si>
  <si>
    <t>Clavos dulces hierro 2 y 3 pulgadas</t>
  </si>
  <si>
    <t>Clavos dulces hierro 3 y 4 pulgadas</t>
  </si>
  <si>
    <t>Caja de puntillas</t>
  </si>
  <si>
    <t>Tornillos drywall 2 pulgadas</t>
  </si>
  <si>
    <t>Tornillos drywall 3 pulgadas</t>
  </si>
  <si>
    <t>Tornillos drywall 3 1/2 pulgadas</t>
  </si>
  <si>
    <t>Caja de grapas</t>
  </si>
  <si>
    <t>Brocas taladro madera</t>
  </si>
  <si>
    <t>Decámetro 20 metros</t>
  </si>
  <si>
    <t>Nivel</t>
  </si>
  <si>
    <t>Bolsa 7x14 cal 1.5 paquete x100</t>
  </si>
  <si>
    <t>100 UND</t>
  </si>
  <si>
    <t>Bolsa 8x16 cal 1.5 paquete x100</t>
  </si>
  <si>
    <t>Bolsa 9x18 cal 1.5 paquete x100</t>
  </si>
  <si>
    <t>Bolsa 15x20 cal 1.5 paquete x100</t>
  </si>
  <si>
    <t>Aceite cuatro tiempos 20w40 1/4</t>
  </si>
  <si>
    <t>Kit de herramientas</t>
  </si>
  <si>
    <t>kid</t>
  </si>
  <si>
    <t>Candado Yale grande</t>
  </si>
  <si>
    <t>Rastrillo plastico 28 dientes</t>
  </si>
  <si>
    <t>CANTIDAD (proceso por bolsa)</t>
  </si>
  <si>
    <t>Semillas de Cilantro</t>
  </si>
  <si>
    <t>Semillas de Frijol cargamanto</t>
  </si>
  <si>
    <t>Semillas de Maíz amarillo</t>
  </si>
  <si>
    <t>Semillas de Zanahoria</t>
  </si>
  <si>
    <t>Semillas de Remolacha</t>
  </si>
  <si>
    <t>Semillas de Arveja</t>
  </si>
  <si>
    <t>Semillas de Habichuela</t>
  </si>
  <si>
    <t>Semillas deTomate</t>
  </si>
  <si>
    <t>Semillas de Pimentón</t>
  </si>
  <si>
    <t>Semillas deLechuga caipira</t>
  </si>
  <si>
    <t>Semillas deAjí dulce</t>
  </si>
  <si>
    <t>Semillas de Acelga</t>
  </si>
  <si>
    <t>Semillas de Pepino cohombro</t>
  </si>
  <si>
    <t>Semillas de Repollo</t>
  </si>
  <si>
    <t>Semillas de Espinaca</t>
  </si>
  <si>
    <t>Semillas de Ají picante</t>
  </si>
  <si>
    <t>Semillas de Albahaca</t>
  </si>
  <si>
    <t>Semillas de Caléndula</t>
  </si>
  <si>
    <t>Semillas de Perejil crespo</t>
  </si>
  <si>
    <t>Semillas de Perejil liso</t>
  </si>
  <si>
    <t>Semillas de Lavanda</t>
  </si>
  <si>
    <t>Semillas de Ruda</t>
  </si>
  <si>
    <t>Semillas de Menta</t>
  </si>
  <si>
    <t>El proponente deberá responder en la plataforma SECOP II al ítem “Lista de artículos” poniendo el valor total del PRESUPUESTO OFICIAL.
Nota: Cuando el valor de la oferta en la plataforma SECOP II en el ítem “Lista de artículos” no corresponda con el valor total del presupuesto oficial incurrirá en CAUSAL DE RECHAZO.</t>
  </si>
  <si>
    <t>El Formato Anexo - Propuesta Económica deberá ser presentada en precios unitarios para cada artículo.</t>
  </si>
  <si>
    <t>El menor valor propuesto respecto del valor unitario en el Formato Anexo  - Propuesta Económica será, en principio, el factor determinante entre los proponentes para elegir el contratista, sin perjuicio del cumplimiento de los requisitos habilitantes.</t>
  </si>
  <si>
    <t xml:space="preserve">La ejecución del presupuesto será destinada por la unidad ejecutora, el valor para cada artículo indicado por el proponente ganador en el Anexo  - propuesta económica, será la base de liquidación para los pagos. </t>
  </si>
  <si>
    <t>rollo</t>
  </si>
  <si>
    <t>SUMINISTRO DE HERRAMIENTAS, MATERIALES E INSUMOS PARA EL DESARROLLO DE LOS ECOSISTEMAS AGROAMBIENTALES DEL MUNICIPIO DE SABANETA.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</si>
</sst>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Red]\(&quot;$&quot;\ #,##0\)"/>
    <numFmt numFmtId="165" formatCode="&quot;$&quot;\ #,##0"/>
    <numFmt numFmtId="166" formatCode="&quot;$&quot;\ #,##0.00"/>
    <numFmt numFmtId="167" formatCode="&quot;$&quot;\ #,##0_);\(&quot;$&quot;\ #,##0\)"/>
  </numFmts>
  <fonts count="18" x14ac:knownFonts="1">
    <font>
      <sz val="11"/>
      <color theme="1"/>
      <name val="Aptos Narrow"/>
      <family val="2"/>
      <scheme val="minor"/>
    </font>
    <font>
      <sz val="11"/>
      <color theme="1"/>
      <name val="Aptos Narrow"/>
      <family val="2"/>
      <scheme val="minor"/>
    </font>
    <font>
      <b/>
      <sz val="11"/>
      <color theme="3"/>
      <name val="Aptos Narrow"/>
      <family val="2"/>
      <scheme val="minor"/>
    </font>
    <font>
      <b/>
      <sz val="11"/>
      <color theme="1"/>
      <name val="Aptos Narrow"/>
      <family val="2"/>
      <scheme val="minor"/>
    </font>
    <font>
      <b/>
      <sz val="12"/>
      <color theme="1"/>
      <name val="Arial Narrow"/>
      <family val="2"/>
    </font>
    <font>
      <b/>
      <sz val="14"/>
      <color theme="1"/>
      <name val="Arial Narrow"/>
      <family val="2"/>
    </font>
    <font>
      <b/>
      <sz val="13"/>
      <color theme="1"/>
      <name val="Arial Narrow"/>
      <family val="2"/>
    </font>
    <font>
      <b/>
      <sz val="11"/>
      <name val="Arial Narrow"/>
      <family val="2"/>
    </font>
    <font>
      <b/>
      <i/>
      <sz val="10"/>
      <name val="Arial Narrow"/>
      <family val="2"/>
    </font>
    <font>
      <b/>
      <sz val="12"/>
      <name val="Arial Narrow"/>
      <family val="2"/>
    </font>
    <font>
      <b/>
      <sz val="8"/>
      <name val="Arial Narrow"/>
      <family val="2"/>
    </font>
    <font>
      <b/>
      <sz val="13"/>
      <name val="Arial Narrow"/>
      <family val="2"/>
    </font>
    <font>
      <b/>
      <sz val="13"/>
      <color theme="3"/>
      <name val="Arial Narrow"/>
      <family val="2"/>
    </font>
    <font>
      <sz val="12"/>
      <name val="Arial Narrow"/>
      <family val="2"/>
    </font>
    <font>
      <b/>
      <sz val="11"/>
      <color theme="1"/>
      <name val="Arial Narrow"/>
      <family val="2"/>
    </font>
    <font>
      <b/>
      <sz val="14"/>
      <color theme="1"/>
      <name val="Arial"/>
      <family val="2"/>
    </font>
    <font>
      <b/>
      <sz val="11"/>
      <color theme="1"/>
      <name val="Arial"/>
      <family val="2"/>
    </font>
    <font>
      <sz val="13"/>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solid">
        <fgColor theme="1" tint="0.249977111117893"/>
        <bgColor indexed="64"/>
      </patternFill>
    </fill>
    <fill>
      <patternFill patternType="solid">
        <fgColor theme="3" tint="0.89999084444715716"/>
        <bgColor indexed="64"/>
      </patternFill>
    </fill>
    <fill>
      <patternFill patternType="solid">
        <fgColor rgb="FFFFCC99"/>
        <bgColor indexed="64"/>
      </patternFill>
    </fill>
  </fills>
  <borders count="14">
    <border>
      <left/>
      <right/>
      <top/>
      <bottom/>
      <diagonal/>
    </border>
    <border>
      <left/>
      <right/>
      <top/>
      <bottom style="medium">
        <color theme="4" tint="0.39997558519241921"/>
      </bottom>
      <diagonal/>
    </border>
    <border>
      <left/>
      <right/>
      <top style="thin">
        <color theme="4"/>
      </top>
      <bottom style="double">
        <color theme="4"/>
      </bottom>
      <diagonal/>
    </border>
    <border>
      <left style="thin">
        <color theme="1"/>
      </left>
      <right style="thin">
        <color theme="1"/>
      </right>
      <top style="thin">
        <color theme="1"/>
      </top>
      <bottom style="thin">
        <color theme="1"/>
      </bottom>
      <diagonal/>
    </border>
    <border>
      <left style="medium">
        <color theme="3"/>
      </left>
      <right/>
      <top/>
      <bottom/>
      <diagonal/>
    </border>
    <border>
      <left/>
      <right style="medium">
        <color theme="3"/>
      </right>
      <top/>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style="double">
        <color theme="4"/>
      </top>
      <bottom style="double">
        <color theme="4"/>
      </bottom>
      <diagonal/>
    </border>
    <border>
      <left/>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66">
    <xf numFmtId="0" fontId="0" fillId="0" borderId="0" xfId="0"/>
    <xf numFmtId="0" fontId="6" fillId="0" borderId="3" xfId="3" applyFont="1" applyFill="1" applyBorder="1" applyAlignment="1">
      <alignment horizontal="left" vertical="center"/>
    </xf>
    <xf numFmtId="0" fontId="6" fillId="0" borderId="3" xfId="3" applyFont="1" applyFill="1" applyBorder="1" applyAlignment="1">
      <alignment vertical="center"/>
    </xf>
    <xf numFmtId="0" fontId="7" fillId="2" borderId="3" xfId="2" applyFont="1" applyFill="1" applyBorder="1" applyAlignment="1">
      <alignment horizontal="center" vertical="center" wrapText="1"/>
    </xf>
    <xf numFmtId="1" fontId="7" fillId="2" borderId="3" xfId="2" applyNumberFormat="1" applyFont="1" applyFill="1" applyBorder="1" applyAlignment="1">
      <alignment horizontal="center" vertical="center" wrapText="1"/>
    </xf>
    <xf numFmtId="0" fontId="6" fillId="0" borderId="3" xfId="3" applyFont="1" applyBorder="1" applyAlignment="1">
      <alignment horizontal="center" vertical="center"/>
    </xf>
    <xf numFmtId="0" fontId="6" fillId="3" borderId="3" xfId="3" applyFont="1" applyFill="1" applyBorder="1" applyAlignment="1">
      <alignment horizontal="justify" vertical="center" wrapText="1"/>
    </xf>
    <xf numFmtId="0" fontId="6" fillId="3" borderId="3" xfId="3" applyFont="1" applyFill="1" applyBorder="1" applyAlignment="1">
      <alignment horizontal="center" vertical="center" wrapText="1"/>
    </xf>
    <xf numFmtId="0" fontId="6" fillId="3" borderId="3" xfId="3" applyNumberFormat="1" applyFont="1" applyFill="1" applyBorder="1" applyAlignment="1">
      <alignment horizontal="center" vertical="center" wrapText="1"/>
    </xf>
    <xf numFmtId="165" fontId="6" fillId="0" borderId="3" xfId="3" applyNumberFormat="1" applyFont="1" applyBorder="1" applyAlignment="1">
      <alignment horizontal="center" vertical="center" wrapText="1"/>
    </xf>
    <xf numFmtId="165" fontId="6" fillId="0" borderId="3" xfId="3" applyNumberFormat="1" applyFont="1" applyBorder="1" applyAlignment="1" applyProtection="1">
      <alignment horizontal="center" vertical="center" wrapText="1"/>
    </xf>
    <xf numFmtId="167" fontId="12" fillId="5" borderId="3" xfId="2" applyNumberFormat="1" applyFont="1" applyFill="1" applyBorder="1" applyAlignment="1">
      <alignment horizontal="center"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6" fillId="0" borderId="8" xfId="3" applyFont="1" applyFill="1" applyBorder="1" applyAlignment="1">
      <alignment horizontal="center" vertical="center"/>
    </xf>
    <xf numFmtId="0" fontId="16" fillId="0" borderId="9" xfId="3" applyFont="1" applyFill="1" applyBorder="1" applyAlignment="1">
      <alignment vertical="center"/>
    </xf>
    <xf numFmtId="0" fontId="16" fillId="0" borderId="10" xfId="3" applyFont="1" applyFill="1" applyBorder="1" applyAlignment="1">
      <alignment vertical="center"/>
    </xf>
    <xf numFmtId="0" fontId="16" fillId="0" borderId="6" xfId="3" applyFont="1" applyBorder="1" applyAlignment="1">
      <alignment horizontal="center" vertical="center"/>
    </xf>
    <xf numFmtId="0" fontId="16" fillId="0" borderId="8" xfId="3" applyFont="1" applyBorder="1" applyAlignment="1">
      <alignment horizontal="center" vertical="center" wrapText="1"/>
    </xf>
    <xf numFmtId="0" fontId="17" fillId="0" borderId="4" xfId="0" applyFont="1" applyBorder="1" applyAlignment="1">
      <alignment vertical="center"/>
    </xf>
    <xf numFmtId="0" fontId="11" fillId="0" borderId="0" xfId="0" applyFont="1" applyAlignment="1">
      <alignment vertical="center"/>
    </xf>
    <xf numFmtId="165" fontId="11" fillId="6" borderId="3" xfId="2" applyNumberFormat="1" applyFont="1" applyFill="1" applyBorder="1" applyAlignment="1">
      <alignment horizontal="center" vertical="center"/>
    </xf>
    <xf numFmtId="165" fontId="6" fillId="4" borderId="3" xfId="3" applyNumberFormat="1" applyFont="1" applyFill="1" applyBorder="1" applyAlignment="1" applyProtection="1">
      <alignment horizontal="center" vertical="center" wrapText="1"/>
    </xf>
    <xf numFmtId="9" fontId="6" fillId="4" borderId="3" xfId="1" applyFont="1" applyFill="1" applyBorder="1" applyAlignment="1">
      <alignment horizontal="center" vertical="center"/>
    </xf>
    <xf numFmtId="166" fontId="6" fillId="7" borderId="3" xfId="3" applyNumberFormat="1" applyFont="1" applyFill="1" applyBorder="1" applyAlignment="1">
      <alignment horizontal="center" vertical="center" wrapText="1"/>
    </xf>
    <xf numFmtId="0" fontId="17" fillId="0" borderId="4" xfId="0" applyFont="1" applyBorder="1" applyAlignment="1">
      <alignment horizontal="left"/>
    </xf>
    <xf numFmtId="0" fontId="17" fillId="0" borderId="0" xfId="0" applyFont="1" applyAlignment="1">
      <alignment horizontal="left"/>
    </xf>
    <xf numFmtId="0" fontId="17" fillId="0" borderId="5" xfId="0" applyFont="1" applyBorder="1" applyAlignment="1">
      <alignment horizontal="left"/>
    </xf>
    <xf numFmtId="0" fontId="11" fillId="0" borderId="4" xfId="0" applyFont="1" applyBorder="1" applyAlignment="1">
      <alignment horizontal="left" vertical="center"/>
    </xf>
    <xf numFmtId="0" fontId="11" fillId="0" borderId="0" xfId="0" applyFont="1" applyAlignment="1">
      <alignment horizontal="left" vertical="center"/>
    </xf>
    <xf numFmtId="0" fontId="11" fillId="0" borderId="5" xfId="0" applyFont="1" applyBorder="1" applyAlignment="1">
      <alignment horizontal="left"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6" fillId="0" borderId="9" xfId="3" applyFont="1" applyFill="1" applyBorder="1" applyAlignment="1">
      <alignment horizontal="left" vertical="center" wrapText="1"/>
    </xf>
    <xf numFmtId="0" fontId="16" fillId="0" borderId="9" xfId="3" applyFont="1" applyFill="1" applyBorder="1" applyAlignment="1">
      <alignment horizontal="left" vertical="center"/>
    </xf>
    <xf numFmtId="0" fontId="16" fillId="0" borderId="10" xfId="3" applyFont="1" applyFill="1" applyBorder="1" applyAlignment="1">
      <alignment horizontal="left" vertical="center"/>
    </xf>
    <xf numFmtId="0" fontId="16" fillId="0" borderId="9" xfId="3" applyFont="1" applyBorder="1" applyAlignment="1">
      <alignment horizontal="left" vertical="center"/>
    </xf>
    <xf numFmtId="0" fontId="16" fillId="0" borderId="10" xfId="3" applyFont="1" applyBorder="1" applyAlignment="1">
      <alignment horizontal="left" vertical="center"/>
    </xf>
    <xf numFmtId="0" fontId="16" fillId="0" borderId="9" xfId="3" applyFont="1" applyBorder="1" applyAlignment="1">
      <alignment horizontal="left" vertical="center" wrapText="1"/>
    </xf>
    <xf numFmtId="0" fontId="16" fillId="0" borderId="10" xfId="3" applyFont="1" applyBorder="1" applyAlignment="1">
      <alignment horizontal="left" vertical="center" wrapText="1"/>
    </xf>
    <xf numFmtId="0" fontId="11" fillId="0" borderId="0" xfId="0" applyFont="1" applyAlignment="1">
      <alignment horizontal="center" vertical="center"/>
    </xf>
    <xf numFmtId="0" fontId="11" fillId="0" borderId="5" xfId="0" applyFont="1" applyBorder="1" applyAlignment="1">
      <alignment horizontal="center" vertical="center"/>
    </xf>
    <xf numFmtId="0" fontId="7" fillId="2"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11" fillId="6" borderId="3" xfId="2" applyFont="1" applyFill="1" applyBorder="1" applyAlignment="1">
      <alignment horizontal="right" vertical="center" wrapText="1"/>
    </xf>
    <xf numFmtId="0" fontId="13" fillId="0" borderId="4"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4" fillId="0" borderId="6" xfId="3" applyFont="1" applyFill="1" applyBorder="1" applyAlignment="1">
      <alignment horizontal="left"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4" fillId="6" borderId="6" xfId="3" applyFont="1" applyFill="1" applyBorder="1" applyAlignment="1">
      <alignment horizontal="left" vertical="center" wrapText="1"/>
    </xf>
    <xf numFmtId="0" fontId="14" fillId="6" borderId="2" xfId="3" applyFont="1" applyFill="1" applyAlignment="1">
      <alignment horizontal="left" vertical="center" wrapText="1"/>
    </xf>
    <xf numFmtId="0" fontId="14" fillId="6" borderId="7" xfId="3" applyFont="1" applyFill="1" applyBorder="1" applyAlignment="1">
      <alignment horizontal="left" vertical="center" wrapText="1"/>
    </xf>
    <xf numFmtId="0" fontId="14" fillId="4" borderId="6" xfId="3" applyFont="1" applyFill="1" applyBorder="1" applyAlignment="1">
      <alignment horizontal="left" vertical="center"/>
    </xf>
    <xf numFmtId="0" fontId="14" fillId="4" borderId="2" xfId="3" applyFont="1" applyFill="1" applyAlignment="1">
      <alignment horizontal="left" vertical="center"/>
    </xf>
    <xf numFmtId="0" fontId="14" fillId="4" borderId="7" xfId="3" applyFont="1" applyFill="1" applyBorder="1" applyAlignment="1">
      <alignment horizontal="left" vertical="center"/>
    </xf>
    <xf numFmtId="0" fontId="15" fillId="0" borderId="8" xfId="3" applyFont="1" applyFill="1" applyBorder="1" applyAlignment="1">
      <alignment horizontal="left" vertical="center"/>
    </xf>
    <xf numFmtId="0" fontId="15" fillId="0" borderId="9" xfId="3" applyFont="1" applyFill="1" applyBorder="1" applyAlignment="1">
      <alignment horizontal="left" vertical="center"/>
    </xf>
    <xf numFmtId="0" fontId="6" fillId="0" borderId="3" xfId="3" applyFont="1" applyFill="1" applyBorder="1" applyAlignment="1">
      <alignment horizontal="left" vertical="center"/>
    </xf>
    <xf numFmtId="0" fontId="4" fillId="0" borderId="3" xfId="3" applyFont="1" applyBorder="1" applyAlignment="1">
      <alignment horizontal="center" vertical="center"/>
    </xf>
    <xf numFmtId="0" fontId="5" fillId="0" borderId="3" xfId="3" applyFont="1" applyBorder="1" applyAlignment="1">
      <alignment horizontal="center" vertical="center" wrapText="1"/>
    </xf>
    <xf numFmtId="0" fontId="6" fillId="0" borderId="3" xfId="3" applyFont="1" applyFill="1" applyBorder="1" applyAlignment="1">
      <alignment horizontal="center" vertical="center" wrapText="1"/>
    </xf>
    <xf numFmtId="164" fontId="6" fillId="0" borderId="3" xfId="3" applyNumberFormat="1" applyFont="1" applyFill="1" applyBorder="1" applyAlignment="1">
      <alignment horizontal="center" vertical="center" wrapText="1"/>
    </xf>
    <xf numFmtId="0" fontId="6" fillId="0" borderId="3" xfId="3" applyFont="1" applyFill="1" applyBorder="1" applyAlignment="1">
      <alignment horizontal="center" vertical="center"/>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8B8B"/>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B3CF5DE1-1E31-4E86-AE7F-8F6CAC79B4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33D1A1DC-D1CB-4EDA-BAF3-2B4E8A9269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331598</xdr:rowOff>
    </xdr:to>
    <xdr:pic>
      <xdr:nvPicPr>
        <xdr:cNvPr id="4" name="Picture 4">
          <a:extLst>
            <a:ext uri="{FF2B5EF4-FFF2-40B4-BE49-F238E27FC236}">
              <a16:creationId xmlns:a16="http://schemas.microsoft.com/office/drawing/2014/main" id="{99BAB4C5-F79E-4751-80B7-54408820B96B}"/>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438150"/>
          <a:ext cx="0" cy="322073"/>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722546</xdr:rowOff>
    </xdr:to>
    <xdr:pic>
      <xdr:nvPicPr>
        <xdr:cNvPr id="5" name="Imagen 4">
          <a:extLst>
            <a:ext uri="{FF2B5EF4-FFF2-40B4-BE49-F238E27FC236}">
              <a16:creationId xmlns:a16="http://schemas.microsoft.com/office/drawing/2014/main" id="{EC7F6334-774C-45AA-A9A2-EDE2384C0D3A}"/>
            </a:ext>
          </a:extLst>
        </xdr:cNvPr>
        <xdr:cNvPicPr>
          <a:picLocks noChangeAspect="1"/>
        </xdr:cNvPicPr>
      </xdr:nvPicPr>
      <xdr:blipFill>
        <a:blip xmlns:r="http://schemas.openxmlformats.org/officeDocument/2006/relationships" r:embed="rId3"/>
        <a:stretch>
          <a:fillRect/>
        </a:stretch>
      </xdr:blipFill>
      <xdr:spPr>
        <a:xfrm>
          <a:off x="446616" y="137584"/>
          <a:ext cx="612322" cy="8135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CFC81-B7AB-42FD-ADEB-8086E8A10C5F}">
  <dimension ref="A1:L127"/>
  <sheetViews>
    <sheetView tabSelected="1" topLeftCell="A5" workbookViewId="0">
      <selection activeCell="G16" sqref="G16"/>
    </sheetView>
  </sheetViews>
  <sheetFormatPr baseColWidth="10" defaultRowHeight="15" x14ac:dyDescent="0.25"/>
  <cols>
    <col min="1" max="1" width="6.85546875" customWidth="1"/>
    <col min="2" max="2" width="41.7109375" customWidth="1"/>
    <col min="5" max="5" width="16.28515625" customWidth="1"/>
    <col min="6" max="6" width="12.85546875" customWidth="1"/>
    <col min="7" max="7" width="14.28515625" customWidth="1"/>
    <col min="8" max="8" width="14.5703125" customWidth="1"/>
    <col min="9" max="9" width="14.42578125" customWidth="1"/>
    <col min="10" max="10" width="13.7109375" customWidth="1"/>
    <col min="11" max="11" width="15.85546875" customWidth="1"/>
    <col min="12" max="12" width="17.5703125" customWidth="1"/>
  </cols>
  <sheetData>
    <row r="1" spans="1:12" ht="24" customHeight="1" x14ac:dyDescent="0.25">
      <c r="A1" s="61"/>
      <c r="B1" s="61"/>
      <c r="C1" s="62" t="s">
        <v>0</v>
      </c>
      <c r="D1" s="62"/>
      <c r="E1" s="62"/>
      <c r="F1" s="62"/>
      <c r="G1" s="62"/>
      <c r="H1" s="62"/>
      <c r="I1" s="62"/>
      <c r="J1" s="62"/>
      <c r="K1" s="61" t="s">
        <v>1</v>
      </c>
      <c r="L1" s="61"/>
    </row>
    <row r="2" spans="1:12" ht="62.25" customHeight="1" x14ac:dyDescent="0.25">
      <c r="A2" s="61"/>
      <c r="B2" s="61"/>
      <c r="C2" s="62"/>
      <c r="D2" s="62"/>
      <c r="E2" s="62"/>
      <c r="F2" s="62"/>
      <c r="G2" s="62"/>
      <c r="H2" s="62"/>
      <c r="I2" s="62"/>
      <c r="J2" s="62"/>
      <c r="K2" s="61" t="s">
        <v>2</v>
      </c>
      <c r="L2" s="61"/>
    </row>
    <row r="3" spans="1:12" ht="62.25" customHeight="1" x14ac:dyDescent="0.25">
      <c r="A3" s="60" t="s">
        <v>3</v>
      </c>
      <c r="B3" s="60"/>
      <c r="C3" s="63" t="s">
        <v>159</v>
      </c>
      <c r="D3" s="63"/>
      <c r="E3" s="63"/>
      <c r="F3" s="63"/>
      <c r="G3" s="63"/>
      <c r="H3" s="63"/>
      <c r="I3" s="63"/>
      <c r="J3" s="63"/>
      <c r="K3" s="64" t="s">
        <v>34</v>
      </c>
      <c r="L3" s="64"/>
    </row>
    <row r="4" spans="1:12" ht="24" customHeight="1" x14ac:dyDescent="0.25">
      <c r="A4" s="60" t="s">
        <v>4</v>
      </c>
      <c r="B4" s="60"/>
      <c r="C4" s="65"/>
      <c r="D4" s="65"/>
      <c r="E4" s="65"/>
      <c r="F4" s="65"/>
      <c r="G4" s="65"/>
      <c r="H4" s="65"/>
      <c r="I4" s="65"/>
      <c r="J4" s="65"/>
      <c r="K4" s="64"/>
      <c r="L4" s="64"/>
    </row>
    <row r="5" spans="1:12" ht="27" customHeight="1" x14ac:dyDescent="0.25">
      <c r="A5" s="60" t="s">
        <v>5</v>
      </c>
      <c r="B5" s="60"/>
      <c r="C5" s="60"/>
      <c r="D5" s="60"/>
      <c r="E5" s="60"/>
      <c r="F5" s="60"/>
      <c r="G5" s="60"/>
      <c r="H5" s="60"/>
      <c r="I5" s="60"/>
      <c r="J5" s="60"/>
      <c r="K5" s="1" t="s">
        <v>6</v>
      </c>
      <c r="L5" s="1"/>
    </row>
    <row r="6" spans="1:12" ht="24.75" customHeight="1" x14ac:dyDescent="0.25">
      <c r="A6" s="60" t="s">
        <v>7</v>
      </c>
      <c r="B6" s="60"/>
      <c r="C6" s="60"/>
      <c r="D6" s="60"/>
      <c r="E6" s="60"/>
      <c r="F6" s="60"/>
      <c r="G6" s="60"/>
      <c r="H6" s="60"/>
      <c r="I6" s="60"/>
      <c r="J6" s="60"/>
      <c r="K6" s="1" t="s">
        <v>8</v>
      </c>
      <c r="L6" s="1"/>
    </row>
    <row r="7" spans="1:12" ht="26.25" customHeight="1" x14ac:dyDescent="0.25">
      <c r="A7" s="60" t="s">
        <v>9</v>
      </c>
      <c r="B7" s="60"/>
      <c r="C7" s="60"/>
      <c r="D7" s="60"/>
      <c r="E7" s="60"/>
      <c r="F7" s="60"/>
      <c r="G7" s="60"/>
      <c r="H7" s="60"/>
      <c r="I7" s="60"/>
      <c r="J7" s="60"/>
      <c r="K7" s="1" t="s">
        <v>10</v>
      </c>
      <c r="L7" s="2"/>
    </row>
    <row r="8" spans="1:12" ht="21" customHeight="1" x14ac:dyDescent="0.25">
      <c r="A8" s="60" t="s">
        <v>11</v>
      </c>
      <c r="B8" s="60"/>
      <c r="C8" s="60"/>
      <c r="D8" s="60"/>
      <c r="E8" s="60"/>
      <c r="F8" s="60"/>
      <c r="G8" s="60"/>
      <c r="H8" s="60"/>
      <c r="I8" s="60"/>
      <c r="J8" s="60"/>
      <c r="K8" s="60"/>
      <c r="L8" s="60"/>
    </row>
    <row r="9" spans="1:12" ht="27" customHeight="1" x14ac:dyDescent="0.25">
      <c r="A9" s="60" t="s">
        <v>12</v>
      </c>
      <c r="B9" s="60"/>
      <c r="C9" s="60"/>
      <c r="D9" s="60"/>
      <c r="E9" s="60"/>
      <c r="F9" s="60"/>
      <c r="G9" s="60"/>
      <c r="H9" s="60"/>
      <c r="I9" s="60"/>
      <c r="J9" s="60"/>
      <c r="K9" s="60"/>
      <c r="L9" s="60"/>
    </row>
    <row r="10" spans="1:12" ht="33.75" customHeight="1" x14ac:dyDescent="0.25">
      <c r="A10" s="43" t="s">
        <v>13</v>
      </c>
      <c r="B10" s="43" t="s">
        <v>14</v>
      </c>
      <c r="C10" s="43" t="s">
        <v>15</v>
      </c>
      <c r="D10" s="43" t="s">
        <v>130</v>
      </c>
      <c r="E10" s="44" t="s">
        <v>16</v>
      </c>
      <c r="F10" s="44"/>
      <c r="G10" s="44"/>
      <c r="H10" s="44"/>
      <c r="I10" s="44"/>
      <c r="J10" s="44"/>
      <c r="K10" s="44"/>
      <c r="L10" s="44"/>
    </row>
    <row r="11" spans="1:12" ht="87.75" x14ac:dyDescent="0.25">
      <c r="A11" s="43"/>
      <c r="B11" s="43"/>
      <c r="C11" s="43"/>
      <c r="D11" s="43"/>
      <c r="E11" s="3" t="s">
        <v>17</v>
      </c>
      <c r="F11" s="4" t="s">
        <v>18</v>
      </c>
      <c r="G11" s="3" t="s">
        <v>19</v>
      </c>
      <c r="H11" s="3" t="s">
        <v>20</v>
      </c>
      <c r="I11" s="3" t="s">
        <v>21</v>
      </c>
      <c r="J11" s="3" t="s">
        <v>22</v>
      </c>
      <c r="K11" s="3" t="s">
        <v>23</v>
      </c>
      <c r="L11" s="3" t="s">
        <v>24</v>
      </c>
    </row>
    <row r="12" spans="1:12" ht="17.25" x14ac:dyDescent="0.25">
      <c r="A12" s="5">
        <v>1</v>
      </c>
      <c r="B12" s="6" t="s">
        <v>131</v>
      </c>
      <c r="C12" s="7" t="s">
        <v>35</v>
      </c>
      <c r="D12" s="8">
        <v>1</v>
      </c>
      <c r="E12" s="22">
        <v>26090</v>
      </c>
      <c r="F12" s="23"/>
      <c r="G12" s="9">
        <f>SUM(E12*F12)</f>
        <v>0</v>
      </c>
      <c r="H12" s="10">
        <f>SUM(E12+G12)</f>
        <v>26090</v>
      </c>
      <c r="I12" s="10">
        <f>G12*D12</f>
        <v>0</v>
      </c>
      <c r="J12" s="10">
        <f>E12*D12</f>
        <v>26090</v>
      </c>
      <c r="K12" s="10">
        <f>J12+I12</f>
        <v>26090</v>
      </c>
      <c r="L12" s="24">
        <v>26090</v>
      </c>
    </row>
    <row r="13" spans="1:12" ht="17.25" x14ac:dyDescent="0.25">
      <c r="A13" s="5">
        <v>2</v>
      </c>
      <c r="B13" s="6" t="s">
        <v>132</v>
      </c>
      <c r="C13" s="7" t="s">
        <v>36</v>
      </c>
      <c r="D13" s="8">
        <v>1</v>
      </c>
      <c r="E13" s="22">
        <v>48961</v>
      </c>
      <c r="F13" s="23"/>
      <c r="G13" s="9">
        <f t="shared" ref="G13:G111" si="0">SUM(E13*F13)</f>
        <v>0</v>
      </c>
      <c r="H13" s="10">
        <f t="shared" ref="H13:H111" si="1">SUM(E13+G13)</f>
        <v>48961</v>
      </c>
      <c r="I13" s="10">
        <f t="shared" ref="I13:I111" si="2">G13*D13</f>
        <v>0</v>
      </c>
      <c r="J13" s="10">
        <f t="shared" ref="J13:J111" si="3">E13*D13</f>
        <v>48961</v>
      </c>
      <c r="K13" s="10">
        <f t="shared" ref="K13:K111" si="4">J13+I13</f>
        <v>48961</v>
      </c>
      <c r="L13" s="24">
        <v>48961</v>
      </c>
    </row>
    <row r="14" spans="1:12" ht="17.25" x14ac:dyDescent="0.25">
      <c r="A14" s="5">
        <v>3</v>
      </c>
      <c r="B14" s="6" t="s">
        <v>133</v>
      </c>
      <c r="C14" s="7" t="s">
        <v>36</v>
      </c>
      <c r="D14" s="8">
        <v>1</v>
      </c>
      <c r="E14" s="22">
        <v>17500</v>
      </c>
      <c r="F14" s="23"/>
      <c r="G14" s="9">
        <f t="shared" si="0"/>
        <v>0</v>
      </c>
      <c r="H14" s="10">
        <f t="shared" si="1"/>
        <v>17500</v>
      </c>
      <c r="I14" s="10">
        <f t="shared" si="2"/>
        <v>0</v>
      </c>
      <c r="J14" s="10">
        <f t="shared" si="3"/>
        <v>17500</v>
      </c>
      <c r="K14" s="10">
        <f t="shared" si="4"/>
        <v>17500</v>
      </c>
      <c r="L14" s="24">
        <v>17500</v>
      </c>
    </row>
    <row r="15" spans="1:12" ht="17.25" x14ac:dyDescent="0.25">
      <c r="A15" s="5">
        <v>4</v>
      </c>
      <c r="B15" s="6" t="s">
        <v>134</v>
      </c>
      <c r="C15" s="7" t="s">
        <v>37</v>
      </c>
      <c r="D15" s="8">
        <v>1</v>
      </c>
      <c r="E15" s="22">
        <v>96466</v>
      </c>
      <c r="F15" s="23"/>
      <c r="G15" s="9">
        <f t="shared" si="0"/>
        <v>0</v>
      </c>
      <c r="H15" s="10">
        <f t="shared" si="1"/>
        <v>96466</v>
      </c>
      <c r="I15" s="10">
        <f t="shared" si="2"/>
        <v>0</v>
      </c>
      <c r="J15" s="10">
        <f t="shared" si="3"/>
        <v>96466</v>
      </c>
      <c r="K15" s="10">
        <f t="shared" si="4"/>
        <v>96466</v>
      </c>
      <c r="L15" s="24">
        <v>96466</v>
      </c>
    </row>
    <row r="16" spans="1:12" ht="17.25" x14ac:dyDescent="0.25">
      <c r="A16" s="5">
        <v>5</v>
      </c>
      <c r="B16" s="6" t="s">
        <v>135</v>
      </c>
      <c r="C16" s="7" t="s">
        <v>37</v>
      </c>
      <c r="D16" s="8">
        <v>1</v>
      </c>
      <c r="E16" s="22">
        <v>61743</v>
      </c>
      <c r="F16" s="23"/>
      <c r="G16" s="9">
        <f t="shared" si="0"/>
        <v>0</v>
      </c>
      <c r="H16" s="10">
        <f t="shared" si="1"/>
        <v>61743</v>
      </c>
      <c r="I16" s="10">
        <f t="shared" si="2"/>
        <v>0</v>
      </c>
      <c r="J16" s="10">
        <f t="shared" si="3"/>
        <v>61743</v>
      </c>
      <c r="K16" s="10">
        <f t="shared" si="4"/>
        <v>61743</v>
      </c>
      <c r="L16" s="24">
        <v>61743</v>
      </c>
    </row>
    <row r="17" spans="1:12" ht="17.25" x14ac:dyDescent="0.25">
      <c r="A17" s="5">
        <v>6</v>
      </c>
      <c r="B17" s="6" t="s">
        <v>136</v>
      </c>
      <c r="C17" s="7" t="s">
        <v>37</v>
      </c>
      <c r="D17" s="8">
        <v>1</v>
      </c>
      <c r="E17" s="22">
        <v>25980</v>
      </c>
      <c r="F17" s="23"/>
      <c r="G17" s="9">
        <f t="shared" si="0"/>
        <v>0</v>
      </c>
      <c r="H17" s="10">
        <f t="shared" si="1"/>
        <v>25980</v>
      </c>
      <c r="I17" s="10">
        <f t="shared" si="2"/>
        <v>0</v>
      </c>
      <c r="J17" s="10">
        <f t="shared" si="3"/>
        <v>25980</v>
      </c>
      <c r="K17" s="10">
        <f t="shared" si="4"/>
        <v>25980</v>
      </c>
      <c r="L17" s="24">
        <v>25980</v>
      </c>
    </row>
    <row r="18" spans="1:12" ht="17.25" x14ac:dyDescent="0.25">
      <c r="A18" s="5">
        <v>7</v>
      </c>
      <c r="B18" s="6" t="s">
        <v>137</v>
      </c>
      <c r="C18" s="7" t="s">
        <v>37</v>
      </c>
      <c r="D18" s="8">
        <v>1</v>
      </c>
      <c r="E18" s="22">
        <v>33836</v>
      </c>
      <c r="F18" s="23"/>
      <c r="G18" s="9">
        <f t="shared" si="0"/>
        <v>0</v>
      </c>
      <c r="H18" s="10">
        <f t="shared" si="1"/>
        <v>33836</v>
      </c>
      <c r="I18" s="10">
        <f t="shared" si="2"/>
        <v>0</v>
      </c>
      <c r="J18" s="10">
        <f t="shared" si="3"/>
        <v>33836</v>
      </c>
      <c r="K18" s="10">
        <f t="shared" si="4"/>
        <v>33836</v>
      </c>
      <c r="L18" s="24">
        <v>33836</v>
      </c>
    </row>
    <row r="19" spans="1:12" ht="17.25" x14ac:dyDescent="0.25">
      <c r="A19" s="5">
        <v>8</v>
      </c>
      <c r="B19" s="6" t="s">
        <v>138</v>
      </c>
      <c r="C19" s="7" t="s">
        <v>38</v>
      </c>
      <c r="D19" s="8">
        <v>1</v>
      </c>
      <c r="E19" s="22">
        <v>52897</v>
      </c>
      <c r="F19" s="23"/>
      <c r="G19" s="9">
        <f t="shared" si="0"/>
        <v>0</v>
      </c>
      <c r="H19" s="10">
        <f t="shared" si="1"/>
        <v>52897</v>
      </c>
      <c r="I19" s="10">
        <f t="shared" si="2"/>
        <v>0</v>
      </c>
      <c r="J19" s="10">
        <f t="shared" si="3"/>
        <v>52897</v>
      </c>
      <c r="K19" s="10">
        <f t="shared" si="4"/>
        <v>52897</v>
      </c>
      <c r="L19" s="24">
        <v>52897</v>
      </c>
    </row>
    <row r="20" spans="1:12" ht="17.25" x14ac:dyDescent="0.25">
      <c r="A20" s="5">
        <v>9</v>
      </c>
      <c r="B20" s="6" t="s">
        <v>139</v>
      </c>
      <c r="C20" s="7" t="s">
        <v>38</v>
      </c>
      <c r="D20" s="8">
        <v>1</v>
      </c>
      <c r="E20" s="22">
        <v>23838</v>
      </c>
      <c r="F20" s="23"/>
      <c r="G20" s="9">
        <f t="shared" si="0"/>
        <v>0</v>
      </c>
      <c r="H20" s="10">
        <f t="shared" si="1"/>
        <v>23838</v>
      </c>
      <c r="I20" s="10">
        <f t="shared" si="2"/>
        <v>0</v>
      </c>
      <c r="J20" s="10">
        <f t="shared" si="3"/>
        <v>23838</v>
      </c>
      <c r="K20" s="10">
        <f t="shared" si="4"/>
        <v>23838</v>
      </c>
      <c r="L20" s="24">
        <v>23838</v>
      </c>
    </row>
    <row r="21" spans="1:12" ht="17.25" x14ac:dyDescent="0.25">
      <c r="A21" s="5">
        <v>10</v>
      </c>
      <c r="B21" s="6" t="s">
        <v>140</v>
      </c>
      <c r="C21" s="7" t="s">
        <v>38</v>
      </c>
      <c r="D21" s="8">
        <v>1</v>
      </c>
      <c r="E21" s="22">
        <v>8004</v>
      </c>
      <c r="F21" s="23"/>
      <c r="G21" s="9">
        <f t="shared" si="0"/>
        <v>0</v>
      </c>
      <c r="H21" s="10">
        <f t="shared" si="1"/>
        <v>8004</v>
      </c>
      <c r="I21" s="10">
        <f t="shared" si="2"/>
        <v>0</v>
      </c>
      <c r="J21" s="10">
        <f t="shared" si="3"/>
        <v>8004</v>
      </c>
      <c r="K21" s="10">
        <f t="shared" si="4"/>
        <v>8004</v>
      </c>
      <c r="L21" s="24">
        <v>8004</v>
      </c>
    </row>
    <row r="22" spans="1:12" ht="17.25" x14ac:dyDescent="0.25">
      <c r="A22" s="5">
        <v>11</v>
      </c>
      <c r="B22" s="6" t="s">
        <v>141</v>
      </c>
      <c r="C22" s="7" t="s">
        <v>38</v>
      </c>
      <c r="D22" s="8">
        <v>1</v>
      </c>
      <c r="E22" s="22">
        <v>4838</v>
      </c>
      <c r="F22" s="23"/>
      <c r="G22" s="9">
        <f t="shared" si="0"/>
        <v>0</v>
      </c>
      <c r="H22" s="10">
        <f t="shared" si="1"/>
        <v>4838</v>
      </c>
      <c r="I22" s="10">
        <f t="shared" si="2"/>
        <v>0</v>
      </c>
      <c r="J22" s="10">
        <f t="shared" si="3"/>
        <v>4838</v>
      </c>
      <c r="K22" s="10">
        <f t="shared" si="4"/>
        <v>4838</v>
      </c>
      <c r="L22" s="24">
        <v>4838</v>
      </c>
    </row>
    <row r="23" spans="1:12" ht="17.25" x14ac:dyDescent="0.25">
      <c r="A23" s="5">
        <v>12</v>
      </c>
      <c r="B23" s="6" t="s">
        <v>142</v>
      </c>
      <c r="C23" s="7" t="s">
        <v>38</v>
      </c>
      <c r="D23" s="8">
        <v>1</v>
      </c>
      <c r="E23" s="22">
        <v>9949</v>
      </c>
      <c r="F23" s="23"/>
      <c r="G23" s="9">
        <f t="shared" si="0"/>
        <v>0</v>
      </c>
      <c r="H23" s="10">
        <f t="shared" si="1"/>
        <v>9949</v>
      </c>
      <c r="I23" s="10">
        <f t="shared" si="2"/>
        <v>0</v>
      </c>
      <c r="J23" s="10">
        <f t="shared" si="3"/>
        <v>9949</v>
      </c>
      <c r="K23" s="10">
        <f t="shared" si="4"/>
        <v>9949</v>
      </c>
      <c r="L23" s="24">
        <v>9949</v>
      </c>
    </row>
    <row r="24" spans="1:12" ht="17.25" x14ac:dyDescent="0.25">
      <c r="A24" s="5">
        <v>13</v>
      </c>
      <c r="B24" s="6" t="s">
        <v>143</v>
      </c>
      <c r="C24" s="7" t="s">
        <v>38</v>
      </c>
      <c r="D24" s="8">
        <v>1</v>
      </c>
      <c r="E24" s="22">
        <v>13773</v>
      </c>
      <c r="F24" s="23"/>
      <c r="G24" s="9">
        <f t="shared" si="0"/>
        <v>0</v>
      </c>
      <c r="H24" s="10">
        <f t="shared" si="1"/>
        <v>13773</v>
      </c>
      <c r="I24" s="10">
        <f t="shared" si="2"/>
        <v>0</v>
      </c>
      <c r="J24" s="10">
        <f t="shared" si="3"/>
        <v>13773</v>
      </c>
      <c r="K24" s="10">
        <f t="shared" si="4"/>
        <v>13773</v>
      </c>
      <c r="L24" s="24">
        <v>13773</v>
      </c>
    </row>
    <row r="25" spans="1:12" ht="17.25" x14ac:dyDescent="0.25">
      <c r="A25" s="5">
        <v>14</v>
      </c>
      <c r="B25" s="6" t="s">
        <v>144</v>
      </c>
      <c r="C25" s="7" t="s">
        <v>38</v>
      </c>
      <c r="D25" s="8">
        <v>1</v>
      </c>
      <c r="E25" s="22">
        <v>8282</v>
      </c>
      <c r="F25" s="23"/>
      <c r="G25" s="9">
        <f t="shared" si="0"/>
        <v>0</v>
      </c>
      <c r="H25" s="10">
        <f t="shared" si="1"/>
        <v>8282</v>
      </c>
      <c r="I25" s="10">
        <f t="shared" si="2"/>
        <v>0</v>
      </c>
      <c r="J25" s="10">
        <f t="shared" si="3"/>
        <v>8282</v>
      </c>
      <c r="K25" s="10">
        <f t="shared" si="4"/>
        <v>8282</v>
      </c>
      <c r="L25" s="24">
        <v>8282</v>
      </c>
    </row>
    <row r="26" spans="1:12" ht="17.25" x14ac:dyDescent="0.25">
      <c r="A26" s="5">
        <v>15</v>
      </c>
      <c r="B26" s="6" t="s">
        <v>145</v>
      </c>
      <c r="C26" s="7" t="s">
        <v>38</v>
      </c>
      <c r="D26" s="8">
        <v>1</v>
      </c>
      <c r="E26" s="22">
        <v>9004</v>
      </c>
      <c r="F26" s="23"/>
      <c r="G26" s="9">
        <f t="shared" si="0"/>
        <v>0</v>
      </c>
      <c r="H26" s="10">
        <f t="shared" si="1"/>
        <v>9004</v>
      </c>
      <c r="I26" s="10">
        <f t="shared" si="2"/>
        <v>0</v>
      </c>
      <c r="J26" s="10">
        <f t="shared" si="3"/>
        <v>9004</v>
      </c>
      <c r="K26" s="10">
        <f t="shared" si="4"/>
        <v>9004</v>
      </c>
      <c r="L26" s="24">
        <v>9004</v>
      </c>
    </row>
    <row r="27" spans="1:12" ht="17.25" x14ac:dyDescent="0.25">
      <c r="A27" s="5">
        <v>16</v>
      </c>
      <c r="B27" s="6" t="s">
        <v>146</v>
      </c>
      <c r="C27" s="7" t="s">
        <v>38</v>
      </c>
      <c r="D27" s="8">
        <v>1</v>
      </c>
      <c r="E27" s="22">
        <v>25938</v>
      </c>
      <c r="F27" s="23"/>
      <c r="G27" s="9">
        <f t="shared" si="0"/>
        <v>0</v>
      </c>
      <c r="H27" s="10">
        <f t="shared" si="1"/>
        <v>25938</v>
      </c>
      <c r="I27" s="10">
        <f t="shared" si="2"/>
        <v>0</v>
      </c>
      <c r="J27" s="10">
        <f t="shared" si="3"/>
        <v>25938</v>
      </c>
      <c r="K27" s="10">
        <f t="shared" si="4"/>
        <v>25938</v>
      </c>
      <c r="L27" s="24">
        <v>25938</v>
      </c>
    </row>
    <row r="28" spans="1:12" ht="17.25" x14ac:dyDescent="0.25">
      <c r="A28" s="5">
        <v>17</v>
      </c>
      <c r="B28" s="6" t="s">
        <v>147</v>
      </c>
      <c r="C28" s="7" t="s">
        <v>38</v>
      </c>
      <c r="D28" s="8">
        <v>1</v>
      </c>
      <c r="E28" s="22">
        <v>7149</v>
      </c>
      <c r="F28" s="23"/>
      <c r="G28" s="9">
        <f t="shared" si="0"/>
        <v>0</v>
      </c>
      <c r="H28" s="10">
        <f t="shared" si="1"/>
        <v>7149</v>
      </c>
      <c r="I28" s="10">
        <f t="shared" si="2"/>
        <v>0</v>
      </c>
      <c r="J28" s="10">
        <f t="shared" si="3"/>
        <v>7149</v>
      </c>
      <c r="K28" s="10">
        <f t="shared" si="4"/>
        <v>7149</v>
      </c>
      <c r="L28" s="24">
        <v>7149</v>
      </c>
    </row>
    <row r="29" spans="1:12" ht="17.25" x14ac:dyDescent="0.25">
      <c r="A29" s="5">
        <v>18</v>
      </c>
      <c r="B29" s="6" t="s">
        <v>148</v>
      </c>
      <c r="C29" s="7" t="s">
        <v>38</v>
      </c>
      <c r="D29" s="8">
        <v>1</v>
      </c>
      <c r="E29" s="22">
        <v>6599</v>
      </c>
      <c r="F29" s="23"/>
      <c r="G29" s="9">
        <f t="shared" si="0"/>
        <v>0</v>
      </c>
      <c r="H29" s="10">
        <f t="shared" si="1"/>
        <v>6599</v>
      </c>
      <c r="I29" s="10">
        <f t="shared" si="2"/>
        <v>0</v>
      </c>
      <c r="J29" s="10">
        <f t="shared" si="3"/>
        <v>6599</v>
      </c>
      <c r="K29" s="10">
        <f t="shared" si="4"/>
        <v>6599</v>
      </c>
      <c r="L29" s="24">
        <v>6599</v>
      </c>
    </row>
    <row r="30" spans="1:12" ht="17.25" x14ac:dyDescent="0.25">
      <c r="A30" s="5">
        <v>19</v>
      </c>
      <c r="B30" s="6" t="s">
        <v>149</v>
      </c>
      <c r="C30" s="7" t="s">
        <v>38</v>
      </c>
      <c r="D30" s="8">
        <v>1</v>
      </c>
      <c r="E30" s="22">
        <v>3748</v>
      </c>
      <c r="F30" s="23"/>
      <c r="G30" s="9">
        <f t="shared" si="0"/>
        <v>0</v>
      </c>
      <c r="H30" s="10">
        <f t="shared" si="1"/>
        <v>3748</v>
      </c>
      <c r="I30" s="10">
        <f t="shared" si="2"/>
        <v>0</v>
      </c>
      <c r="J30" s="10">
        <f t="shared" si="3"/>
        <v>3748</v>
      </c>
      <c r="K30" s="10">
        <f t="shared" si="4"/>
        <v>3748</v>
      </c>
      <c r="L30" s="24">
        <v>3748</v>
      </c>
    </row>
    <row r="31" spans="1:12" ht="17.25" x14ac:dyDescent="0.25">
      <c r="A31" s="5">
        <v>20</v>
      </c>
      <c r="B31" s="6" t="s">
        <v>150</v>
      </c>
      <c r="C31" s="7" t="s">
        <v>38</v>
      </c>
      <c r="D31" s="8">
        <v>1</v>
      </c>
      <c r="E31" s="22">
        <v>3838</v>
      </c>
      <c r="F31" s="23"/>
      <c r="G31" s="9">
        <f t="shared" si="0"/>
        <v>0</v>
      </c>
      <c r="H31" s="10">
        <f t="shared" si="1"/>
        <v>3838</v>
      </c>
      <c r="I31" s="10">
        <f t="shared" si="2"/>
        <v>0</v>
      </c>
      <c r="J31" s="10">
        <f t="shared" si="3"/>
        <v>3838</v>
      </c>
      <c r="K31" s="10">
        <f t="shared" si="4"/>
        <v>3838</v>
      </c>
      <c r="L31" s="24">
        <v>3838</v>
      </c>
    </row>
    <row r="32" spans="1:12" ht="17.25" x14ac:dyDescent="0.25">
      <c r="A32" s="5">
        <v>21</v>
      </c>
      <c r="B32" s="6" t="s">
        <v>151</v>
      </c>
      <c r="C32" s="7" t="s">
        <v>38</v>
      </c>
      <c r="D32" s="8">
        <v>1</v>
      </c>
      <c r="E32" s="22">
        <v>7494</v>
      </c>
      <c r="F32" s="23"/>
      <c r="G32" s="9">
        <f t="shared" si="0"/>
        <v>0</v>
      </c>
      <c r="H32" s="10">
        <f t="shared" si="1"/>
        <v>7494</v>
      </c>
      <c r="I32" s="10">
        <f t="shared" si="2"/>
        <v>0</v>
      </c>
      <c r="J32" s="10">
        <f t="shared" si="3"/>
        <v>7494</v>
      </c>
      <c r="K32" s="10">
        <f t="shared" si="4"/>
        <v>7494</v>
      </c>
      <c r="L32" s="24">
        <v>7494</v>
      </c>
    </row>
    <row r="33" spans="1:12" ht="17.25" x14ac:dyDescent="0.25">
      <c r="A33" s="5">
        <v>22</v>
      </c>
      <c r="B33" s="6" t="s">
        <v>152</v>
      </c>
      <c r="C33" s="7" t="s">
        <v>38</v>
      </c>
      <c r="D33" s="8">
        <v>1</v>
      </c>
      <c r="E33" s="22">
        <v>4995</v>
      </c>
      <c r="F33" s="23"/>
      <c r="G33" s="9">
        <f t="shared" si="0"/>
        <v>0</v>
      </c>
      <c r="H33" s="10">
        <f t="shared" si="1"/>
        <v>4995</v>
      </c>
      <c r="I33" s="10">
        <f t="shared" si="2"/>
        <v>0</v>
      </c>
      <c r="J33" s="10">
        <f t="shared" si="3"/>
        <v>4995</v>
      </c>
      <c r="K33" s="10">
        <f t="shared" si="4"/>
        <v>4995</v>
      </c>
      <c r="L33" s="24">
        <v>4995</v>
      </c>
    </row>
    <row r="34" spans="1:12" ht="17.25" x14ac:dyDescent="0.25">
      <c r="A34" s="5">
        <v>23</v>
      </c>
      <c r="B34" s="6" t="s">
        <v>153</v>
      </c>
      <c r="C34" s="7" t="s">
        <v>38</v>
      </c>
      <c r="D34" s="8">
        <v>1</v>
      </c>
      <c r="E34" s="22">
        <v>6472</v>
      </c>
      <c r="F34" s="23"/>
      <c r="G34" s="9">
        <f t="shared" si="0"/>
        <v>0</v>
      </c>
      <c r="H34" s="10">
        <f t="shared" si="1"/>
        <v>6472</v>
      </c>
      <c r="I34" s="10">
        <f t="shared" si="2"/>
        <v>0</v>
      </c>
      <c r="J34" s="10">
        <f t="shared" si="3"/>
        <v>6472</v>
      </c>
      <c r="K34" s="10">
        <f t="shared" si="4"/>
        <v>6472</v>
      </c>
      <c r="L34" s="24">
        <v>6472</v>
      </c>
    </row>
    <row r="35" spans="1:12" ht="17.25" x14ac:dyDescent="0.25">
      <c r="A35" s="5">
        <v>24</v>
      </c>
      <c r="B35" s="6" t="s">
        <v>39</v>
      </c>
      <c r="C35" s="7" t="s">
        <v>40</v>
      </c>
      <c r="D35" s="8">
        <v>1</v>
      </c>
      <c r="E35" s="22">
        <v>251081</v>
      </c>
      <c r="F35" s="23"/>
      <c r="G35" s="9">
        <f t="shared" si="0"/>
        <v>0</v>
      </c>
      <c r="H35" s="10">
        <f t="shared" si="1"/>
        <v>251081</v>
      </c>
      <c r="I35" s="10">
        <f t="shared" si="2"/>
        <v>0</v>
      </c>
      <c r="J35" s="10">
        <f t="shared" si="3"/>
        <v>251081</v>
      </c>
      <c r="K35" s="10">
        <f t="shared" si="4"/>
        <v>251081</v>
      </c>
      <c r="L35" s="24">
        <v>251081</v>
      </c>
    </row>
    <row r="36" spans="1:12" ht="17.25" x14ac:dyDescent="0.25">
      <c r="A36" s="5">
        <v>25</v>
      </c>
      <c r="B36" s="6" t="s">
        <v>41</v>
      </c>
      <c r="C36" s="7" t="s">
        <v>40</v>
      </c>
      <c r="D36" s="8">
        <v>1</v>
      </c>
      <c r="E36" s="22">
        <v>244632</v>
      </c>
      <c r="F36" s="23"/>
      <c r="G36" s="9">
        <f t="shared" si="0"/>
        <v>0</v>
      </c>
      <c r="H36" s="10">
        <f t="shared" si="1"/>
        <v>244632</v>
      </c>
      <c r="I36" s="10">
        <f t="shared" si="2"/>
        <v>0</v>
      </c>
      <c r="J36" s="10">
        <f t="shared" si="3"/>
        <v>244632</v>
      </c>
      <c r="K36" s="10">
        <f t="shared" si="4"/>
        <v>244632</v>
      </c>
      <c r="L36" s="24">
        <v>244632</v>
      </c>
    </row>
    <row r="37" spans="1:12" ht="17.25" x14ac:dyDescent="0.25">
      <c r="A37" s="5">
        <v>26</v>
      </c>
      <c r="B37" s="6" t="s">
        <v>42</v>
      </c>
      <c r="C37" s="7" t="s">
        <v>43</v>
      </c>
      <c r="D37" s="8">
        <v>1</v>
      </c>
      <c r="E37" s="22">
        <v>102224</v>
      </c>
      <c r="F37" s="23"/>
      <c r="G37" s="9">
        <f t="shared" si="0"/>
        <v>0</v>
      </c>
      <c r="H37" s="10">
        <f t="shared" si="1"/>
        <v>102224</v>
      </c>
      <c r="I37" s="10">
        <f t="shared" si="2"/>
        <v>0</v>
      </c>
      <c r="J37" s="10">
        <f t="shared" si="3"/>
        <v>102224</v>
      </c>
      <c r="K37" s="10">
        <f t="shared" si="4"/>
        <v>102224</v>
      </c>
      <c r="L37" s="24">
        <v>102224</v>
      </c>
    </row>
    <row r="38" spans="1:12" ht="17.25" x14ac:dyDescent="0.25">
      <c r="A38" s="5">
        <v>27</v>
      </c>
      <c r="B38" s="6" t="s">
        <v>44</v>
      </c>
      <c r="C38" s="7" t="s">
        <v>45</v>
      </c>
      <c r="D38" s="8">
        <v>1</v>
      </c>
      <c r="E38" s="22">
        <v>159615</v>
      </c>
      <c r="F38" s="23"/>
      <c r="G38" s="9">
        <f t="shared" si="0"/>
        <v>0</v>
      </c>
      <c r="H38" s="10">
        <f t="shared" si="1"/>
        <v>159615</v>
      </c>
      <c r="I38" s="10">
        <f t="shared" si="2"/>
        <v>0</v>
      </c>
      <c r="J38" s="10">
        <f t="shared" si="3"/>
        <v>159615</v>
      </c>
      <c r="K38" s="10">
        <f t="shared" si="4"/>
        <v>159615</v>
      </c>
      <c r="L38" s="24">
        <v>159615</v>
      </c>
    </row>
    <row r="39" spans="1:12" ht="17.25" x14ac:dyDescent="0.25">
      <c r="A39" s="5">
        <v>28</v>
      </c>
      <c r="B39" s="6" t="s">
        <v>46</v>
      </c>
      <c r="C39" s="7" t="s">
        <v>43</v>
      </c>
      <c r="D39" s="8">
        <v>1</v>
      </c>
      <c r="E39" s="22">
        <v>104615</v>
      </c>
      <c r="F39" s="23"/>
      <c r="G39" s="9">
        <f t="shared" si="0"/>
        <v>0</v>
      </c>
      <c r="H39" s="10">
        <f t="shared" si="1"/>
        <v>104615</v>
      </c>
      <c r="I39" s="10">
        <f t="shared" si="2"/>
        <v>0</v>
      </c>
      <c r="J39" s="10">
        <f t="shared" si="3"/>
        <v>104615</v>
      </c>
      <c r="K39" s="10">
        <f t="shared" si="4"/>
        <v>104615</v>
      </c>
      <c r="L39" s="24">
        <v>104615</v>
      </c>
    </row>
    <row r="40" spans="1:12" ht="17.25" x14ac:dyDescent="0.25">
      <c r="A40" s="5">
        <v>29</v>
      </c>
      <c r="B40" s="6" t="s">
        <v>47</v>
      </c>
      <c r="C40" s="7" t="s">
        <v>40</v>
      </c>
      <c r="D40" s="8">
        <v>1</v>
      </c>
      <c r="E40" s="22">
        <v>174037</v>
      </c>
      <c r="F40" s="23"/>
      <c r="G40" s="9">
        <f t="shared" si="0"/>
        <v>0</v>
      </c>
      <c r="H40" s="10">
        <f t="shared" si="1"/>
        <v>174037</v>
      </c>
      <c r="I40" s="10">
        <f t="shared" si="2"/>
        <v>0</v>
      </c>
      <c r="J40" s="10">
        <f t="shared" si="3"/>
        <v>174037</v>
      </c>
      <c r="K40" s="10">
        <f t="shared" si="4"/>
        <v>174037</v>
      </c>
      <c r="L40" s="24">
        <v>174037</v>
      </c>
    </row>
    <row r="41" spans="1:12" ht="17.25" x14ac:dyDescent="0.25">
      <c r="A41" s="5">
        <v>30</v>
      </c>
      <c r="B41" s="6" t="s">
        <v>48</v>
      </c>
      <c r="C41" s="7" t="s">
        <v>40</v>
      </c>
      <c r="D41" s="8">
        <v>1</v>
      </c>
      <c r="E41" s="22">
        <v>104827</v>
      </c>
      <c r="F41" s="23"/>
      <c r="G41" s="9">
        <f t="shared" si="0"/>
        <v>0</v>
      </c>
      <c r="H41" s="10">
        <f t="shared" si="1"/>
        <v>104827</v>
      </c>
      <c r="I41" s="10">
        <f t="shared" si="2"/>
        <v>0</v>
      </c>
      <c r="J41" s="10">
        <f t="shared" si="3"/>
        <v>104827</v>
      </c>
      <c r="K41" s="10">
        <f t="shared" si="4"/>
        <v>104827</v>
      </c>
      <c r="L41" s="24">
        <v>104827</v>
      </c>
    </row>
    <row r="42" spans="1:12" ht="17.25" x14ac:dyDescent="0.25">
      <c r="A42" s="5">
        <v>31</v>
      </c>
      <c r="B42" s="6" t="s">
        <v>49</v>
      </c>
      <c r="C42" s="7" t="s">
        <v>37</v>
      </c>
      <c r="D42" s="8">
        <v>1</v>
      </c>
      <c r="E42" s="22">
        <v>42202</v>
      </c>
      <c r="F42" s="23"/>
      <c r="G42" s="9">
        <f t="shared" si="0"/>
        <v>0</v>
      </c>
      <c r="H42" s="10">
        <f t="shared" si="1"/>
        <v>42202</v>
      </c>
      <c r="I42" s="10">
        <f t="shared" si="2"/>
        <v>0</v>
      </c>
      <c r="J42" s="10">
        <f t="shared" si="3"/>
        <v>42202</v>
      </c>
      <c r="K42" s="10">
        <f t="shared" si="4"/>
        <v>42202</v>
      </c>
      <c r="L42" s="24">
        <v>42202</v>
      </c>
    </row>
    <row r="43" spans="1:12" ht="17.25" x14ac:dyDescent="0.25">
      <c r="A43" s="5">
        <v>32</v>
      </c>
      <c r="B43" s="6" t="s">
        <v>50</v>
      </c>
      <c r="C43" s="7" t="s">
        <v>37</v>
      </c>
      <c r="D43" s="8">
        <v>1</v>
      </c>
      <c r="E43" s="22">
        <v>144038</v>
      </c>
      <c r="F43" s="23"/>
      <c r="G43" s="9">
        <f t="shared" si="0"/>
        <v>0</v>
      </c>
      <c r="H43" s="10">
        <f t="shared" si="1"/>
        <v>144038</v>
      </c>
      <c r="I43" s="10">
        <f t="shared" si="2"/>
        <v>0</v>
      </c>
      <c r="J43" s="10">
        <f t="shared" si="3"/>
        <v>144038</v>
      </c>
      <c r="K43" s="10">
        <f t="shared" si="4"/>
        <v>144038</v>
      </c>
      <c r="L43" s="24">
        <v>144038</v>
      </c>
    </row>
    <row r="44" spans="1:12" ht="17.25" x14ac:dyDescent="0.25">
      <c r="A44" s="5">
        <v>33</v>
      </c>
      <c r="B44" s="6" t="s">
        <v>51</v>
      </c>
      <c r="C44" s="7" t="s">
        <v>52</v>
      </c>
      <c r="D44" s="8">
        <v>1</v>
      </c>
      <c r="E44" s="22">
        <v>199850</v>
      </c>
      <c r="F44" s="23"/>
      <c r="G44" s="9">
        <f t="shared" si="0"/>
        <v>0</v>
      </c>
      <c r="H44" s="10">
        <f t="shared" si="1"/>
        <v>199850</v>
      </c>
      <c r="I44" s="10">
        <f t="shared" si="2"/>
        <v>0</v>
      </c>
      <c r="J44" s="10">
        <f t="shared" si="3"/>
        <v>199850</v>
      </c>
      <c r="K44" s="10">
        <f t="shared" si="4"/>
        <v>199850</v>
      </c>
      <c r="L44" s="24">
        <v>199850</v>
      </c>
    </row>
    <row r="45" spans="1:12" ht="17.25" x14ac:dyDescent="0.25">
      <c r="A45" s="5">
        <v>34</v>
      </c>
      <c r="B45" s="6" t="s">
        <v>53</v>
      </c>
      <c r="C45" s="7" t="s">
        <v>52</v>
      </c>
      <c r="D45" s="8">
        <v>1</v>
      </c>
      <c r="E45" s="22">
        <v>64366</v>
      </c>
      <c r="F45" s="23"/>
      <c r="G45" s="9">
        <f t="shared" si="0"/>
        <v>0</v>
      </c>
      <c r="H45" s="10">
        <f t="shared" si="1"/>
        <v>64366</v>
      </c>
      <c r="I45" s="10">
        <f t="shared" si="2"/>
        <v>0</v>
      </c>
      <c r="J45" s="10">
        <f t="shared" si="3"/>
        <v>64366</v>
      </c>
      <c r="K45" s="10">
        <f t="shared" si="4"/>
        <v>64366</v>
      </c>
      <c r="L45" s="24">
        <v>64366</v>
      </c>
    </row>
    <row r="46" spans="1:12" ht="17.25" x14ac:dyDescent="0.25">
      <c r="A46" s="5">
        <v>35</v>
      </c>
      <c r="B46" s="6" t="s">
        <v>54</v>
      </c>
      <c r="C46" s="7" t="s">
        <v>52</v>
      </c>
      <c r="D46" s="8">
        <v>1</v>
      </c>
      <c r="E46" s="22">
        <v>77454</v>
      </c>
      <c r="F46" s="23"/>
      <c r="G46" s="9">
        <f t="shared" si="0"/>
        <v>0</v>
      </c>
      <c r="H46" s="10">
        <f t="shared" si="1"/>
        <v>77454</v>
      </c>
      <c r="I46" s="10">
        <f t="shared" si="2"/>
        <v>0</v>
      </c>
      <c r="J46" s="10">
        <f t="shared" si="3"/>
        <v>77454</v>
      </c>
      <c r="K46" s="10">
        <f t="shared" si="4"/>
        <v>77454</v>
      </c>
      <c r="L46" s="24">
        <v>77454</v>
      </c>
    </row>
    <row r="47" spans="1:12" ht="17.25" x14ac:dyDescent="0.25">
      <c r="A47" s="5">
        <v>36</v>
      </c>
      <c r="B47" s="6" t="s">
        <v>55</v>
      </c>
      <c r="C47" s="7" t="s">
        <v>43</v>
      </c>
      <c r="D47" s="8">
        <v>1</v>
      </c>
      <c r="E47" s="22">
        <v>68850</v>
      </c>
      <c r="F47" s="23"/>
      <c r="G47" s="9">
        <f t="shared" si="0"/>
        <v>0</v>
      </c>
      <c r="H47" s="10">
        <f t="shared" si="1"/>
        <v>68850</v>
      </c>
      <c r="I47" s="10">
        <f t="shared" si="2"/>
        <v>0</v>
      </c>
      <c r="J47" s="10">
        <f t="shared" si="3"/>
        <v>68850</v>
      </c>
      <c r="K47" s="10">
        <f t="shared" si="4"/>
        <v>68850</v>
      </c>
      <c r="L47" s="24">
        <v>68850</v>
      </c>
    </row>
    <row r="48" spans="1:12" ht="17.25" x14ac:dyDescent="0.25">
      <c r="A48" s="5">
        <v>37</v>
      </c>
      <c r="B48" s="6" t="s">
        <v>56</v>
      </c>
      <c r="C48" s="7" t="s">
        <v>45</v>
      </c>
      <c r="D48" s="8">
        <v>1</v>
      </c>
      <c r="E48" s="22">
        <v>156700</v>
      </c>
      <c r="F48" s="23"/>
      <c r="G48" s="9">
        <f t="shared" si="0"/>
        <v>0</v>
      </c>
      <c r="H48" s="10">
        <f t="shared" si="1"/>
        <v>156700</v>
      </c>
      <c r="I48" s="10">
        <f t="shared" si="2"/>
        <v>0</v>
      </c>
      <c r="J48" s="10">
        <f t="shared" si="3"/>
        <v>156700</v>
      </c>
      <c r="K48" s="10">
        <f t="shared" si="4"/>
        <v>156700</v>
      </c>
      <c r="L48" s="24">
        <v>156700</v>
      </c>
    </row>
    <row r="49" spans="1:12" ht="17.25" x14ac:dyDescent="0.25">
      <c r="A49" s="5">
        <v>38</v>
      </c>
      <c r="B49" s="6" t="s">
        <v>57</v>
      </c>
      <c r="C49" s="7" t="s">
        <v>43</v>
      </c>
      <c r="D49" s="8">
        <v>1</v>
      </c>
      <c r="E49" s="22">
        <v>74109</v>
      </c>
      <c r="F49" s="23"/>
      <c r="G49" s="9">
        <f t="shared" si="0"/>
        <v>0</v>
      </c>
      <c r="H49" s="10">
        <f t="shared" si="1"/>
        <v>74109</v>
      </c>
      <c r="I49" s="10">
        <f t="shared" si="2"/>
        <v>0</v>
      </c>
      <c r="J49" s="10">
        <f t="shared" si="3"/>
        <v>74109</v>
      </c>
      <c r="K49" s="10">
        <f t="shared" si="4"/>
        <v>74109</v>
      </c>
      <c r="L49" s="24">
        <v>74109</v>
      </c>
    </row>
    <row r="50" spans="1:12" ht="17.25" x14ac:dyDescent="0.25">
      <c r="A50" s="5">
        <v>39</v>
      </c>
      <c r="B50" s="6" t="s">
        <v>58</v>
      </c>
      <c r="C50" s="7" t="s">
        <v>59</v>
      </c>
      <c r="D50" s="8">
        <v>1</v>
      </c>
      <c r="E50" s="22">
        <v>51900</v>
      </c>
      <c r="F50" s="23"/>
      <c r="G50" s="9">
        <f t="shared" si="0"/>
        <v>0</v>
      </c>
      <c r="H50" s="10">
        <f t="shared" si="1"/>
        <v>51900</v>
      </c>
      <c r="I50" s="10">
        <f t="shared" si="2"/>
        <v>0</v>
      </c>
      <c r="J50" s="10">
        <f t="shared" si="3"/>
        <v>51900</v>
      </c>
      <c r="K50" s="10">
        <f t="shared" si="4"/>
        <v>51900</v>
      </c>
      <c r="L50" s="24">
        <v>51900</v>
      </c>
    </row>
    <row r="51" spans="1:12" ht="17.25" x14ac:dyDescent="0.25">
      <c r="A51" s="5">
        <v>40</v>
      </c>
      <c r="B51" s="6" t="s">
        <v>60</v>
      </c>
      <c r="C51" s="7" t="s">
        <v>61</v>
      </c>
      <c r="D51" s="8">
        <v>1</v>
      </c>
      <c r="E51" s="22">
        <v>70939</v>
      </c>
      <c r="F51" s="23"/>
      <c r="G51" s="9">
        <f t="shared" si="0"/>
        <v>0</v>
      </c>
      <c r="H51" s="10">
        <f t="shared" si="1"/>
        <v>70939</v>
      </c>
      <c r="I51" s="10">
        <f t="shared" si="2"/>
        <v>0</v>
      </c>
      <c r="J51" s="10">
        <f t="shared" si="3"/>
        <v>70939</v>
      </c>
      <c r="K51" s="10">
        <f t="shared" si="4"/>
        <v>70939</v>
      </c>
      <c r="L51" s="24">
        <v>70939</v>
      </c>
    </row>
    <row r="52" spans="1:12" ht="17.25" x14ac:dyDescent="0.25">
      <c r="A52" s="5">
        <v>41</v>
      </c>
      <c r="B52" s="6" t="s">
        <v>62</v>
      </c>
      <c r="C52" s="7" t="s">
        <v>63</v>
      </c>
      <c r="D52" s="8">
        <v>1</v>
      </c>
      <c r="E52" s="22">
        <v>99794</v>
      </c>
      <c r="F52" s="23"/>
      <c r="G52" s="9">
        <f t="shared" si="0"/>
        <v>0</v>
      </c>
      <c r="H52" s="10">
        <f t="shared" si="1"/>
        <v>99794</v>
      </c>
      <c r="I52" s="10">
        <f t="shared" si="2"/>
        <v>0</v>
      </c>
      <c r="J52" s="10">
        <f t="shared" si="3"/>
        <v>99794</v>
      </c>
      <c r="K52" s="10">
        <f t="shared" si="4"/>
        <v>99794</v>
      </c>
      <c r="L52" s="24">
        <v>99794</v>
      </c>
    </row>
    <row r="53" spans="1:12" ht="17.25" x14ac:dyDescent="0.25">
      <c r="A53" s="5">
        <v>42</v>
      </c>
      <c r="B53" s="6" t="s">
        <v>64</v>
      </c>
      <c r="C53" s="7" t="s">
        <v>61</v>
      </c>
      <c r="D53" s="8">
        <v>1</v>
      </c>
      <c r="E53" s="22">
        <v>155208</v>
      </c>
      <c r="F53" s="23"/>
      <c r="G53" s="9">
        <f t="shared" si="0"/>
        <v>0</v>
      </c>
      <c r="H53" s="10">
        <f t="shared" si="1"/>
        <v>155208</v>
      </c>
      <c r="I53" s="10">
        <f t="shared" si="2"/>
        <v>0</v>
      </c>
      <c r="J53" s="10">
        <f t="shared" si="3"/>
        <v>155208</v>
      </c>
      <c r="K53" s="10">
        <f t="shared" si="4"/>
        <v>155208</v>
      </c>
      <c r="L53" s="24">
        <v>155208</v>
      </c>
    </row>
    <row r="54" spans="1:12" ht="17.25" x14ac:dyDescent="0.25">
      <c r="A54" s="5">
        <v>43</v>
      </c>
      <c r="B54" s="6" t="s">
        <v>65</v>
      </c>
      <c r="C54" s="7" t="s">
        <v>61</v>
      </c>
      <c r="D54" s="8">
        <v>1</v>
      </c>
      <c r="E54" s="22">
        <v>431186</v>
      </c>
      <c r="F54" s="23"/>
      <c r="G54" s="9">
        <f t="shared" si="0"/>
        <v>0</v>
      </c>
      <c r="H54" s="10">
        <f t="shared" si="1"/>
        <v>431186</v>
      </c>
      <c r="I54" s="10">
        <f t="shared" si="2"/>
        <v>0</v>
      </c>
      <c r="J54" s="10">
        <f t="shared" si="3"/>
        <v>431186</v>
      </c>
      <c r="K54" s="10">
        <f t="shared" si="4"/>
        <v>431186</v>
      </c>
      <c r="L54" s="24">
        <v>431186</v>
      </c>
    </row>
    <row r="55" spans="1:12" ht="17.25" x14ac:dyDescent="0.25">
      <c r="A55" s="5">
        <v>44</v>
      </c>
      <c r="B55" s="6" t="s">
        <v>66</v>
      </c>
      <c r="C55" s="7" t="s">
        <v>61</v>
      </c>
      <c r="D55" s="8">
        <v>1</v>
      </c>
      <c r="E55" s="22">
        <v>11143</v>
      </c>
      <c r="F55" s="23"/>
      <c r="G55" s="9">
        <f t="shared" si="0"/>
        <v>0</v>
      </c>
      <c r="H55" s="10">
        <f t="shared" si="1"/>
        <v>11143</v>
      </c>
      <c r="I55" s="10">
        <f t="shared" si="2"/>
        <v>0</v>
      </c>
      <c r="J55" s="10">
        <f t="shared" si="3"/>
        <v>11143</v>
      </c>
      <c r="K55" s="10">
        <f t="shared" si="4"/>
        <v>11143</v>
      </c>
      <c r="L55" s="24">
        <v>11143</v>
      </c>
    </row>
    <row r="56" spans="1:12" ht="17.25" x14ac:dyDescent="0.25">
      <c r="A56" s="5">
        <v>45</v>
      </c>
      <c r="B56" s="6" t="s">
        <v>67</v>
      </c>
      <c r="C56" s="7" t="s">
        <v>61</v>
      </c>
      <c r="D56" s="8">
        <v>1</v>
      </c>
      <c r="E56" s="22">
        <v>60757</v>
      </c>
      <c r="F56" s="23"/>
      <c r="G56" s="9">
        <f t="shared" si="0"/>
        <v>0</v>
      </c>
      <c r="H56" s="10">
        <f t="shared" si="1"/>
        <v>60757</v>
      </c>
      <c r="I56" s="10">
        <f t="shared" si="2"/>
        <v>0</v>
      </c>
      <c r="J56" s="10">
        <f t="shared" si="3"/>
        <v>60757</v>
      </c>
      <c r="K56" s="10">
        <f t="shared" si="4"/>
        <v>60757</v>
      </c>
      <c r="L56" s="24">
        <v>60757</v>
      </c>
    </row>
    <row r="57" spans="1:12" ht="17.25" x14ac:dyDescent="0.25">
      <c r="A57" s="5">
        <v>46</v>
      </c>
      <c r="B57" s="6" t="s">
        <v>68</v>
      </c>
      <c r="C57" s="7" t="s">
        <v>61</v>
      </c>
      <c r="D57" s="8">
        <v>1</v>
      </c>
      <c r="E57" s="22">
        <v>217752</v>
      </c>
      <c r="F57" s="23"/>
      <c r="G57" s="9">
        <f t="shared" si="0"/>
        <v>0</v>
      </c>
      <c r="H57" s="10">
        <f t="shared" si="1"/>
        <v>217752</v>
      </c>
      <c r="I57" s="10">
        <f t="shared" si="2"/>
        <v>0</v>
      </c>
      <c r="J57" s="10">
        <f t="shared" si="3"/>
        <v>217752</v>
      </c>
      <c r="K57" s="10">
        <f t="shared" si="4"/>
        <v>217752</v>
      </c>
      <c r="L57" s="24">
        <v>217752</v>
      </c>
    </row>
    <row r="58" spans="1:12" ht="17.25" x14ac:dyDescent="0.25">
      <c r="A58" s="5">
        <v>47</v>
      </c>
      <c r="B58" s="6" t="s">
        <v>69</v>
      </c>
      <c r="C58" s="7" t="s">
        <v>61</v>
      </c>
      <c r="D58" s="8">
        <v>1</v>
      </c>
      <c r="E58" s="22">
        <v>46486</v>
      </c>
      <c r="F58" s="23"/>
      <c r="G58" s="9">
        <f t="shared" si="0"/>
        <v>0</v>
      </c>
      <c r="H58" s="10">
        <f t="shared" si="1"/>
        <v>46486</v>
      </c>
      <c r="I58" s="10">
        <f t="shared" si="2"/>
        <v>0</v>
      </c>
      <c r="J58" s="10">
        <f t="shared" si="3"/>
        <v>46486</v>
      </c>
      <c r="K58" s="10">
        <f t="shared" si="4"/>
        <v>46486</v>
      </c>
      <c r="L58" s="24">
        <v>46486</v>
      </c>
    </row>
    <row r="59" spans="1:12" ht="17.25" x14ac:dyDescent="0.25">
      <c r="A59" s="5">
        <v>48</v>
      </c>
      <c r="B59" s="6" t="s">
        <v>70</v>
      </c>
      <c r="C59" s="7" t="s">
        <v>61</v>
      </c>
      <c r="D59" s="8">
        <v>1</v>
      </c>
      <c r="E59" s="22">
        <v>140493</v>
      </c>
      <c r="F59" s="23"/>
      <c r="G59" s="9">
        <f t="shared" si="0"/>
        <v>0</v>
      </c>
      <c r="H59" s="10">
        <f t="shared" si="1"/>
        <v>140493</v>
      </c>
      <c r="I59" s="10">
        <f t="shared" si="2"/>
        <v>0</v>
      </c>
      <c r="J59" s="10">
        <f t="shared" si="3"/>
        <v>140493</v>
      </c>
      <c r="K59" s="10">
        <f t="shared" si="4"/>
        <v>140493</v>
      </c>
      <c r="L59" s="24">
        <v>140493</v>
      </c>
    </row>
    <row r="60" spans="1:12" ht="17.25" x14ac:dyDescent="0.25">
      <c r="A60" s="5">
        <v>49</v>
      </c>
      <c r="B60" s="6" t="s">
        <v>71</v>
      </c>
      <c r="C60" s="7" t="s">
        <v>61</v>
      </c>
      <c r="D60" s="8">
        <v>1</v>
      </c>
      <c r="E60" s="22">
        <v>3224000</v>
      </c>
      <c r="F60" s="23"/>
      <c r="G60" s="9">
        <f t="shared" si="0"/>
        <v>0</v>
      </c>
      <c r="H60" s="10">
        <f t="shared" si="1"/>
        <v>3224000</v>
      </c>
      <c r="I60" s="10">
        <f t="shared" si="2"/>
        <v>0</v>
      </c>
      <c r="J60" s="10">
        <f t="shared" si="3"/>
        <v>3224000</v>
      </c>
      <c r="K60" s="10">
        <f t="shared" si="4"/>
        <v>3224000</v>
      </c>
      <c r="L60" s="24">
        <v>3224000</v>
      </c>
    </row>
    <row r="61" spans="1:12" ht="17.25" x14ac:dyDescent="0.25">
      <c r="A61" s="5">
        <v>50</v>
      </c>
      <c r="B61" s="6" t="s">
        <v>72</v>
      </c>
      <c r="C61" s="7" t="s">
        <v>61</v>
      </c>
      <c r="D61" s="8">
        <v>1</v>
      </c>
      <c r="E61" s="22">
        <v>2735300</v>
      </c>
      <c r="F61" s="23"/>
      <c r="G61" s="9">
        <f t="shared" si="0"/>
        <v>0</v>
      </c>
      <c r="H61" s="10">
        <f t="shared" si="1"/>
        <v>2735300</v>
      </c>
      <c r="I61" s="10">
        <f t="shared" si="2"/>
        <v>0</v>
      </c>
      <c r="J61" s="10">
        <f t="shared" si="3"/>
        <v>2735300</v>
      </c>
      <c r="K61" s="10">
        <f t="shared" si="4"/>
        <v>2735300</v>
      </c>
      <c r="L61" s="24">
        <v>2735300</v>
      </c>
    </row>
    <row r="62" spans="1:12" ht="17.25" x14ac:dyDescent="0.25">
      <c r="A62" s="5">
        <v>51</v>
      </c>
      <c r="B62" s="6" t="s">
        <v>73</v>
      </c>
      <c r="C62" s="7" t="s">
        <v>61</v>
      </c>
      <c r="D62" s="8">
        <v>1</v>
      </c>
      <c r="E62" s="22">
        <v>17300</v>
      </c>
      <c r="F62" s="23"/>
      <c r="G62" s="9">
        <f t="shared" si="0"/>
        <v>0</v>
      </c>
      <c r="H62" s="10">
        <f t="shared" si="1"/>
        <v>17300</v>
      </c>
      <c r="I62" s="10">
        <f t="shared" si="2"/>
        <v>0</v>
      </c>
      <c r="J62" s="10">
        <f t="shared" si="3"/>
        <v>17300</v>
      </c>
      <c r="K62" s="10">
        <f t="shared" si="4"/>
        <v>17300</v>
      </c>
      <c r="L62" s="24">
        <v>17300</v>
      </c>
    </row>
    <row r="63" spans="1:12" ht="17.25" x14ac:dyDescent="0.25">
      <c r="A63" s="5">
        <v>52</v>
      </c>
      <c r="B63" s="6" t="s">
        <v>74</v>
      </c>
      <c r="C63" s="7" t="s">
        <v>61</v>
      </c>
      <c r="D63" s="8">
        <v>1</v>
      </c>
      <c r="E63" s="22">
        <v>8561</v>
      </c>
      <c r="F63" s="23"/>
      <c r="G63" s="9">
        <f t="shared" si="0"/>
        <v>0</v>
      </c>
      <c r="H63" s="10">
        <f t="shared" si="1"/>
        <v>8561</v>
      </c>
      <c r="I63" s="10">
        <f t="shared" si="2"/>
        <v>0</v>
      </c>
      <c r="J63" s="10">
        <f t="shared" si="3"/>
        <v>8561</v>
      </c>
      <c r="K63" s="10">
        <f t="shared" si="4"/>
        <v>8561</v>
      </c>
      <c r="L63" s="24">
        <v>8561</v>
      </c>
    </row>
    <row r="64" spans="1:12" ht="17.25" x14ac:dyDescent="0.25">
      <c r="A64" s="5">
        <v>53</v>
      </c>
      <c r="B64" s="6" t="s">
        <v>75</v>
      </c>
      <c r="C64" s="7" t="s">
        <v>61</v>
      </c>
      <c r="D64" s="8">
        <v>1</v>
      </c>
      <c r="E64" s="22">
        <v>8754</v>
      </c>
      <c r="F64" s="23"/>
      <c r="G64" s="9">
        <f t="shared" si="0"/>
        <v>0</v>
      </c>
      <c r="H64" s="10">
        <f t="shared" si="1"/>
        <v>8754</v>
      </c>
      <c r="I64" s="10">
        <f t="shared" si="2"/>
        <v>0</v>
      </c>
      <c r="J64" s="10">
        <f t="shared" si="3"/>
        <v>8754</v>
      </c>
      <c r="K64" s="10">
        <f t="shared" si="4"/>
        <v>8754</v>
      </c>
      <c r="L64" s="24">
        <v>8754</v>
      </c>
    </row>
    <row r="65" spans="1:12" ht="34.5" x14ac:dyDescent="0.25">
      <c r="A65" s="5">
        <v>54</v>
      </c>
      <c r="B65" s="6" t="s">
        <v>76</v>
      </c>
      <c r="C65" s="7" t="s">
        <v>158</v>
      </c>
      <c r="D65" s="8">
        <v>1</v>
      </c>
      <c r="E65" s="22">
        <v>164825</v>
      </c>
      <c r="F65" s="23"/>
      <c r="G65" s="9">
        <f t="shared" si="0"/>
        <v>0</v>
      </c>
      <c r="H65" s="10">
        <f t="shared" si="1"/>
        <v>164825</v>
      </c>
      <c r="I65" s="10">
        <f t="shared" si="2"/>
        <v>0</v>
      </c>
      <c r="J65" s="10">
        <f t="shared" si="3"/>
        <v>164825</v>
      </c>
      <c r="K65" s="10">
        <f t="shared" si="4"/>
        <v>164825</v>
      </c>
      <c r="L65" s="24">
        <v>164825</v>
      </c>
    </row>
    <row r="66" spans="1:12" ht="17.25" x14ac:dyDescent="0.25">
      <c r="A66" s="5">
        <v>55</v>
      </c>
      <c r="B66" s="6" t="s">
        <v>77</v>
      </c>
      <c r="C66" s="7" t="s">
        <v>61</v>
      </c>
      <c r="D66" s="8">
        <v>1</v>
      </c>
      <c r="E66" s="22">
        <v>48670</v>
      </c>
      <c r="F66" s="23"/>
      <c r="G66" s="9">
        <f t="shared" si="0"/>
        <v>0</v>
      </c>
      <c r="H66" s="10">
        <f t="shared" si="1"/>
        <v>48670</v>
      </c>
      <c r="I66" s="10">
        <f t="shared" si="2"/>
        <v>0</v>
      </c>
      <c r="J66" s="10">
        <f t="shared" si="3"/>
        <v>48670</v>
      </c>
      <c r="K66" s="10">
        <f t="shared" si="4"/>
        <v>48670</v>
      </c>
      <c r="L66" s="24">
        <v>48670</v>
      </c>
    </row>
    <row r="67" spans="1:12" ht="34.5" x14ac:dyDescent="0.25">
      <c r="A67" s="5">
        <v>56</v>
      </c>
      <c r="B67" s="6" t="s">
        <v>78</v>
      </c>
      <c r="C67" s="7" t="s">
        <v>61</v>
      </c>
      <c r="D67" s="8">
        <v>1</v>
      </c>
      <c r="E67" s="22">
        <v>106800</v>
      </c>
      <c r="F67" s="23"/>
      <c r="G67" s="9">
        <f t="shared" si="0"/>
        <v>0</v>
      </c>
      <c r="H67" s="10">
        <f t="shared" si="1"/>
        <v>106800</v>
      </c>
      <c r="I67" s="10">
        <f t="shared" si="2"/>
        <v>0</v>
      </c>
      <c r="J67" s="10">
        <f t="shared" si="3"/>
        <v>106800</v>
      </c>
      <c r="K67" s="10">
        <f t="shared" si="4"/>
        <v>106800</v>
      </c>
      <c r="L67" s="24">
        <v>106800</v>
      </c>
    </row>
    <row r="68" spans="1:12" ht="17.25" x14ac:dyDescent="0.25">
      <c r="A68" s="5">
        <v>57</v>
      </c>
      <c r="B68" s="6" t="s">
        <v>79</v>
      </c>
      <c r="C68" s="7" t="s">
        <v>61</v>
      </c>
      <c r="D68" s="8">
        <v>1</v>
      </c>
      <c r="E68" s="22">
        <v>34109</v>
      </c>
      <c r="F68" s="23"/>
      <c r="G68" s="9">
        <f t="shared" si="0"/>
        <v>0</v>
      </c>
      <c r="H68" s="10">
        <f t="shared" si="1"/>
        <v>34109</v>
      </c>
      <c r="I68" s="10">
        <f t="shared" si="2"/>
        <v>0</v>
      </c>
      <c r="J68" s="10">
        <f t="shared" si="3"/>
        <v>34109</v>
      </c>
      <c r="K68" s="10">
        <f t="shared" si="4"/>
        <v>34109</v>
      </c>
      <c r="L68" s="24">
        <v>34109</v>
      </c>
    </row>
    <row r="69" spans="1:12" ht="34.5" x14ac:dyDescent="0.25">
      <c r="A69" s="5">
        <v>58</v>
      </c>
      <c r="B69" s="6" t="s">
        <v>80</v>
      </c>
      <c r="C69" s="7" t="s">
        <v>61</v>
      </c>
      <c r="D69" s="8">
        <v>1</v>
      </c>
      <c r="E69" s="22">
        <v>94600</v>
      </c>
      <c r="F69" s="23"/>
      <c r="G69" s="9">
        <f t="shared" si="0"/>
        <v>0</v>
      </c>
      <c r="H69" s="10">
        <f t="shared" si="1"/>
        <v>94600</v>
      </c>
      <c r="I69" s="10">
        <f t="shared" si="2"/>
        <v>0</v>
      </c>
      <c r="J69" s="10">
        <f t="shared" si="3"/>
        <v>94600</v>
      </c>
      <c r="K69" s="10">
        <f t="shared" si="4"/>
        <v>94600</v>
      </c>
      <c r="L69" s="24">
        <v>94600</v>
      </c>
    </row>
    <row r="70" spans="1:12" ht="17.25" x14ac:dyDescent="0.25">
      <c r="A70" s="5">
        <v>59</v>
      </c>
      <c r="B70" s="6" t="s">
        <v>81</v>
      </c>
      <c r="C70" s="7"/>
      <c r="D70" s="8">
        <v>1</v>
      </c>
      <c r="E70" s="22">
        <v>52117</v>
      </c>
      <c r="F70" s="23"/>
      <c r="G70" s="9">
        <f t="shared" si="0"/>
        <v>0</v>
      </c>
      <c r="H70" s="10">
        <f t="shared" si="1"/>
        <v>52117</v>
      </c>
      <c r="I70" s="10">
        <f t="shared" si="2"/>
        <v>0</v>
      </c>
      <c r="J70" s="10">
        <f t="shared" si="3"/>
        <v>52117</v>
      </c>
      <c r="K70" s="10">
        <f t="shared" si="4"/>
        <v>52117</v>
      </c>
      <c r="L70" s="24">
        <v>52117</v>
      </c>
    </row>
    <row r="71" spans="1:12" ht="17.25" x14ac:dyDescent="0.25">
      <c r="A71" s="5">
        <v>60</v>
      </c>
      <c r="B71" s="6" t="s">
        <v>82</v>
      </c>
      <c r="C71" s="7" t="s">
        <v>61</v>
      </c>
      <c r="D71" s="8">
        <v>1</v>
      </c>
      <c r="E71" s="22">
        <v>26222</v>
      </c>
      <c r="F71" s="23"/>
      <c r="G71" s="9">
        <f t="shared" si="0"/>
        <v>0</v>
      </c>
      <c r="H71" s="10">
        <f t="shared" si="1"/>
        <v>26222</v>
      </c>
      <c r="I71" s="10">
        <f t="shared" si="2"/>
        <v>0</v>
      </c>
      <c r="J71" s="10">
        <f t="shared" si="3"/>
        <v>26222</v>
      </c>
      <c r="K71" s="10">
        <f t="shared" si="4"/>
        <v>26222</v>
      </c>
      <c r="L71" s="24">
        <v>26222</v>
      </c>
    </row>
    <row r="72" spans="1:12" ht="17.25" x14ac:dyDescent="0.25">
      <c r="A72" s="5">
        <v>61</v>
      </c>
      <c r="B72" s="6" t="s">
        <v>83</v>
      </c>
      <c r="C72" s="7" t="s">
        <v>61</v>
      </c>
      <c r="D72" s="8">
        <v>1</v>
      </c>
      <c r="E72" s="22">
        <v>17600</v>
      </c>
      <c r="F72" s="23"/>
      <c r="G72" s="9">
        <f t="shared" si="0"/>
        <v>0</v>
      </c>
      <c r="H72" s="10">
        <f t="shared" si="1"/>
        <v>17600</v>
      </c>
      <c r="I72" s="10">
        <f t="shared" si="2"/>
        <v>0</v>
      </c>
      <c r="J72" s="10">
        <f t="shared" si="3"/>
        <v>17600</v>
      </c>
      <c r="K72" s="10">
        <f t="shared" si="4"/>
        <v>17600</v>
      </c>
      <c r="L72" s="24">
        <v>17600</v>
      </c>
    </row>
    <row r="73" spans="1:12" ht="17.25" x14ac:dyDescent="0.25">
      <c r="A73" s="5">
        <v>62</v>
      </c>
      <c r="B73" s="6" t="s">
        <v>84</v>
      </c>
      <c r="C73" s="7" t="s">
        <v>36</v>
      </c>
      <c r="D73" s="8">
        <v>1</v>
      </c>
      <c r="E73" s="22">
        <v>16634</v>
      </c>
      <c r="F73" s="23"/>
      <c r="G73" s="9">
        <f t="shared" si="0"/>
        <v>0</v>
      </c>
      <c r="H73" s="10">
        <f t="shared" si="1"/>
        <v>16634</v>
      </c>
      <c r="I73" s="10">
        <f t="shared" si="2"/>
        <v>0</v>
      </c>
      <c r="J73" s="10">
        <f t="shared" si="3"/>
        <v>16634</v>
      </c>
      <c r="K73" s="10">
        <f t="shared" si="4"/>
        <v>16634</v>
      </c>
      <c r="L73" s="24">
        <v>16634</v>
      </c>
    </row>
    <row r="74" spans="1:12" ht="17.25" x14ac:dyDescent="0.25">
      <c r="A74" s="5">
        <v>63</v>
      </c>
      <c r="B74" s="6" t="s">
        <v>85</v>
      </c>
      <c r="C74" s="7" t="s">
        <v>36</v>
      </c>
      <c r="D74" s="8">
        <v>1</v>
      </c>
      <c r="E74" s="22">
        <v>19034</v>
      </c>
      <c r="F74" s="23"/>
      <c r="G74" s="9">
        <f t="shared" si="0"/>
        <v>0</v>
      </c>
      <c r="H74" s="10">
        <f t="shared" si="1"/>
        <v>19034</v>
      </c>
      <c r="I74" s="10">
        <f t="shared" si="2"/>
        <v>0</v>
      </c>
      <c r="J74" s="10">
        <f t="shared" si="3"/>
        <v>19034</v>
      </c>
      <c r="K74" s="10">
        <f t="shared" si="4"/>
        <v>19034</v>
      </c>
      <c r="L74" s="24">
        <v>19034</v>
      </c>
    </row>
    <row r="75" spans="1:12" ht="17.25" x14ac:dyDescent="0.25">
      <c r="A75" s="5">
        <v>64</v>
      </c>
      <c r="B75" s="6" t="s">
        <v>86</v>
      </c>
      <c r="C75" s="7" t="s">
        <v>36</v>
      </c>
      <c r="D75" s="8">
        <v>1</v>
      </c>
      <c r="E75" s="22">
        <v>16088</v>
      </c>
      <c r="F75" s="23"/>
      <c r="G75" s="9">
        <f t="shared" si="0"/>
        <v>0</v>
      </c>
      <c r="H75" s="10">
        <f t="shared" si="1"/>
        <v>16088</v>
      </c>
      <c r="I75" s="10">
        <f t="shared" si="2"/>
        <v>0</v>
      </c>
      <c r="J75" s="10">
        <f t="shared" si="3"/>
        <v>16088</v>
      </c>
      <c r="K75" s="10">
        <f t="shared" si="4"/>
        <v>16088</v>
      </c>
      <c r="L75" s="24">
        <v>16088</v>
      </c>
    </row>
    <row r="76" spans="1:12" ht="17.25" x14ac:dyDescent="0.25">
      <c r="A76" s="5">
        <v>65</v>
      </c>
      <c r="B76" s="6" t="s">
        <v>87</v>
      </c>
      <c r="C76" s="7" t="s">
        <v>88</v>
      </c>
      <c r="D76" s="8">
        <v>1</v>
      </c>
      <c r="E76" s="22">
        <v>20667</v>
      </c>
      <c r="F76" s="23"/>
      <c r="G76" s="9">
        <f t="shared" si="0"/>
        <v>0</v>
      </c>
      <c r="H76" s="10">
        <f t="shared" si="1"/>
        <v>20667</v>
      </c>
      <c r="I76" s="10">
        <f t="shared" si="2"/>
        <v>0</v>
      </c>
      <c r="J76" s="10">
        <f t="shared" si="3"/>
        <v>20667</v>
      </c>
      <c r="K76" s="10">
        <f t="shared" si="4"/>
        <v>20667</v>
      </c>
      <c r="L76" s="24">
        <v>20667</v>
      </c>
    </row>
    <row r="77" spans="1:12" ht="34.5" x14ac:dyDescent="0.25">
      <c r="A77" s="5">
        <v>66</v>
      </c>
      <c r="B77" s="6" t="s">
        <v>89</v>
      </c>
      <c r="C77" s="7" t="s">
        <v>90</v>
      </c>
      <c r="D77" s="8">
        <v>1</v>
      </c>
      <c r="E77" s="22">
        <v>39577</v>
      </c>
      <c r="F77" s="23"/>
      <c r="G77" s="9">
        <f t="shared" si="0"/>
        <v>0</v>
      </c>
      <c r="H77" s="10">
        <f t="shared" si="1"/>
        <v>39577</v>
      </c>
      <c r="I77" s="10">
        <f t="shared" si="2"/>
        <v>0</v>
      </c>
      <c r="J77" s="10">
        <f t="shared" si="3"/>
        <v>39577</v>
      </c>
      <c r="K77" s="10">
        <f t="shared" si="4"/>
        <v>39577</v>
      </c>
      <c r="L77" s="24">
        <v>39577</v>
      </c>
    </row>
    <row r="78" spans="1:12" ht="17.25" x14ac:dyDescent="0.25">
      <c r="A78" s="5">
        <v>67</v>
      </c>
      <c r="B78" s="6" t="s">
        <v>91</v>
      </c>
      <c r="C78" s="7" t="s">
        <v>92</v>
      </c>
      <c r="D78" s="8">
        <v>1</v>
      </c>
      <c r="E78" s="22">
        <v>16284</v>
      </c>
      <c r="F78" s="23"/>
      <c r="G78" s="9">
        <f t="shared" si="0"/>
        <v>0</v>
      </c>
      <c r="H78" s="10">
        <f t="shared" si="1"/>
        <v>16284</v>
      </c>
      <c r="I78" s="10">
        <f t="shared" si="2"/>
        <v>0</v>
      </c>
      <c r="J78" s="10">
        <f t="shared" si="3"/>
        <v>16284</v>
      </c>
      <c r="K78" s="10">
        <f t="shared" si="4"/>
        <v>16284</v>
      </c>
      <c r="L78" s="24">
        <v>16284</v>
      </c>
    </row>
    <row r="79" spans="1:12" ht="17.25" x14ac:dyDescent="0.25">
      <c r="A79" s="5">
        <v>68</v>
      </c>
      <c r="B79" s="6" t="s">
        <v>93</v>
      </c>
      <c r="C79" s="7" t="s">
        <v>61</v>
      </c>
      <c r="D79" s="8">
        <v>1</v>
      </c>
      <c r="E79" s="22">
        <v>30896</v>
      </c>
      <c r="F79" s="23"/>
      <c r="G79" s="9">
        <f t="shared" si="0"/>
        <v>0</v>
      </c>
      <c r="H79" s="10">
        <f t="shared" si="1"/>
        <v>30896</v>
      </c>
      <c r="I79" s="10">
        <f t="shared" si="2"/>
        <v>0</v>
      </c>
      <c r="J79" s="10">
        <f t="shared" si="3"/>
        <v>30896</v>
      </c>
      <c r="K79" s="10">
        <f t="shared" si="4"/>
        <v>30896</v>
      </c>
      <c r="L79" s="24">
        <v>30896</v>
      </c>
    </row>
    <row r="80" spans="1:12" ht="34.5" x14ac:dyDescent="0.25">
      <c r="A80" s="5">
        <v>69</v>
      </c>
      <c r="B80" s="6" t="s">
        <v>94</v>
      </c>
      <c r="C80" s="7" t="s">
        <v>61</v>
      </c>
      <c r="D80" s="8">
        <v>1</v>
      </c>
      <c r="E80" s="22">
        <v>50600</v>
      </c>
      <c r="F80" s="23"/>
      <c r="G80" s="9">
        <f t="shared" si="0"/>
        <v>0</v>
      </c>
      <c r="H80" s="10">
        <f t="shared" si="1"/>
        <v>50600</v>
      </c>
      <c r="I80" s="10">
        <f t="shared" si="2"/>
        <v>0</v>
      </c>
      <c r="J80" s="10">
        <f t="shared" si="3"/>
        <v>50600</v>
      </c>
      <c r="K80" s="10">
        <f t="shared" si="4"/>
        <v>50600</v>
      </c>
      <c r="L80" s="24">
        <v>50600</v>
      </c>
    </row>
    <row r="81" spans="1:12" ht="34.5" x14ac:dyDescent="0.25">
      <c r="A81" s="5">
        <v>70</v>
      </c>
      <c r="B81" s="6" t="s">
        <v>95</v>
      </c>
      <c r="C81" s="7" t="s">
        <v>61</v>
      </c>
      <c r="D81" s="8">
        <v>1</v>
      </c>
      <c r="E81" s="22">
        <v>23000</v>
      </c>
      <c r="F81" s="23"/>
      <c r="G81" s="9">
        <f t="shared" si="0"/>
        <v>0</v>
      </c>
      <c r="H81" s="10">
        <f t="shared" si="1"/>
        <v>23000</v>
      </c>
      <c r="I81" s="10">
        <f t="shared" si="2"/>
        <v>0</v>
      </c>
      <c r="J81" s="10">
        <f t="shared" si="3"/>
        <v>23000</v>
      </c>
      <c r="K81" s="10">
        <f t="shared" si="4"/>
        <v>23000</v>
      </c>
      <c r="L81" s="24">
        <v>23000</v>
      </c>
    </row>
    <row r="82" spans="1:12" ht="51.75" x14ac:dyDescent="0.25">
      <c r="A82" s="5">
        <v>71</v>
      </c>
      <c r="B82" s="6" t="s">
        <v>96</v>
      </c>
      <c r="C82" s="7" t="s">
        <v>61</v>
      </c>
      <c r="D82" s="8">
        <v>1</v>
      </c>
      <c r="E82" s="22">
        <v>8083</v>
      </c>
      <c r="F82" s="23"/>
      <c r="G82" s="9">
        <f t="shared" si="0"/>
        <v>0</v>
      </c>
      <c r="H82" s="10">
        <f t="shared" si="1"/>
        <v>8083</v>
      </c>
      <c r="I82" s="10">
        <f t="shared" si="2"/>
        <v>0</v>
      </c>
      <c r="J82" s="10">
        <f t="shared" si="3"/>
        <v>8083</v>
      </c>
      <c r="K82" s="10">
        <f t="shared" si="4"/>
        <v>8083</v>
      </c>
      <c r="L82" s="24">
        <v>8083</v>
      </c>
    </row>
    <row r="83" spans="1:12" ht="17.25" x14ac:dyDescent="0.25">
      <c r="A83" s="5">
        <v>72</v>
      </c>
      <c r="B83" s="6" t="s">
        <v>97</v>
      </c>
      <c r="C83" s="7" t="s">
        <v>61</v>
      </c>
      <c r="D83" s="8">
        <v>1</v>
      </c>
      <c r="E83" s="22">
        <v>1193273</v>
      </c>
      <c r="F83" s="23"/>
      <c r="G83" s="9">
        <f t="shared" si="0"/>
        <v>0</v>
      </c>
      <c r="H83" s="10">
        <f t="shared" si="1"/>
        <v>1193273</v>
      </c>
      <c r="I83" s="10">
        <f t="shared" si="2"/>
        <v>0</v>
      </c>
      <c r="J83" s="10">
        <f t="shared" si="3"/>
        <v>1193273</v>
      </c>
      <c r="K83" s="10">
        <f t="shared" si="4"/>
        <v>1193273</v>
      </c>
      <c r="L83" s="24">
        <v>1193273</v>
      </c>
    </row>
    <row r="84" spans="1:12" ht="34.5" x14ac:dyDescent="0.25">
      <c r="A84" s="5">
        <v>73</v>
      </c>
      <c r="B84" s="6" t="s">
        <v>98</v>
      </c>
      <c r="C84" s="7" t="s">
        <v>99</v>
      </c>
      <c r="D84" s="8">
        <v>1</v>
      </c>
      <c r="E84" s="22">
        <v>69999</v>
      </c>
      <c r="F84" s="23"/>
      <c r="G84" s="9">
        <f t="shared" si="0"/>
        <v>0</v>
      </c>
      <c r="H84" s="10">
        <f t="shared" si="1"/>
        <v>69999</v>
      </c>
      <c r="I84" s="10">
        <f t="shared" si="2"/>
        <v>0</v>
      </c>
      <c r="J84" s="10">
        <f t="shared" si="3"/>
        <v>69999</v>
      </c>
      <c r="K84" s="10">
        <f t="shared" si="4"/>
        <v>69999</v>
      </c>
      <c r="L84" s="24">
        <v>69999</v>
      </c>
    </row>
    <row r="85" spans="1:12" ht="17.25" x14ac:dyDescent="0.25">
      <c r="A85" s="5">
        <v>74</v>
      </c>
      <c r="B85" s="6" t="s">
        <v>100</v>
      </c>
      <c r="C85" s="7" t="s">
        <v>61</v>
      </c>
      <c r="D85" s="8">
        <v>1</v>
      </c>
      <c r="E85" s="22">
        <v>70350</v>
      </c>
      <c r="F85" s="23"/>
      <c r="G85" s="9">
        <f t="shared" si="0"/>
        <v>0</v>
      </c>
      <c r="H85" s="10">
        <f t="shared" si="1"/>
        <v>70350</v>
      </c>
      <c r="I85" s="10">
        <f t="shared" si="2"/>
        <v>0</v>
      </c>
      <c r="J85" s="10">
        <f t="shared" si="3"/>
        <v>70350</v>
      </c>
      <c r="K85" s="10">
        <f t="shared" si="4"/>
        <v>70350</v>
      </c>
      <c r="L85" s="24">
        <v>70350</v>
      </c>
    </row>
    <row r="86" spans="1:12" ht="17.25" x14ac:dyDescent="0.25">
      <c r="A86" s="5">
        <v>75</v>
      </c>
      <c r="B86" s="6" t="s">
        <v>101</v>
      </c>
      <c r="C86" s="7" t="s">
        <v>61</v>
      </c>
      <c r="D86" s="8">
        <v>1</v>
      </c>
      <c r="E86" s="22">
        <v>304500</v>
      </c>
      <c r="F86" s="23"/>
      <c r="G86" s="9">
        <f t="shared" si="0"/>
        <v>0</v>
      </c>
      <c r="H86" s="10">
        <f t="shared" si="1"/>
        <v>304500</v>
      </c>
      <c r="I86" s="10">
        <f t="shared" si="2"/>
        <v>0</v>
      </c>
      <c r="J86" s="10">
        <f t="shared" si="3"/>
        <v>304500</v>
      </c>
      <c r="K86" s="10">
        <f t="shared" si="4"/>
        <v>304500</v>
      </c>
      <c r="L86" s="24">
        <v>304500</v>
      </c>
    </row>
    <row r="87" spans="1:12" ht="17.25" x14ac:dyDescent="0.25">
      <c r="A87" s="5">
        <v>76</v>
      </c>
      <c r="B87" s="6" t="s">
        <v>102</v>
      </c>
      <c r="C87" s="7" t="s">
        <v>61</v>
      </c>
      <c r="D87" s="8">
        <v>1</v>
      </c>
      <c r="E87" s="22">
        <v>94500</v>
      </c>
      <c r="F87" s="23"/>
      <c r="G87" s="9">
        <f t="shared" si="0"/>
        <v>0</v>
      </c>
      <c r="H87" s="10">
        <f t="shared" si="1"/>
        <v>94500</v>
      </c>
      <c r="I87" s="10">
        <f t="shared" si="2"/>
        <v>0</v>
      </c>
      <c r="J87" s="10">
        <f t="shared" si="3"/>
        <v>94500</v>
      </c>
      <c r="K87" s="10">
        <f t="shared" si="4"/>
        <v>94500</v>
      </c>
      <c r="L87" s="24">
        <v>94500</v>
      </c>
    </row>
    <row r="88" spans="1:12" ht="17.25" x14ac:dyDescent="0.25">
      <c r="A88" s="5">
        <v>77</v>
      </c>
      <c r="B88" s="6" t="s">
        <v>103</v>
      </c>
      <c r="C88" s="7" t="s">
        <v>61</v>
      </c>
      <c r="D88" s="8">
        <v>1</v>
      </c>
      <c r="E88" s="22">
        <v>39900</v>
      </c>
      <c r="F88" s="23"/>
      <c r="G88" s="9">
        <f t="shared" si="0"/>
        <v>0</v>
      </c>
      <c r="H88" s="10">
        <f t="shared" si="1"/>
        <v>39900</v>
      </c>
      <c r="I88" s="10">
        <f t="shared" si="2"/>
        <v>0</v>
      </c>
      <c r="J88" s="10">
        <f t="shared" si="3"/>
        <v>39900</v>
      </c>
      <c r="K88" s="10">
        <f t="shared" si="4"/>
        <v>39900</v>
      </c>
      <c r="L88" s="24">
        <v>39900</v>
      </c>
    </row>
    <row r="89" spans="1:12" ht="17.25" x14ac:dyDescent="0.25">
      <c r="A89" s="5">
        <v>78</v>
      </c>
      <c r="B89" s="6" t="s">
        <v>104</v>
      </c>
      <c r="C89" s="7" t="s">
        <v>61</v>
      </c>
      <c r="D89" s="8">
        <v>1</v>
      </c>
      <c r="E89" s="22">
        <v>24150</v>
      </c>
      <c r="F89" s="23"/>
      <c r="G89" s="9">
        <f t="shared" si="0"/>
        <v>0</v>
      </c>
      <c r="H89" s="10">
        <f t="shared" si="1"/>
        <v>24150</v>
      </c>
      <c r="I89" s="10">
        <f t="shared" si="2"/>
        <v>0</v>
      </c>
      <c r="J89" s="10">
        <f t="shared" si="3"/>
        <v>24150</v>
      </c>
      <c r="K89" s="10">
        <f t="shared" si="4"/>
        <v>24150</v>
      </c>
      <c r="L89" s="24">
        <v>24150</v>
      </c>
    </row>
    <row r="90" spans="1:12" ht="17.25" x14ac:dyDescent="0.25">
      <c r="A90" s="5">
        <v>79</v>
      </c>
      <c r="B90" s="6" t="s">
        <v>105</v>
      </c>
      <c r="C90" s="7" t="s">
        <v>61</v>
      </c>
      <c r="D90" s="8">
        <v>1</v>
      </c>
      <c r="E90" s="22">
        <v>336000</v>
      </c>
      <c r="F90" s="23"/>
      <c r="G90" s="9">
        <f t="shared" si="0"/>
        <v>0</v>
      </c>
      <c r="H90" s="10">
        <f t="shared" si="1"/>
        <v>336000</v>
      </c>
      <c r="I90" s="10">
        <f t="shared" si="2"/>
        <v>0</v>
      </c>
      <c r="J90" s="10">
        <f t="shared" si="3"/>
        <v>336000</v>
      </c>
      <c r="K90" s="10">
        <f t="shared" si="4"/>
        <v>336000</v>
      </c>
      <c r="L90" s="24">
        <v>336000</v>
      </c>
    </row>
    <row r="91" spans="1:12" ht="17.25" x14ac:dyDescent="0.25">
      <c r="A91" s="5">
        <v>80</v>
      </c>
      <c r="B91" s="6" t="s">
        <v>106</v>
      </c>
      <c r="C91" s="7" t="s">
        <v>61</v>
      </c>
      <c r="D91" s="8">
        <v>1</v>
      </c>
      <c r="E91" s="22">
        <v>24150</v>
      </c>
      <c r="F91" s="23"/>
      <c r="G91" s="9">
        <f t="shared" si="0"/>
        <v>0</v>
      </c>
      <c r="H91" s="10">
        <f t="shared" si="1"/>
        <v>24150</v>
      </c>
      <c r="I91" s="10">
        <f t="shared" si="2"/>
        <v>0</v>
      </c>
      <c r="J91" s="10">
        <f t="shared" si="3"/>
        <v>24150</v>
      </c>
      <c r="K91" s="10">
        <f t="shared" si="4"/>
        <v>24150</v>
      </c>
      <c r="L91" s="24">
        <v>24150</v>
      </c>
    </row>
    <row r="92" spans="1:12" ht="17.25" x14ac:dyDescent="0.25">
      <c r="A92" s="5">
        <v>81</v>
      </c>
      <c r="B92" s="6" t="s">
        <v>107</v>
      </c>
      <c r="C92" s="7" t="s">
        <v>61</v>
      </c>
      <c r="D92" s="8">
        <v>1</v>
      </c>
      <c r="E92" s="22">
        <v>21000</v>
      </c>
      <c r="F92" s="23"/>
      <c r="G92" s="9">
        <f t="shared" si="0"/>
        <v>0</v>
      </c>
      <c r="H92" s="10">
        <f t="shared" si="1"/>
        <v>21000</v>
      </c>
      <c r="I92" s="10">
        <f t="shared" si="2"/>
        <v>0</v>
      </c>
      <c r="J92" s="10">
        <f t="shared" si="3"/>
        <v>21000</v>
      </c>
      <c r="K92" s="10">
        <f t="shared" si="4"/>
        <v>21000</v>
      </c>
      <c r="L92" s="24">
        <v>21000</v>
      </c>
    </row>
    <row r="93" spans="1:12" ht="17.25" x14ac:dyDescent="0.25">
      <c r="A93" s="5">
        <v>82</v>
      </c>
      <c r="B93" s="6" t="s">
        <v>108</v>
      </c>
      <c r="C93" s="7" t="s">
        <v>109</v>
      </c>
      <c r="D93" s="8">
        <v>1</v>
      </c>
      <c r="E93" s="22">
        <v>18900</v>
      </c>
      <c r="F93" s="23"/>
      <c r="G93" s="9">
        <f t="shared" si="0"/>
        <v>0</v>
      </c>
      <c r="H93" s="10">
        <f t="shared" si="1"/>
        <v>18900</v>
      </c>
      <c r="I93" s="10">
        <f t="shared" si="2"/>
        <v>0</v>
      </c>
      <c r="J93" s="10">
        <f t="shared" si="3"/>
        <v>18900</v>
      </c>
      <c r="K93" s="10">
        <f t="shared" si="4"/>
        <v>18900</v>
      </c>
      <c r="L93" s="24">
        <v>18900</v>
      </c>
    </row>
    <row r="94" spans="1:12" ht="17.25" x14ac:dyDescent="0.25">
      <c r="A94" s="5">
        <v>83</v>
      </c>
      <c r="B94" s="6" t="s">
        <v>110</v>
      </c>
      <c r="C94" s="7" t="s">
        <v>109</v>
      </c>
      <c r="D94" s="8">
        <v>1</v>
      </c>
      <c r="E94" s="22">
        <v>21000</v>
      </c>
      <c r="F94" s="23"/>
      <c r="G94" s="9">
        <f t="shared" si="0"/>
        <v>0</v>
      </c>
      <c r="H94" s="10">
        <f t="shared" si="1"/>
        <v>21000</v>
      </c>
      <c r="I94" s="10">
        <f t="shared" si="2"/>
        <v>0</v>
      </c>
      <c r="J94" s="10">
        <f t="shared" si="3"/>
        <v>21000</v>
      </c>
      <c r="K94" s="10">
        <f t="shared" si="4"/>
        <v>21000</v>
      </c>
      <c r="L94" s="24">
        <v>21000</v>
      </c>
    </row>
    <row r="95" spans="1:12" ht="17.25" x14ac:dyDescent="0.25">
      <c r="A95" s="5">
        <v>84</v>
      </c>
      <c r="B95" s="6" t="s">
        <v>111</v>
      </c>
      <c r="C95" s="7" t="s">
        <v>109</v>
      </c>
      <c r="D95" s="8">
        <v>1</v>
      </c>
      <c r="E95" s="22">
        <v>24150</v>
      </c>
      <c r="F95" s="23"/>
      <c r="G95" s="9">
        <f t="shared" si="0"/>
        <v>0</v>
      </c>
      <c r="H95" s="10">
        <f t="shared" si="1"/>
        <v>24150</v>
      </c>
      <c r="I95" s="10">
        <f t="shared" si="2"/>
        <v>0</v>
      </c>
      <c r="J95" s="10">
        <f t="shared" si="3"/>
        <v>24150</v>
      </c>
      <c r="K95" s="10">
        <f t="shared" si="4"/>
        <v>24150</v>
      </c>
      <c r="L95" s="24">
        <v>24150</v>
      </c>
    </row>
    <row r="96" spans="1:12" ht="17.25" x14ac:dyDescent="0.25">
      <c r="A96" s="5">
        <v>85</v>
      </c>
      <c r="B96" s="6" t="s">
        <v>112</v>
      </c>
      <c r="C96" s="7" t="s">
        <v>109</v>
      </c>
      <c r="D96" s="8">
        <v>1</v>
      </c>
      <c r="E96" s="22">
        <v>12600</v>
      </c>
      <c r="F96" s="23"/>
      <c r="G96" s="9">
        <f t="shared" si="0"/>
        <v>0</v>
      </c>
      <c r="H96" s="10">
        <f t="shared" si="1"/>
        <v>12600</v>
      </c>
      <c r="I96" s="10">
        <f t="shared" si="2"/>
        <v>0</v>
      </c>
      <c r="J96" s="10">
        <f t="shared" si="3"/>
        <v>12600</v>
      </c>
      <c r="K96" s="10">
        <f t="shared" si="4"/>
        <v>12600</v>
      </c>
      <c r="L96" s="24">
        <v>12600</v>
      </c>
    </row>
    <row r="97" spans="1:12" ht="17.25" x14ac:dyDescent="0.25">
      <c r="A97" s="5">
        <v>86</v>
      </c>
      <c r="B97" s="6" t="s">
        <v>113</v>
      </c>
      <c r="C97" s="7" t="s">
        <v>109</v>
      </c>
      <c r="D97" s="8">
        <v>1</v>
      </c>
      <c r="E97" s="22">
        <v>15750</v>
      </c>
      <c r="F97" s="23"/>
      <c r="G97" s="9">
        <f t="shared" si="0"/>
        <v>0</v>
      </c>
      <c r="H97" s="10">
        <f t="shared" si="1"/>
        <v>15750</v>
      </c>
      <c r="I97" s="10">
        <f t="shared" si="2"/>
        <v>0</v>
      </c>
      <c r="J97" s="10">
        <f t="shared" si="3"/>
        <v>15750</v>
      </c>
      <c r="K97" s="10">
        <f t="shared" si="4"/>
        <v>15750</v>
      </c>
      <c r="L97" s="24">
        <v>15750</v>
      </c>
    </row>
    <row r="98" spans="1:12" ht="17.25" x14ac:dyDescent="0.25">
      <c r="A98" s="5">
        <v>87</v>
      </c>
      <c r="B98" s="6" t="s">
        <v>114</v>
      </c>
      <c r="C98" s="7" t="s">
        <v>109</v>
      </c>
      <c r="D98" s="8">
        <v>1</v>
      </c>
      <c r="E98" s="22">
        <v>15750</v>
      </c>
      <c r="F98" s="23"/>
      <c r="G98" s="9">
        <f t="shared" si="0"/>
        <v>0</v>
      </c>
      <c r="H98" s="10">
        <f t="shared" si="1"/>
        <v>15750</v>
      </c>
      <c r="I98" s="10">
        <f t="shared" si="2"/>
        <v>0</v>
      </c>
      <c r="J98" s="10">
        <f t="shared" si="3"/>
        <v>15750</v>
      </c>
      <c r="K98" s="10">
        <f t="shared" si="4"/>
        <v>15750</v>
      </c>
      <c r="L98" s="24">
        <v>15750</v>
      </c>
    </row>
    <row r="99" spans="1:12" ht="17.25" x14ac:dyDescent="0.25">
      <c r="A99" s="5">
        <v>88</v>
      </c>
      <c r="B99" s="6" t="s">
        <v>115</v>
      </c>
      <c r="C99" s="7" t="s">
        <v>109</v>
      </c>
      <c r="D99" s="8">
        <v>1</v>
      </c>
      <c r="E99" s="22">
        <v>17850</v>
      </c>
      <c r="F99" s="23"/>
      <c r="G99" s="9">
        <f t="shared" si="0"/>
        <v>0</v>
      </c>
      <c r="H99" s="10">
        <f t="shared" si="1"/>
        <v>17850</v>
      </c>
      <c r="I99" s="10">
        <f t="shared" si="2"/>
        <v>0</v>
      </c>
      <c r="J99" s="10">
        <f t="shared" si="3"/>
        <v>17850</v>
      </c>
      <c r="K99" s="10">
        <f t="shared" si="4"/>
        <v>17850</v>
      </c>
      <c r="L99" s="24">
        <v>17850</v>
      </c>
    </row>
    <row r="100" spans="1:12" ht="17.25" x14ac:dyDescent="0.25">
      <c r="A100" s="5">
        <v>89</v>
      </c>
      <c r="B100" s="6" t="s">
        <v>116</v>
      </c>
      <c r="C100" s="7" t="s">
        <v>61</v>
      </c>
      <c r="D100" s="8">
        <v>1</v>
      </c>
      <c r="E100" s="22">
        <v>18375</v>
      </c>
      <c r="F100" s="23"/>
      <c r="G100" s="9">
        <f t="shared" si="0"/>
        <v>0</v>
      </c>
      <c r="H100" s="10">
        <f t="shared" si="1"/>
        <v>18375</v>
      </c>
      <c r="I100" s="10">
        <f t="shared" si="2"/>
        <v>0</v>
      </c>
      <c r="J100" s="10">
        <f t="shared" si="3"/>
        <v>18375</v>
      </c>
      <c r="K100" s="10">
        <f t="shared" si="4"/>
        <v>18375</v>
      </c>
      <c r="L100" s="24">
        <v>18375</v>
      </c>
    </row>
    <row r="101" spans="1:12" ht="17.25" x14ac:dyDescent="0.25">
      <c r="A101" s="5">
        <v>90</v>
      </c>
      <c r="B101" s="6" t="s">
        <v>117</v>
      </c>
      <c r="C101" s="7" t="s">
        <v>61</v>
      </c>
      <c r="D101" s="8">
        <v>1</v>
      </c>
      <c r="E101" s="22">
        <v>131250</v>
      </c>
      <c r="F101" s="23"/>
      <c r="G101" s="9">
        <f t="shared" si="0"/>
        <v>0</v>
      </c>
      <c r="H101" s="10">
        <f t="shared" si="1"/>
        <v>131250</v>
      </c>
      <c r="I101" s="10">
        <f t="shared" si="2"/>
        <v>0</v>
      </c>
      <c r="J101" s="10">
        <f t="shared" si="3"/>
        <v>131250</v>
      </c>
      <c r="K101" s="10">
        <f t="shared" si="4"/>
        <v>131250</v>
      </c>
      <c r="L101" s="24">
        <v>131250</v>
      </c>
    </row>
    <row r="102" spans="1:12" ht="17.25" x14ac:dyDescent="0.25">
      <c r="A102" s="5">
        <v>91</v>
      </c>
      <c r="B102" s="6" t="s">
        <v>118</v>
      </c>
      <c r="C102" s="7" t="s">
        <v>61</v>
      </c>
      <c r="D102" s="8">
        <v>1</v>
      </c>
      <c r="E102" s="22">
        <v>54600</v>
      </c>
      <c r="F102" s="23"/>
      <c r="G102" s="9">
        <f t="shared" si="0"/>
        <v>0</v>
      </c>
      <c r="H102" s="10">
        <f t="shared" si="1"/>
        <v>54600</v>
      </c>
      <c r="I102" s="10">
        <f t="shared" si="2"/>
        <v>0</v>
      </c>
      <c r="J102" s="10">
        <f t="shared" si="3"/>
        <v>54600</v>
      </c>
      <c r="K102" s="10">
        <f t="shared" si="4"/>
        <v>54600</v>
      </c>
      <c r="L102" s="24">
        <v>54600</v>
      </c>
    </row>
    <row r="103" spans="1:12" ht="17.25" x14ac:dyDescent="0.25">
      <c r="A103" s="5">
        <v>92</v>
      </c>
      <c r="B103" s="6" t="s">
        <v>119</v>
      </c>
      <c r="C103" s="7" t="s">
        <v>61</v>
      </c>
      <c r="D103" s="8">
        <v>1</v>
      </c>
      <c r="E103" s="22">
        <v>47250</v>
      </c>
      <c r="F103" s="23"/>
      <c r="G103" s="9">
        <f t="shared" si="0"/>
        <v>0</v>
      </c>
      <c r="H103" s="10">
        <f t="shared" si="1"/>
        <v>47250</v>
      </c>
      <c r="I103" s="10">
        <f t="shared" si="2"/>
        <v>0</v>
      </c>
      <c r="J103" s="10">
        <f t="shared" si="3"/>
        <v>47250</v>
      </c>
      <c r="K103" s="10">
        <f t="shared" si="4"/>
        <v>47250</v>
      </c>
      <c r="L103" s="24">
        <v>47250</v>
      </c>
    </row>
    <row r="104" spans="1:12" ht="17.25" x14ac:dyDescent="0.25">
      <c r="A104" s="5">
        <v>93</v>
      </c>
      <c r="B104" s="6" t="s">
        <v>120</v>
      </c>
      <c r="C104" s="7" t="s">
        <v>121</v>
      </c>
      <c r="D104" s="8">
        <v>1</v>
      </c>
      <c r="E104" s="22">
        <v>3675</v>
      </c>
      <c r="F104" s="23"/>
      <c r="G104" s="9">
        <f t="shared" si="0"/>
        <v>0</v>
      </c>
      <c r="H104" s="10">
        <f t="shared" si="1"/>
        <v>3675</v>
      </c>
      <c r="I104" s="10">
        <f t="shared" si="2"/>
        <v>0</v>
      </c>
      <c r="J104" s="10">
        <f t="shared" si="3"/>
        <v>3675</v>
      </c>
      <c r="K104" s="10">
        <f t="shared" si="4"/>
        <v>3675</v>
      </c>
      <c r="L104" s="24">
        <v>3675</v>
      </c>
    </row>
    <row r="105" spans="1:12" ht="17.25" x14ac:dyDescent="0.25">
      <c r="A105" s="5">
        <v>94</v>
      </c>
      <c r="B105" s="6" t="s">
        <v>122</v>
      </c>
      <c r="C105" s="7" t="s">
        <v>121</v>
      </c>
      <c r="D105" s="8">
        <v>1</v>
      </c>
      <c r="E105" s="22">
        <v>4200</v>
      </c>
      <c r="F105" s="23"/>
      <c r="G105" s="9">
        <f t="shared" si="0"/>
        <v>0</v>
      </c>
      <c r="H105" s="10">
        <f t="shared" si="1"/>
        <v>4200</v>
      </c>
      <c r="I105" s="10">
        <f t="shared" si="2"/>
        <v>0</v>
      </c>
      <c r="J105" s="10">
        <f t="shared" si="3"/>
        <v>4200</v>
      </c>
      <c r="K105" s="10">
        <f t="shared" si="4"/>
        <v>4200</v>
      </c>
      <c r="L105" s="24">
        <v>4200</v>
      </c>
    </row>
    <row r="106" spans="1:12" ht="17.25" x14ac:dyDescent="0.25">
      <c r="A106" s="5">
        <v>95</v>
      </c>
      <c r="B106" s="6" t="s">
        <v>123</v>
      </c>
      <c r="C106" s="7" t="s">
        <v>121</v>
      </c>
      <c r="D106" s="8">
        <v>1</v>
      </c>
      <c r="E106" s="22">
        <v>5250</v>
      </c>
      <c r="F106" s="23"/>
      <c r="G106" s="9">
        <f t="shared" si="0"/>
        <v>0</v>
      </c>
      <c r="H106" s="10">
        <f t="shared" si="1"/>
        <v>5250</v>
      </c>
      <c r="I106" s="10">
        <f t="shared" si="2"/>
        <v>0</v>
      </c>
      <c r="J106" s="10">
        <f t="shared" si="3"/>
        <v>5250</v>
      </c>
      <c r="K106" s="10">
        <f t="shared" si="4"/>
        <v>5250</v>
      </c>
      <c r="L106" s="24">
        <v>5250</v>
      </c>
    </row>
    <row r="107" spans="1:12" ht="17.25" x14ac:dyDescent="0.25">
      <c r="A107" s="5">
        <v>96</v>
      </c>
      <c r="B107" s="6" t="s">
        <v>124</v>
      </c>
      <c r="C107" s="7" t="s">
        <v>121</v>
      </c>
      <c r="D107" s="8">
        <v>1</v>
      </c>
      <c r="E107" s="22">
        <v>7350</v>
      </c>
      <c r="F107" s="23"/>
      <c r="G107" s="9">
        <f t="shared" si="0"/>
        <v>0</v>
      </c>
      <c r="H107" s="10">
        <f t="shared" si="1"/>
        <v>7350</v>
      </c>
      <c r="I107" s="10">
        <f t="shared" si="2"/>
        <v>0</v>
      </c>
      <c r="J107" s="10">
        <f t="shared" si="3"/>
        <v>7350</v>
      </c>
      <c r="K107" s="10">
        <f t="shared" si="4"/>
        <v>7350</v>
      </c>
      <c r="L107" s="24">
        <v>7350</v>
      </c>
    </row>
    <row r="108" spans="1:12" ht="17.25" x14ac:dyDescent="0.25">
      <c r="A108" s="5">
        <v>97</v>
      </c>
      <c r="B108" s="6" t="s">
        <v>125</v>
      </c>
      <c r="C108" s="7" t="s">
        <v>61</v>
      </c>
      <c r="D108" s="8">
        <v>1</v>
      </c>
      <c r="E108" s="22">
        <v>26250</v>
      </c>
      <c r="F108" s="23"/>
      <c r="G108" s="9">
        <f t="shared" si="0"/>
        <v>0</v>
      </c>
      <c r="H108" s="10">
        <f t="shared" si="1"/>
        <v>26250</v>
      </c>
      <c r="I108" s="10">
        <f t="shared" si="2"/>
        <v>0</v>
      </c>
      <c r="J108" s="10">
        <f t="shared" si="3"/>
        <v>26250</v>
      </c>
      <c r="K108" s="10">
        <f t="shared" si="4"/>
        <v>26250</v>
      </c>
      <c r="L108" s="24">
        <v>26250</v>
      </c>
    </row>
    <row r="109" spans="1:12" ht="17.25" x14ac:dyDescent="0.25">
      <c r="A109" s="5">
        <v>98</v>
      </c>
      <c r="B109" s="6" t="s">
        <v>126</v>
      </c>
      <c r="C109" s="7" t="s">
        <v>127</v>
      </c>
      <c r="D109" s="8">
        <v>1</v>
      </c>
      <c r="E109" s="22">
        <v>189000</v>
      </c>
      <c r="F109" s="23"/>
      <c r="G109" s="9">
        <f t="shared" si="0"/>
        <v>0</v>
      </c>
      <c r="H109" s="10">
        <f t="shared" si="1"/>
        <v>189000</v>
      </c>
      <c r="I109" s="10">
        <f t="shared" si="2"/>
        <v>0</v>
      </c>
      <c r="J109" s="10">
        <f t="shared" si="3"/>
        <v>189000</v>
      </c>
      <c r="K109" s="10">
        <f t="shared" si="4"/>
        <v>189000</v>
      </c>
      <c r="L109" s="24">
        <v>189000</v>
      </c>
    </row>
    <row r="110" spans="1:12" ht="17.25" x14ac:dyDescent="0.25">
      <c r="A110" s="5">
        <v>99</v>
      </c>
      <c r="B110" s="6" t="s">
        <v>128</v>
      </c>
      <c r="C110" s="7" t="s">
        <v>61</v>
      </c>
      <c r="D110" s="8">
        <v>1</v>
      </c>
      <c r="E110" s="22">
        <v>94500</v>
      </c>
      <c r="F110" s="23"/>
      <c r="G110" s="9">
        <f t="shared" si="0"/>
        <v>0</v>
      </c>
      <c r="H110" s="10">
        <f t="shared" si="1"/>
        <v>94500</v>
      </c>
      <c r="I110" s="10">
        <f t="shared" si="2"/>
        <v>0</v>
      </c>
      <c r="J110" s="10">
        <f t="shared" si="3"/>
        <v>94500</v>
      </c>
      <c r="K110" s="10">
        <f t="shared" si="4"/>
        <v>94500</v>
      </c>
      <c r="L110" s="24">
        <v>94500</v>
      </c>
    </row>
    <row r="111" spans="1:12" ht="17.25" x14ac:dyDescent="0.25">
      <c r="A111" s="5">
        <v>100</v>
      </c>
      <c r="B111" s="6" t="s">
        <v>129</v>
      </c>
      <c r="C111" s="7" t="s">
        <v>61</v>
      </c>
      <c r="D111" s="8">
        <v>1</v>
      </c>
      <c r="E111" s="22">
        <v>20000</v>
      </c>
      <c r="F111" s="23"/>
      <c r="G111" s="9">
        <f t="shared" si="0"/>
        <v>0</v>
      </c>
      <c r="H111" s="10">
        <f t="shared" si="1"/>
        <v>20000</v>
      </c>
      <c r="I111" s="10">
        <f t="shared" si="2"/>
        <v>0</v>
      </c>
      <c r="J111" s="10">
        <f t="shared" si="3"/>
        <v>20000</v>
      </c>
      <c r="K111" s="10">
        <f t="shared" si="4"/>
        <v>20000</v>
      </c>
      <c r="L111" s="24">
        <v>20000</v>
      </c>
    </row>
    <row r="112" spans="1:12" ht="32.25" customHeight="1" x14ac:dyDescent="0.25">
      <c r="A112" s="45" t="s">
        <v>25</v>
      </c>
      <c r="B112" s="45"/>
      <c r="C112" s="45"/>
      <c r="D112" s="45"/>
      <c r="E112" s="45"/>
      <c r="F112" s="45"/>
      <c r="G112" s="21">
        <f>SUM(G12:G111)</f>
        <v>0</v>
      </c>
      <c r="H112" s="21">
        <f>SUM(H12:H111)</f>
        <v>13446895</v>
      </c>
      <c r="I112" s="21">
        <f>SUM(I12:I111)</f>
        <v>0</v>
      </c>
      <c r="J112" s="21">
        <f>SUM(J12:J111)</f>
        <v>13446895</v>
      </c>
      <c r="K112" s="21">
        <f>SUM(K12:K111)</f>
        <v>13446895</v>
      </c>
      <c r="L112" s="11"/>
    </row>
    <row r="113" spans="1:12" ht="15.75" x14ac:dyDescent="0.25">
      <c r="A113" s="46"/>
      <c r="B113" s="47"/>
      <c r="C113" s="47"/>
      <c r="D113" s="47"/>
      <c r="E113" s="47"/>
      <c r="F113" s="47"/>
      <c r="G113" s="47"/>
      <c r="H113" s="47"/>
      <c r="I113" s="47"/>
      <c r="J113" s="47"/>
      <c r="K113" s="47"/>
      <c r="L113" s="48"/>
    </row>
    <row r="114" spans="1:12" ht="17.25" thickBot="1" x14ac:dyDescent="0.3">
      <c r="A114" s="49" t="s">
        <v>26</v>
      </c>
      <c r="B114" s="50"/>
      <c r="C114" s="50"/>
      <c r="D114" s="50"/>
      <c r="E114" s="50"/>
      <c r="F114" s="50"/>
      <c r="G114" s="50"/>
      <c r="H114" s="50"/>
      <c r="I114" s="50"/>
      <c r="J114" s="50"/>
      <c r="K114" s="50"/>
      <c r="L114" s="51"/>
    </row>
    <row r="115" spans="1:12" ht="65.25" customHeight="1" thickTop="1" thickBot="1" x14ac:dyDescent="0.3">
      <c r="A115" s="52" t="s">
        <v>27</v>
      </c>
      <c r="B115" s="53"/>
      <c r="C115" s="53"/>
      <c r="D115" s="53"/>
      <c r="E115" s="53"/>
      <c r="F115" s="53"/>
      <c r="G115" s="53"/>
      <c r="H115" s="53"/>
      <c r="I115" s="53"/>
      <c r="J115" s="53"/>
      <c r="K115" s="53"/>
      <c r="L115" s="54"/>
    </row>
    <row r="116" spans="1:12" ht="25.5" customHeight="1" thickTop="1" thickBot="1" x14ac:dyDescent="0.3">
      <c r="A116" s="55" t="s">
        <v>28</v>
      </c>
      <c r="B116" s="56"/>
      <c r="C116" s="56"/>
      <c r="D116" s="56"/>
      <c r="E116" s="56"/>
      <c r="F116" s="56"/>
      <c r="G116" s="56"/>
      <c r="H116" s="56"/>
      <c r="I116" s="56"/>
      <c r="J116" s="56"/>
      <c r="K116" s="56"/>
      <c r="L116" s="57"/>
    </row>
    <row r="117" spans="1:12" ht="19.5" thickTop="1" thickBot="1" x14ac:dyDescent="0.3">
      <c r="A117" s="58" t="s">
        <v>29</v>
      </c>
      <c r="B117" s="59"/>
      <c r="C117" s="12"/>
      <c r="D117" s="12"/>
      <c r="E117" s="12"/>
      <c r="F117" s="12"/>
      <c r="G117" s="12"/>
      <c r="H117" s="12"/>
      <c r="I117" s="12"/>
      <c r="J117" s="12"/>
      <c r="K117" s="12"/>
      <c r="L117" s="13"/>
    </row>
    <row r="118" spans="1:12" ht="22.5" customHeight="1" thickTop="1" thickBot="1" x14ac:dyDescent="0.3">
      <c r="A118" s="14">
        <v>1</v>
      </c>
      <c r="B118" s="35" t="s">
        <v>30</v>
      </c>
      <c r="C118" s="35"/>
      <c r="D118" s="35"/>
      <c r="E118" s="35"/>
      <c r="F118" s="15"/>
      <c r="G118" s="15"/>
      <c r="H118" s="15"/>
      <c r="I118" s="15"/>
      <c r="J118" s="15"/>
      <c r="K118" s="15"/>
      <c r="L118" s="16"/>
    </row>
    <row r="119" spans="1:12" ht="54" customHeight="1" thickTop="1" thickBot="1" x14ac:dyDescent="0.3">
      <c r="A119" s="14">
        <v>2</v>
      </c>
      <c r="B119" s="34" t="s">
        <v>154</v>
      </c>
      <c r="C119" s="35"/>
      <c r="D119" s="35"/>
      <c r="E119" s="35"/>
      <c r="F119" s="35"/>
      <c r="G119" s="35"/>
      <c r="H119" s="35"/>
      <c r="I119" s="35"/>
      <c r="J119" s="35"/>
      <c r="K119" s="35"/>
      <c r="L119" s="36"/>
    </row>
    <row r="120" spans="1:12" ht="27.75" customHeight="1" thickTop="1" thickBot="1" x14ac:dyDescent="0.3">
      <c r="A120" s="17">
        <v>3</v>
      </c>
      <c r="B120" s="37" t="s">
        <v>155</v>
      </c>
      <c r="C120" s="37"/>
      <c r="D120" s="37"/>
      <c r="E120" s="37"/>
      <c r="F120" s="37"/>
      <c r="G120" s="37"/>
      <c r="H120" s="37"/>
      <c r="I120" s="37"/>
      <c r="J120" s="37"/>
      <c r="K120" s="37"/>
      <c r="L120" s="38"/>
    </row>
    <row r="121" spans="1:12" ht="33.75" customHeight="1" thickTop="1" thickBot="1" x14ac:dyDescent="0.3">
      <c r="A121" s="18">
        <v>4</v>
      </c>
      <c r="B121" s="39" t="s">
        <v>156</v>
      </c>
      <c r="C121" s="39"/>
      <c r="D121" s="39"/>
      <c r="E121" s="39"/>
      <c r="F121" s="39"/>
      <c r="G121" s="39"/>
      <c r="H121" s="39"/>
      <c r="I121" s="39"/>
      <c r="J121" s="39"/>
      <c r="K121" s="39"/>
      <c r="L121" s="40"/>
    </row>
    <row r="122" spans="1:12" ht="34.5" customHeight="1" thickTop="1" thickBot="1" x14ac:dyDescent="0.3">
      <c r="A122" s="18">
        <v>5</v>
      </c>
      <c r="B122" s="39" t="s">
        <v>157</v>
      </c>
      <c r="C122" s="39"/>
      <c r="D122" s="39"/>
      <c r="E122" s="39"/>
      <c r="F122" s="39"/>
      <c r="G122" s="39"/>
      <c r="H122" s="39"/>
      <c r="I122" s="39"/>
      <c r="J122" s="39"/>
      <c r="K122" s="39"/>
      <c r="L122" s="40"/>
    </row>
    <row r="123" spans="1:12" ht="35.25" customHeight="1" thickTop="1" thickBot="1" x14ac:dyDescent="0.3">
      <c r="A123" s="18">
        <v>6</v>
      </c>
      <c r="B123" s="39" t="s">
        <v>31</v>
      </c>
      <c r="C123" s="39"/>
      <c r="D123" s="39"/>
      <c r="E123" s="39"/>
      <c r="F123" s="39"/>
      <c r="G123" s="39"/>
      <c r="H123" s="39"/>
      <c r="I123" s="39"/>
      <c r="J123" s="39"/>
      <c r="K123" s="39"/>
      <c r="L123" s="40"/>
    </row>
    <row r="124" spans="1:12" ht="18" thickTop="1" x14ac:dyDescent="0.25">
      <c r="A124" s="19"/>
      <c r="B124" s="20"/>
      <c r="C124" s="41"/>
      <c r="D124" s="41"/>
      <c r="E124" s="41"/>
      <c r="F124" s="41"/>
      <c r="G124" s="41"/>
      <c r="H124" s="41"/>
      <c r="I124" s="41"/>
      <c r="J124" s="41"/>
      <c r="K124" s="41"/>
      <c r="L124" s="42"/>
    </row>
    <row r="125" spans="1:12" ht="17.25" x14ac:dyDescent="0.3">
      <c r="A125" s="25" t="s">
        <v>32</v>
      </c>
      <c r="B125" s="26"/>
      <c r="C125" s="26"/>
      <c r="D125" s="26"/>
      <c r="E125" s="26"/>
      <c r="F125" s="26"/>
      <c r="G125" s="26"/>
      <c r="H125" s="26"/>
      <c r="I125" s="26"/>
      <c r="J125" s="26"/>
      <c r="K125" s="26"/>
      <c r="L125" s="27"/>
    </row>
    <row r="126" spans="1:12" ht="17.25" x14ac:dyDescent="0.25">
      <c r="A126" s="28" t="s">
        <v>33</v>
      </c>
      <c r="B126" s="29"/>
      <c r="C126" s="29"/>
      <c r="D126" s="29"/>
      <c r="E126" s="29"/>
      <c r="F126" s="29"/>
      <c r="G126" s="29"/>
      <c r="H126" s="29"/>
      <c r="I126" s="29"/>
      <c r="J126" s="29"/>
      <c r="K126" s="29"/>
      <c r="L126" s="30"/>
    </row>
    <row r="127" spans="1:12" ht="16.5" thickBot="1" x14ac:dyDescent="0.3">
      <c r="A127" s="31"/>
      <c r="B127" s="32"/>
      <c r="C127" s="32"/>
      <c r="D127" s="32"/>
      <c r="E127" s="32"/>
      <c r="F127" s="32"/>
      <c r="G127" s="32"/>
      <c r="H127" s="32"/>
      <c r="I127" s="32"/>
      <c r="J127" s="32"/>
      <c r="K127" s="32"/>
      <c r="L127" s="33"/>
    </row>
  </sheetData>
  <protectedRanges>
    <protectedRange sqref="E12:F111" name="DATOS_1"/>
    <protectedRange sqref="C5:J8 K8 C9 L5:L7 A124:L127 E12:F111" name="DATOS"/>
  </protectedRanges>
  <mergeCells count="42">
    <mergeCell ref="A1:B2"/>
    <mergeCell ref="C1:J2"/>
    <mergeCell ref="K1:L1"/>
    <mergeCell ref="K2:L2"/>
    <mergeCell ref="A3:B3"/>
    <mergeCell ref="C3:J3"/>
    <mergeCell ref="K3:L4"/>
    <mergeCell ref="A4:B4"/>
    <mergeCell ref="C4:J4"/>
    <mergeCell ref="A5:B5"/>
    <mergeCell ref="C5:J5"/>
    <mergeCell ref="A6:B6"/>
    <mergeCell ref="C6:J6"/>
    <mergeCell ref="A7:B7"/>
    <mergeCell ref="C7:J7"/>
    <mergeCell ref="A8:B8"/>
    <mergeCell ref="C8:F8"/>
    <mergeCell ref="G8:J8"/>
    <mergeCell ref="K8:L8"/>
    <mergeCell ref="A9:B9"/>
    <mergeCell ref="C9:L9"/>
    <mergeCell ref="B118:E118"/>
    <mergeCell ref="A10:A11"/>
    <mergeCell ref="B10:B11"/>
    <mergeCell ref="C10:C11"/>
    <mergeCell ref="D10:D11"/>
    <mergeCell ref="E10:L10"/>
    <mergeCell ref="A112:F112"/>
    <mergeCell ref="A113:L113"/>
    <mergeCell ref="A114:L114"/>
    <mergeCell ref="A115:L115"/>
    <mergeCell ref="A116:L116"/>
    <mergeCell ref="A117:B117"/>
    <mergeCell ref="A125:L125"/>
    <mergeCell ref="A126:L126"/>
    <mergeCell ref="A127:L127"/>
    <mergeCell ref="B119:L119"/>
    <mergeCell ref="B120:L120"/>
    <mergeCell ref="B121:L121"/>
    <mergeCell ref="B122:L122"/>
    <mergeCell ref="B123:L123"/>
    <mergeCell ref="C124:L124"/>
  </mergeCells>
  <conditionalFormatting sqref="H12:H111">
    <cfRule type="cellIs" dxfId="2" priority="1" operator="equal">
      <formula>L12</formula>
    </cfRule>
    <cfRule type="cellIs" dxfId="1" priority="2" operator="lessThan">
      <formula>L12</formula>
    </cfRule>
    <cfRule type="cellIs" dxfId="0" priority="3" operator="greaterThan">
      <formula>L12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Maria Gomez Correa - CT Compras</dc:creator>
  <cp:lastModifiedBy>Jorge Andres Orrego Franco</cp:lastModifiedBy>
  <dcterms:created xsi:type="dcterms:W3CDTF">2026-02-19T20:08:07Z</dcterms:created>
  <dcterms:modified xsi:type="dcterms:W3CDTF">2026-07-08T20:06:31Z</dcterms:modified>
</cp:coreProperties>
</file>