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maritzamurciaramirez/Desktop/CARPETA 2026/PRODEC SAS/PROPUESTAS 2026/PRESENTADAS PRODEC  2026/JULIO/CARO Y CUERVO/"/>
    </mc:Choice>
  </mc:AlternateContent>
  <xr:revisionPtr revIDLastSave="0" documentId="8_{51480622-6505-8148-BF4D-CE7062325C01}" xr6:coauthVersionLast="36" xr6:coauthVersionMax="36" xr10:uidLastSave="{00000000-0000-0000-0000-000000000000}"/>
  <bookViews>
    <workbookView xWindow="0" yWindow="500" windowWidth="29040" windowHeight="15720" xr2:uid="{3438BB84-E654-41C4-8739-8AAC1E709BDA}"/>
  </bookViews>
  <sheets>
    <sheet name="OFERTA ECONOMICA" sheetId="1" r:id="rId1"/>
  </sheets>
  <definedNames>
    <definedName name="_xlnm._FilterDatabase" localSheetId="0" hidden="1">'OFERTA ECONOMICA'!$A$4:$I$94</definedName>
    <definedName name="_xlnm.Print_Area" localSheetId="0">'OFERTA ECONOMICA'!$A$1:$H$94</definedName>
    <definedName name="_xlnm.Print_Titles" localSheetId="0">'OFERTA ECONOMICA'!$1:$4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7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8" i="1"/>
  <c r="G29" i="1"/>
  <c r="G30" i="1"/>
  <c r="G31" i="1"/>
  <c r="G32" i="1"/>
  <c r="G34" i="1"/>
  <c r="G35" i="1"/>
  <c r="G36" i="1"/>
  <c r="G37" i="1"/>
  <c r="G38" i="1"/>
  <c r="G39" i="1"/>
  <c r="G40" i="1"/>
  <c r="G41" i="1"/>
  <c r="G42" i="1"/>
  <c r="G43" i="1"/>
  <c r="G44" i="1"/>
  <c r="G48" i="1"/>
  <c r="G49" i="1"/>
  <c r="G50" i="1"/>
  <c r="G52" i="1"/>
  <c r="G53" i="1"/>
  <c r="G54" i="1"/>
  <c r="G55" i="1"/>
  <c r="G57" i="1"/>
  <c r="G58" i="1"/>
  <c r="G59" i="1"/>
  <c r="G61" i="1"/>
  <c r="G63" i="1"/>
  <c r="G64" i="1"/>
  <c r="G65" i="1"/>
  <c r="G66" i="1"/>
  <c r="G67" i="1"/>
  <c r="G68" i="1"/>
  <c r="G69" i="1"/>
  <c r="G70" i="1"/>
  <c r="G71" i="1"/>
  <c r="G72" i="1"/>
  <c r="G75" i="1"/>
  <c r="G76" i="1"/>
  <c r="G77" i="1"/>
  <c r="G78" i="1"/>
  <c r="G79" i="1"/>
  <c r="G80" i="1"/>
  <c r="G81" i="1"/>
  <c r="G82" i="1"/>
  <c r="G83" i="1"/>
  <c r="G84" i="1"/>
  <c r="G86" i="1"/>
  <c r="G89" i="1"/>
  <c r="G5" i="1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5" i="1"/>
  <c r="G9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5" i="1"/>
  <c r="H94" i="1" l="1"/>
  <c r="F94" i="1"/>
  <c r="E94" i="1" l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</calcChain>
</file>

<file path=xl/sharedStrings.xml><?xml version="1.0" encoding="utf-8"?>
<sst xmlns="http://schemas.openxmlformats.org/spreadsheetml/2006/main" count="190" uniqueCount="112">
  <si>
    <t>OFERTA ECONOMICA</t>
  </si>
  <si>
    <t>Precios de Referencia</t>
  </si>
  <si>
    <t>Precios Ofertados</t>
  </si>
  <si>
    <t>No.</t>
  </si>
  <si>
    <t>Descripción elementos de papelería</t>
  </si>
  <si>
    <t>Cantidad</t>
  </si>
  <si>
    <t>Unidad de medida</t>
  </si>
  <si>
    <t>Valor unitario incluido IVA</t>
  </si>
  <si>
    <t>Valor Total Incluido IVA</t>
  </si>
  <si>
    <t>Valor total incluido IVA</t>
  </si>
  <si>
    <t>ADHESIVOS CIRCULARES DE COLORES (2CM DIAMETRO), DE COLORES SURTIDOS PAQUETE * 100</t>
  </si>
  <si>
    <t>PAQUETE * 100</t>
  </si>
  <si>
    <t>ADHESIVOS PARA PRECIOS PAQUETE (2 * 6 CM APROXIMADAMENTE)</t>
  </si>
  <si>
    <t>PAQUETE</t>
  </si>
  <si>
    <t>AGUJA CAPOTERAS DE 8 CM CON OJO REDONDO</t>
  </si>
  <si>
    <t>UNIDAD</t>
  </si>
  <si>
    <t>AGUJA CURVA PARA COSER ZAPATOS DE 4, 5 Y 6 MM ( DOS POR UNIDAD)</t>
  </si>
  <si>
    <t>AGUJA DE COSTURA DE 4 MM</t>
  </si>
  <si>
    <t>ALMOHADILLA PARA SELLOS DE FIELTRO, CON CARCASA DE POLIPROPILENO DE 25,5 CM * 18 CM</t>
  </si>
  <si>
    <t>ARCHIVADOR DE FUELLE CARPETA EXPANDIBLE DE 13 BOLSILLOS</t>
  </si>
  <si>
    <t>BANDAS DE CAUCHO</t>
  </si>
  <si>
    <t>BOLSA</t>
  </si>
  <si>
    <t>BANDERAS DE COLORES</t>
  </si>
  <si>
    <t>BAYETILLA BLANCA (35 * 60 CM)</t>
  </si>
  <si>
    <t>BISTURI GRANDE</t>
  </si>
  <si>
    <t>BISTURI PEQUEÑO</t>
  </si>
  <si>
    <t>BLOCK DE NOTAS AMARILLA (TAMAÑO: MEDIA CARTA)</t>
  </si>
  <si>
    <t>BLOCK/ AGENDA</t>
  </si>
  <si>
    <t>BLOCK PAPEL IRIS COLORES VARIADOS (TAMAÑO CARTA)</t>
  </si>
  <si>
    <t>BLOCK</t>
  </si>
  <si>
    <t>BORRADORES DE NATA O MIGA DE PAN</t>
  </si>
  <si>
    <t>BORRADORES DE TINTA</t>
  </si>
  <si>
    <t>BROCHA DE 2 PULGADAS</t>
  </si>
  <si>
    <t>BROCHA DE 3 PULGADAS</t>
  </si>
  <si>
    <t>CARPETAS 3 ANILLO DE 2"</t>
  </si>
  <si>
    <t>CARPETAS DE PRESENTACIÓN TAMAÑO CARTA</t>
  </si>
  <si>
    <t>CARPETAS DE PRESENTACIÓN TAMAÑO OFICIO</t>
  </si>
  <si>
    <t>CARTON CORRUGADO DE 50 KILOS</t>
  </si>
  <si>
    <t>ROLLO</t>
  </si>
  <si>
    <t>CHINCHE</t>
  </si>
  <si>
    <t>CAJA</t>
  </si>
  <si>
    <t>CINTA ADHESIVA TRANSPARENTE ANCHA (40 MT)</t>
  </si>
  <si>
    <t>CINTA ADHESIVA TRANSPARENTE ANGOSTA (12 MM * 20 MT)</t>
  </si>
  <si>
    <t>CINTA DE ENMASCARAR ANCHA (48 MM* 20 MT)</t>
  </si>
  <si>
    <t>CINTA DE ENMASCARAR ANGOSTA (18 MM * 20 MT)</t>
  </si>
  <si>
    <t>CINTA DOBLE FAZ TESAPRINT (CON ESPUMA)</t>
  </si>
  <si>
    <t>CINTA FILMOPLAST-P CAJA 50 MT * 2 CM</t>
  </si>
  <si>
    <t>CINTA METRICA DE METRO</t>
  </si>
  <si>
    <t>CORRECTOR LÍQUIDO LÁPIZ</t>
  </si>
  <si>
    <t>COSEDORA</t>
  </si>
  <si>
    <t>CUCHILLA PARA BISTURÍ GRANDE</t>
  </si>
  <si>
    <t>DISTRIBUIDOR DE CINTA GRANDE</t>
  </si>
  <si>
    <t>DISTRIBUIDOR DE CINTA PEQUEÑO</t>
  </si>
  <si>
    <t>ESCUADRA DE 45 GRADOS POR 15 CM EN ACRILICO</t>
  </si>
  <si>
    <t>ESFERO AZUL</t>
  </si>
  <si>
    <t>ESFERO DE COLORES SURTIDOS (VERDE, AZUL, ROSADO, FUSCIA, MORADO)</t>
  </si>
  <si>
    <t>ESFERO NEGRO</t>
  </si>
  <si>
    <t>ESFERO ROJO</t>
  </si>
  <si>
    <t>ETIQUETADORA DE PRECIOS (PISTOLA DE PONER PRECIOS)</t>
  </si>
  <si>
    <t>GUANTES DE NITRILO  TALLA L</t>
  </si>
  <si>
    <t>HOJAS AUTOADHESIVAS TAMAÑO CARTA PAQUETE * 30 HOJAS</t>
  </si>
  <si>
    <t>HUELLEROS DE SEGURIDAD</t>
  </si>
  <si>
    <t>LÁPIZ NEGRO</t>
  </si>
  <si>
    <t>LÁPIZ ROJO</t>
  </si>
  <si>
    <t>LEZNAS</t>
  </si>
  <si>
    <t>LUPAS DE 50 MM</t>
  </si>
  <si>
    <t>MARCADOR SHARPIE</t>
  </si>
  <si>
    <t>MARCADOR SURTIDO PERMANENTE</t>
  </si>
  <si>
    <t xml:space="preserve">MARCADORES SURTIDOS BORRABLE </t>
  </si>
  <si>
    <t>MEMORIA USB (32 GB)</t>
  </si>
  <si>
    <t>MICROPUNTAS NEGRO</t>
  </si>
  <si>
    <t>MICROPUNTAS ROJO</t>
  </si>
  <si>
    <t>NOTA ADHESIVA  O POS-IT (TAMAÑO 76 * 76 DE 100 HOJAS)</t>
  </si>
  <si>
    <t>ORGANIZADORES MODULARES DE PAPEL DE TRES ALTURAS</t>
  </si>
  <si>
    <t>PAD MOUSE</t>
  </si>
  <si>
    <t>PAD MOUSE PARA TECLADO</t>
  </si>
  <si>
    <t>PAPEL KRAFT (REFERENCIA 250 C1S.  EN ROLLO.  280 GRAMOS TRAE APROXIMADAMENTE ENTRE 1700 Y 1800 MT)</t>
  </si>
  <si>
    <t>PAPEL TAMAÑO CARTA 75 GRAMOS</t>
  </si>
  <si>
    <t>RESMA</t>
  </si>
  <si>
    <t>PAPEL TAMAÑO OFICIO 75 GRAMOS</t>
  </si>
  <si>
    <t>PEGANTE EN BARRA 40 GRAMOS</t>
  </si>
  <si>
    <t>PEGANTE GOLBON 1 KILO PAPEL</t>
  </si>
  <si>
    <t>FRASCO</t>
  </si>
  <si>
    <t>PILAS ALKALINAS AA NO RECARGABLES</t>
  </si>
  <si>
    <t>PILAS ALKALINAS AAA NO RECARGABLES</t>
  </si>
  <si>
    <t>PINCEL BURDO DE 12 MM</t>
  </si>
  <si>
    <t>PINCEL DE NYLON SUAVE DE 12 mm</t>
  </si>
  <si>
    <t>PINCEL DE NYLON SUAVE DE 4 mm</t>
  </si>
  <si>
    <t>PLASTILINA LIMPIA TIPOS</t>
  </si>
  <si>
    <t>PLEGADERAS MEDIANAS DE TEFLÓN</t>
  </si>
  <si>
    <t>PLUMA DE INMERSIÓN ENTINTADO CMT- 008</t>
  </si>
  <si>
    <t>JUEGO</t>
  </si>
  <si>
    <t>REGLA DE 30 CMS</t>
  </si>
  <si>
    <t>REGLA DE 50 CMS</t>
  </si>
  <si>
    <t>REGLA T DE 50 CMS DE ACRILICO</t>
  </si>
  <si>
    <t>REGLAS DE SEGURIDAD (PARA CORTE)</t>
  </si>
  <si>
    <t>RESALTADORES SURTIDOS</t>
  </si>
  <si>
    <t>RODILLO DE FELPA DE 2 PULGADAS</t>
  </si>
  <si>
    <t>SACAGANCHOS</t>
  </si>
  <si>
    <t>SOBRE/BOLSILLO DE ACETATO DELGADO * 100</t>
  </si>
  <si>
    <t>TABLA CON GANCHO TAMAÑO OFICIO</t>
  </si>
  <si>
    <t>TABLA SALVACORTES TAMAÑO A1</t>
  </si>
  <si>
    <t>TAJALÁPIZ</t>
  </si>
  <si>
    <t>TAPABOCAS CAJA POR 50</t>
  </si>
  <si>
    <t>TIJERAS DE OFICINA</t>
  </si>
  <si>
    <t>TINTA PARA SELLOS SIN ACEITE (COLOR NEGRO)</t>
  </si>
  <si>
    <t>Carpetas 4 solapas, fabricadas en cartón cartulina DESACIFICADAS de 320 gr., con control de PH, reserva alcalina y resistencia al rasgado, color blanco.</t>
  </si>
  <si>
    <t>CAJA DE ARCHIVO X300 C-450. 
Elaborada en cartón marrón, incluye la tapa independiente.   Diseño y estructura apilable.  Dispone de perforaciones laterales diseñadas como agarraderas para facilitar la manipulación, transporte  y almacenamiento.</t>
  </si>
  <si>
    <t>CAJAS DE REFERENCIA X - 200. Elaborada en cartón kraft corrugado de pared sencilla, con dimensiones internas de Ancho 20 cm, Alto 25 cm y largo 39 cm; y dimensiones externas de Ancho 21 cm, Alto 26,5 cm, Largo 40 cm. Estas están diseñadas con un rótulo preimpreso de acuerdo con la información requerida por el ICC.</t>
  </si>
  <si>
    <t>Cartulina Iris importada de 160 gramos.   Acabado liso resistente y fácil de manipular.   Colores surtidos.   Pliego de 70 cm * 100 cm.</t>
  </si>
  <si>
    <t>Pliego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</si>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</sst>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14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sz val="8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/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2" xfId="2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16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6" fillId="4" borderId="1" xfId="1" applyFont="1" applyFill="1" applyBorder="1" applyProtection="1">
      <protection locked="0"/>
    </xf>
    <xf numFmtId="164" fontId="6" fillId="4" borderId="1" xfId="1" applyFont="1" applyFill="1" applyBorder="1" applyAlignment="1" applyProtection="1">
      <alignment vertical="center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164" fontId="2" fillId="3" borderId="1" xfId="1" applyFont="1" applyFill="1" applyBorder="1"/>
    <xf numFmtId="0" fontId="4" fillId="0" borderId="0" xfId="0" applyFont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0" fontId="2" fillId="0" borderId="0" xfId="3" applyNumberFormat="1" applyFont="1"/>
    <xf numFmtId="0" fontId="6" fillId="0" borderId="2" xfId="2" applyFont="1" applyFill="1" applyBorder="1" applyAlignment="1">
      <alignment vertical="center" wrapText="1"/>
    </xf>
    <xf numFmtId="164" fontId="2" fillId="0" borderId="0" xfId="0" applyNumberFormat="1" applyFont="1"/>
    <xf numFmtId="44" fontId="2" fillId="0" borderId="0" xfId="0" applyNumberFormat="1" applyFont="1"/>
  </cellXfs>
  <cellStyles count="4">
    <cellStyle name="Moneda" xfId="1" builtinId="4"/>
    <cellStyle name="Normal" xfId="0" builtinId="0"/>
    <cellStyle name="Normal 2" xfId="2" xr:uid="{67D89AFE-0352-4022-8EFD-444212CF7FAB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47513</xdr:colOff>
      <xdr:row>0</xdr:row>
      <xdr:rowOff>44375</xdr:rowOff>
    </xdr:from>
    <xdr:to>
      <xdr:col>1</xdr:col>
      <xdr:colOff>1013460</xdr:colOff>
      <xdr:row>0</xdr:row>
      <xdr:rowOff>962025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8A674AB-6310-4258-A995-617514050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313" y="44375"/>
          <a:ext cx="965947" cy="917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C60E0-95EF-4169-98F8-AB98935D71DC}">
  <dimension ref="A1:I124"/>
  <sheetViews>
    <sheetView tabSelected="1" view="pageBreakPreview" topLeftCell="A82" zoomScaleNormal="100" zoomScaleSheetLayoutView="100" workbookViewId="0">
      <selection activeCell="G104" sqref="G104"/>
    </sheetView>
  </sheetViews>
  <sheetFormatPr baseColWidth="10" defaultColWidth="11.5" defaultRowHeight="11"/>
  <cols>
    <col min="1" max="1" width="7.5" style="17" customWidth="1"/>
    <col min="2" max="2" width="63" style="2" customWidth="1"/>
    <col min="3" max="3" width="9" style="18" bestFit="1" customWidth="1"/>
    <col min="4" max="4" width="12.33203125" style="2" customWidth="1"/>
    <col min="5" max="5" width="13.33203125" style="2" customWidth="1"/>
    <col min="6" max="6" width="14.5" style="2" customWidth="1"/>
    <col min="7" max="8" width="13.33203125" style="2" customWidth="1"/>
    <col min="9" max="16384" width="11.5" style="2"/>
  </cols>
  <sheetData>
    <row r="1" spans="1:9" ht="79.25" customHeight="1">
      <c r="A1" s="1"/>
      <c r="B1" s="28" t="s">
        <v>0</v>
      </c>
      <c r="C1" s="28"/>
      <c r="D1" s="28"/>
      <c r="E1" s="28"/>
      <c r="F1" s="28"/>
      <c r="G1" s="28"/>
      <c r="H1" s="28"/>
    </row>
    <row r="2" spans="1:9">
      <c r="A2" s="1"/>
      <c r="B2" s="23"/>
      <c r="C2" s="23"/>
      <c r="D2" s="23"/>
      <c r="E2" s="4"/>
      <c r="F2" s="4"/>
    </row>
    <row r="3" spans="1:9" ht="20.5" customHeight="1">
      <c r="A3" s="1"/>
      <c r="B3" s="3"/>
      <c r="C3" s="3"/>
      <c r="D3" s="3"/>
      <c r="E3" s="24" t="s">
        <v>1</v>
      </c>
      <c r="F3" s="25"/>
      <c r="G3" s="26" t="s">
        <v>2</v>
      </c>
      <c r="H3" s="27"/>
    </row>
    <row r="4" spans="1:9" ht="24">
      <c r="A4" s="6" t="s">
        <v>3</v>
      </c>
      <c r="B4" s="6" t="s">
        <v>4</v>
      </c>
      <c r="C4" s="6" t="s">
        <v>5</v>
      </c>
      <c r="D4" s="6" t="s">
        <v>6</v>
      </c>
      <c r="E4" s="5" t="s">
        <v>7</v>
      </c>
      <c r="F4" s="5" t="s">
        <v>8</v>
      </c>
      <c r="G4" s="21" t="s">
        <v>9</v>
      </c>
      <c r="H4" s="21" t="s">
        <v>9</v>
      </c>
    </row>
    <row r="5" spans="1:9" ht="12">
      <c r="A5" s="7">
        <v>1</v>
      </c>
      <c r="B5" s="8" t="s">
        <v>10</v>
      </c>
      <c r="C5" s="7">
        <v>5</v>
      </c>
      <c r="D5" s="9" t="s">
        <v>11</v>
      </c>
      <c r="E5" s="19">
        <v>31500</v>
      </c>
      <c r="F5" s="19">
        <f>C5*E5</f>
        <v>157500</v>
      </c>
      <c r="G5" s="22">
        <f>+E5</f>
        <v>31500</v>
      </c>
      <c r="H5" s="22">
        <f>G5*C5</f>
        <v>157500</v>
      </c>
      <c r="I5" s="29"/>
    </row>
    <row r="6" spans="1:9" ht="12">
      <c r="A6" s="7">
        <f>1+A5</f>
        <v>2</v>
      </c>
      <c r="B6" s="8" t="s">
        <v>12</v>
      </c>
      <c r="C6" s="7">
        <v>6</v>
      </c>
      <c r="D6" s="10" t="s">
        <v>13</v>
      </c>
      <c r="E6" s="19">
        <v>32167</v>
      </c>
      <c r="F6" s="19">
        <f t="shared" ref="F6:F68" si="0">C6*E6</f>
        <v>193002</v>
      </c>
      <c r="G6" s="22">
        <v>28000</v>
      </c>
      <c r="H6" s="22">
        <f t="shared" ref="H6:H68" si="1">G6*C6</f>
        <v>168000</v>
      </c>
      <c r="I6" s="29"/>
    </row>
    <row r="7" spans="1:9" ht="12">
      <c r="A7" s="7">
        <f t="shared" ref="A7:A70" si="2">1+A6</f>
        <v>3</v>
      </c>
      <c r="B7" s="8" t="s">
        <v>14</v>
      </c>
      <c r="C7" s="7">
        <v>15</v>
      </c>
      <c r="D7" s="10" t="s">
        <v>15</v>
      </c>
      <c r="E7" s="19">
        <v>5500</v>
      </c>
      <c r="F7" s="19">
        <f t="shared" si="0"/>
        <v>82500</v>
      </c>
      <c r="G7" s="22">
        <f t="shared" ref="G6:G69" si="3">+E7</f>
        <v>5500</v>
      </c>
      <c r="H7" s="22">
        <f t="shared" si="1"/>
        <v>82500</v>
      </c>
      <c r="I7" s="29"/>
    </row>
    <row r="8" spans="1:9" ht="12">
      <c r="A8" s="7">
        <f t="shared" si="2"/>
        <v>4</v>
      </c>
      <c r="B8" s="8" t="s">
        <v>16</v>
      </c>
      <c r="C8" s="7">
        <v>6</v>
      </c>
      <c r="D8" s="10" t="s">
        <v>15</v>
      </c>
      <c r="E8" s="19">
        <v>5500</v>
      </c>
      <c r="F8" s="19">
        <f t="shared" si="0"/>
        <v>33000</v>
      </c>
      <c r="G8" s="22">
        <f t="shared" si="3"/>
        <v>5500</v>
      </c>
      <c r="H8" s="22">
        <f t="shared" si="1"/>
        <v>33000</v>
      </c>
      <c r="I8" s="29"/>
    </row>
    <row r="9" spans="1:9" ht="12">
      <c r="A9" s="7">
        <f t="shared" si="2"/>
        <v>5</v>
      </c>
      <c r="B9" s="8" t="s">
        <v>17</v>
      </c>
      <c r="C9" s="7">
        <v>10</v>
      </c>
      <c r="D9" s="10" t="s">
        <v>15</v>
      </c>
      <c r="E9" s="19">
        <v>5500</v>
      </c>
      <c r="F9" s="19">
        <f t="shared" si="0"/>
        <v>55000</v>
      </c>
      <c r="G9" s="22">
        <f t="shared" si="3"/>
        <v>5500</v>
      </c>
      <c r="H9" s="22">
        <f t="shared" si="1"/>
        <v>55000</v>
      </c>
      <c r="I9" s="29"/>
    </row>
    <row r="10" spans="1:9" ht="12">
      <c r="A10" s="7">
        <f t="shared" si="2"/>
        <v>6</v>
      </c>
      <c r="B10" s="8" t="s">
        <v>18</v>
      </c>
      <c r="C10" s="7">
        <v>3</v>
      </c>
      <c r="D10" s="10" t="s">
        <v>15</v>
      </c>
      <c r="E10" s="19">
        <v>20500</v>
      </c>
      <c r="F10" s="19">
        <f t="shared" si="0"/>
        <v>61500</v>
      </c>
      <c r="G10" s="22">
        <f t="shared" si="3"/>
        <v>20500</v>
      </c>
      <c r="H10" s="22">
        <f t="shared" si="1"/>
        <v>61500</v>
      </c>
      <c r="I10" s="29"/>
    </row>
    <row r="11" spans="1:9" ht="12">
      <c r="A11" s="7">
        <f t="shared" si="2"/>
        <v>7</v>
      </c>
      <c r="B11" s="8" t="s">
        <v>19</v>
      </c>
      <c r="C11" s="7">
        <v>5</v>
      </c>
      <c r="D11" s="10" t="s">
        <v>15</v>
      </c>
      <c r="E11" s="19">
        <v>27500</v>
      </c>
      <c r="F11" s="19">
        <f t="shared" si="0"/>
        <v>137500</v>
      </c>
      <c r="G11" s="22">
        <f t="shared" si="3"/>
        <v>27500</v>
      </c>
      <c r="H11" s="22">
        <f t="shared" si="1"/>
        <v>137500</v>
      </c>
      <c r="I11" s="29"/>
    </row>
    <row r="12" spans="1:9" ht="12">
      <c r="A12" s="7">
        <f t="shared" si="2"/>
        <v>8</v>
      </c>
      <c r="B12" s="8" t="s">
        <v>20</v>
      </c>
      <c r="C12" s="7">
        <v>7</v>
      </c>
      <c r="D12" s="10" t="s">
        <v>21</v>
      </c>
      <c r="E12" s="19">
        <v>18300</v>
      </c>
      <c r="F12" s="19">
        <f t="shared" si="0"/>
        <v>128100</v>
      </c>
      <c r="G12" s="22">
        <f t="shared" si="3"/>
        <v>18300</v>
      </c>
      <c r="H12" s="22">
        <f t="shared" si="1"/>
        <v>128100</v>
      </c>
      <c r="I12" s="29"/>
    </row>
    <row r="13" spans="1:9" ht="12">
      <c r="A13" s="7">
        <f t="shared" si="2"/>
        <v>9</v>
      </c>
      <c r="B13" s="8" t="s">
        <v>22</v>
      </c>
      <c r="C13" s="7">
        <v>30</v>
      </c>
      <c r="D13" s="10" t="s">
        <v>15</v>
      </c>
      <c r="E13" s="19">
        <v>2750</v>
      </c>
      <c r="F13" s="19">
        <f t="shared" si="0"/>
        <v>82500</v>
      </c>
      <c r="G13" s="22">
        <f t="shared" si="3"/>
        <v>2750</v>
      </c>
      <c r="H13" s="22">
        <f t="shared" si="1"/>
        <v>82500</v>
      </c>
      <c r="I13" s="29"/>
    </row>
    <row r="14" spans="1:9" ht="12">
      <c r="A14" s="7">
        <f t="shared" si="2"/>
        <v>10</v>
      </c>
      <c r="B14" s="8" t="s">
        <v>23</v>
      </c>
      <c r="C14" s="7">
        <v>2</v>
      </c>
      <c r="D14" s="10" t="s">
        <v>15</v>
      </c>
      <c r="E14" s="19">
        <v>8800</v>
      </c>
      <c r="F14" s="19">
        <f t="shared" si="0"/>
        <v>17600</v>
      </c>
      <c r="G14" s="22">
        <f t="shared" si="3"/>
        <v>8800</v>
      </c>
      <c r="H14" s="22">
        <f t="shared" si="1"/>
        <v>17600</v>
      </c>
      <c r="I14" s="29"/>
    </row>
    <row r="15" spans="1:9" ht="12">
      <c r="A15" s="7">
        <f t="shared" si="2"/>
        <v>11</v>
      </c>
      <c r="B15" s="8" t="s">
        <v>24</v>
      </c>
      <c r="C15" s="7">
        <v>6</v>
      </c>
      <c r="D15" s="10" t="s">
        <v>15</v>
      </c>
      <c r="E15" s="19">
        <v>220</v>
      </c>
      <c r="F15" s="19">
        <f t="shared" si="0"/>
        <v>1320</v>
      </c>
      <c r="G15" s="22">
        <f t="shared" si="3"/>
        <v>220</v>
      </c>
      <c r="H15" s="22">
        <f t="shared" si="1"/>
        <v>1320</v>
      </c>
      <c r="I15" s="29"/>
    </row>
    <row r="16" spans="1:9" ht="12">
      <c r="A16" s="7">
        <f t="shared" si="2"/>
        <v>12</v>
      </c>
      <c r="B16" s="8" t="s">
        <v>25</v>
      </c>
      <c r="C16" s="7">
        <v>4</v>
      </c>
      <c r="D16" s="10" t="s">
        <v>15</v>
      </c>
      <c r="E16" s="19">
        <v>1320</v>
      </c>
      <c r="F16" s="19">
        <f t="shared" si="0"/>
        <v>5280</v>
      </c>
      <c r="G16" s="22">
        <f t="shared" si="3"/>
        <v>1320</v>
      </c>
      <c r="H16" s="22">
        <f t="shared" si="1"/>
        <v>5280</v>
      </c>
      <c r="I16" s="29"/>
    </row>
    <row r="17" spans="1:9" ht="12">
      <c r="A17" s="7">
        <f t="shared" si="2"/>
        <v>13</v>
      </c>
      <c r="B17" s="8" t="s">
        <v>26</v>
      </c>
      <c r="C17" s="7">
        <v>25</v>
      </c>
      <c r="D17" s="10" t="s">
        <v>27</v>
      </c>
      <c r="E17" s="19">
        <v>5500</v>
      </c>
      <c r="F17" s="19">
        <f t="shared" si="0"/>
        <v>137500</v>
      </c>
      <c r="G17" s="22">
        <f t="shared" si="3"/>
        <v>5500</v>
      </c>
      <c r="H17" s="22">
        <f t="shared" si="1"/>
        <v>137500</v>
      </c>
      <c r="I17" s="29"/>
    </row>
    <row r="18" spans="1:9" ht="12">
      <c r="A18" s="7">
        <f t="shared" si="2"/>
        <v>14</v>
      </c>
      <c r="B18" s="8" t="s">
        <v>28</v>
      </c>
      <c r="C18" s="7">
        <v>10</v>
      </c>
      <c r="D18" s="10" t="s">
        <v>29</v>
      </c>
      <c r="E18" s="19">
        <v>5500</v>
      </c>
      <c r="F18" s="19">
        <f t="shared" si="0"/>
        <v>55000</v>
      </c>
      <c r="G18" s="22">
        <f t="shared" si="3"/>
        <v>5500</v>
      </c>
      <c r="H18" s="22">
        <f t="shared" si="1"/>
        <v>55000</v>
      </c>
      <c r="I18" s="29"/>
    </row>
    <row r="19" spans="1:9" ht="12">
      <c r="A19" s="7">
        <f t="shared" si="2"/>
        <v>15</v>
      </c>
      <c r="B19" s="8" t="s">
        <v>30</v>
      </c>
      <c r="C19" s="7">
        <v>45</v>
      </c>
      <c r="D19" s="10" t="s">
        <v>15</v>
      </c>
      <c r="E19" s="19">
        <v>1867</v>
      </c>
      <c r="F19" s="19">
        <f t="shared" si="0"/>
        <v>84015</v>
      </c>
      <c r="G19" s="22">
        <f t="shared" si="3"/>
        <v>1867</v>
      </c>
      <c r="H19" s="22">
        <f t="shared" si="1"/>
        <v>84015</v>
      </c>
      <c r="I19" s="29"/>
    </row>
    <row r="20" spans="1:9" ht="12">
      <c r="A20" s="7">
        <f t="shared" si="2"/>
        <v>16</v>
      </c>
      <c r="B20" s="8" t="s">
        <v>31</v>
      </c>
      <c r="C20" s="7">
        <v>9</v>
      </c>
      <c r="D20" s="10" t="s">
        <v>15</v>
      </c>
      <c r="E20" s="19">
        <v>2333</v>
      </c>
      <c r="F20" s="19">
        <f t="shared" si="0"/>
        <v>20997</v>
      </c>
      <c r="G20" s="22">
        <f t="shared" si="3"/>
        <v>2333</v>
      </c>
      <c r="H20" s="22">
        <f t="shared" si="1"/>
        <v>20997</v>
      </c>
      <c r="I20" s="29"/>
    </row>
    <row r="21" spans="1:9" ht="12">
      <c r="A21" s="7">
        <f t="shared" si="2"/>
        <v>17</v>
      </c>
      <c r="B21" s="8" t="s">
        <v>32</v>
      </c>
      <c r="C21" s="7">
        <v>6</v>
      </c>
      <c r="D21" s="10" t="s">
        <v>15</v>
      </c>
      <c r="E21" s="19">
        <v>8250</v>
      </c>
      <c r="F21" s="19">
        <f t="shared" si="0"/>
        <v>49500</v>
      </c>
      <c r="G21" s="22">
        <f t="shared" si="3"/>
        <v>8250</v>
      </c>
      <c r="H21" s="22">
        <f t="shared" si="1"/>
        <v>49500</v>
      </c>
      <c r="I21" s="29"/>
    </row>
    <row r="22" spans="1:9" ht="12">
      <c r="A22" s="7">
        <f t="shared" si="2"/>
        <v>18</v>
      </c>
      <c r="B22" s="8" t="s">
        <v>33</v>
      </c>
      <c r="C22" s="7">
        <v>2</v>
      </c>
      <c r="D22" s="10" t="s">
        <v>15</v>
      </c>
      <c r="E22" s="19">
        <v>11967</v>
      </c>
      <c r="F22" s="19">
        <f t="shared" si="0"/>
        <v>23934</v>
      </c>
      <c r="G22" s="22">
        <f t="shared" si="3"/>
        <v>11967</v>
      </c>
      <c r="H22" s="22">
        <f t="shared" si="1"/>
        <v>23934</v>
      </c>
      <c r="I22" s="29"/>
    </row>
    <row r="23" spans="1:9" ht="12">
      <c r="A23" s="7">
        <f t="shared" si="2"/>
        <v>19</v>
      </c>
      <c r="B23" s="30" t="s">
        <v>34</v>
      </c>
      <c r="C23" s="7">
        <v>7</v>
      </c>
      <c r="D23" s="10" t="s">
        <v>15</v>
      </c>
      <c r="E23" s="19">
        <v>14633</v>
      </c>
      <c r="F23" s="19">
        <f t="shared" si="0"/>
        <v>102431</v>
      </c>
      <c r="G23" s="22">
        <f t="shared" si="3"/>
        <v>14633</v>
      </c>
      <c r="H23" s="22">
        <f t="shared" si="1"/>
        <v>102431</v>
      </c>
      <c r="I23" s="29"/>
    </row>
    <row r="24" spans="1:9" ht="12">
      <c r="A24" s="7">
        <f t="shared" si="2"/>
        <v>20</v>
      </c>
      <c r="B24" s="30" t="s">
        <v>35</v>
      </c>
      <c r="C24" s="7">
        <v>6</v>
      </c>
      <c r="D24" s="10" t="s">
        <v>15</v>
      </c>
      <c r="E24" s="19">
        <v>1320</v>
      </c>
      <c r="F24" s="19">
        <f t="shared" si="0"/>
        <v>7920</v>
      </c>
      <c r="G24" s="22">
        <f t="shared" si="3"/>
        <v>1320</v>
      </c>
      <c r="H24" s="22">
        <f t="shared" si="1"/>
        <v>7920</v>
      </c>
      <c r="I24" s="29"/>
    </row>
    <row r="25" spans="1:9" ht="12">
      <c r="A25" s="7">
        <f t="shared" si="2"/>
        <v>21</v>
      </c>
      <c r="B25" s="30" t="s">
        <v>36</v>
      </c>
      <c r="C25" s="7">
        <v>6</v>
      </c>
      <c r="D25" s="10" t="s">
        <v>15</v>
      </c>
      <c r="E25" s="19">
        <v>1500</v>
      </c>
      <c r="F25" s="19">
        <f t="shared" si="0"/>
        <v>9000</v>
      </c>
      <c r="G25" s="22">
        <f t="shared" si="3"/>
        <v>1500</v>
      </c>
      <c r="H25" s="22">
        <f t="shared" si="1"/>
        <v>9000</v>
      </c>
      <c r="I25" s="29"/>
    </row>
    <row r="26" spans="1:9" ht="12">
      <c r="A26" s="7">
        <f t="shared" si="2"/>
        <v>22</v>
      </c>
      <c r="B26" s="30" t="s">
        <v>37</v>
      </c>
      <c r="C26" s="7">
        <v>1</v>
      </c>
      <c r="D26" s="10" t="s">
        <v>38</v>
      </c>
      <c r="E26" s="19">
        <v>308500</v>
      </c>
      <c r="F26" s="19">
        <f t="shared" si="0"/>
        <v>308500</v>
      </c>
      <c r="G26" s="22">
        <v>248000</v>
      </c>
      <c r="H26" s="22">
        <f t="shared" si="1"/>
        <v>248000</v>
      </c>
      <c r="I26" s="29"/>
    </row>
    <row r="27" spans="1:9" ht="12">
      <c r="A27" s="7">
        <f t="shared" si="2"/>
        <v>23</v>
      </c>
      <c r="B27" s="30" t="s">
        <v>39</v>
      </c>
      <c r="C27" s="7">
        <v>3</v>
      </c>
      <c r="D27" s="10" t="s">
        <v>40</v>
      </c>
      <c r="E27" s="19">
        <v>1980</v>
      </c>
      <c r="F27" s="19">
        <f t="shared" si="0"/>
        <v>5940</v>
      </c>
      <c r="G27" s="22">
        <f t="shared" si="3"/>
        <v>1980</v>
      </c>
      <c r="H27" s="22">
        <f t="shared" si="1"/>
        <v>5940</v>
      </c>
      <c r="I27" s="29"/>
    </row>
    <row r="28" spans="1:9" ht="12">
      <c r="A28" s="7">
        <f t="shared" si="2"/>
        <v>24</v>
      </c>
      <c r="B28" s="30" t="s">
        <v>41</v>
      </c>
      <c r="C28" s="7">
        <v>66</v>
      </c>
      <c r="D28" s="10" t="s">
        <v>38</v>
      </c>
      <c r="E28" s="19">
        <v>6500</v>
      </c>
      <c r="F28" s="19">
        <f t="shared" si="0"/>
        <v>429000</v>
      </c>
      <c r="G28" s="22">
        <f t="shared" si="3"/>
        <v>6500</v>
      </c>
      <c r="H28" s="22">
        <f t="shared" si="1"/>
        <v>429000</v>
      </c>
      <c r="I28" s="29"/>
    </row>
    <row r="29" spans="1:9" ht="12">
      <c r="A29" s="7">
        <f t="shared" si="2"/>
        <v>25</v>
      </c>
      <c r="B29" s="30" t="s">
        <v>42</v>
      </c>
      <c r="C29" s="7">
        <v>18</v>
      </c>
      <c r="D29" s="10" t="s">
        <v>38</v>
      </c>
      <c r="E29" s="19">
        <v>2200</v>
      </c>
      <c r="F29" s="19">
        <f t="shared" si="0"/>
        <v>39600</v>
      </c>
      <c r="G29" s="22">
        <f t="shared" si="3"/>
        <v>2200</v>
      </c>
      <c r="H29" s="22">
        <f t="shared" si="1"/>
        <v>39600</v>
      </c>
      <c r="I29" s="29"/>
    </row>
    <row r="30" spans="1:9" ht="12">
      <c r="A30" s="7">
        <f t="shared" si="2"/>
        <v>26</v>
      </c>
      <c r="B30" s="30" t="s">
        <v>43</v>
      </c>
      <c r="C30" s="7">
        <v>26</v>
      </c>
      <c r="D30" s="10" t="s">
        <v>38</v>
      </c>
      <c r="E30" s="19">
        <v>8433</v>
      </c>
      <c r="F30" s="19">
        <f t="shared" si="0"/>
        <v>219258</v>
      </c>
      <c r="G30" s="22">
        <f t="shared" si="3"/>
        <v>8433</v>
      </c>
      <c r="H30" s="22">
        <f t="shared" si="1"/>
        <v>219258</v>
      </c>
      <c r="I30" s="29"/>
    </row>
    <row r="31" spans="1:9" ht="12">
      <c r="A31" s="7">
        <f t="shared" si="2"/>
        <v>27</v>
      </c>
      <c r="B31" s="30" t="s">
        <v>44</v>
      </c>
      <c r="C31" s="7">
        <v>22</v>
      </c>
      <c r="D31" s="10" t="s">
        <v>38</v>
      </c>
      <c r="E31" s="19">
        <v>4350</v>
      </c>
      <c r="F31" s="19">
        <f t="shared" si="0"/>
        <v>95700</v>
      </c>
      <c r="G31" s="22">
        <f t="shared" si="3"/>
        <v>4350</v>
      </c>
      <c r="H31" s="22">
        <f t="shared" si="1"/>
        <v>95700</v>
      </c>
      <c r="I31" s="29"/>
    </row>
    <row r="32" spans="1:9" ht="12">
      <c r="A32" s="7">
        <f t="shared" si="2"/>
        <v>28</v>
      </c>
      <c r="B32" s="30" t="s">
        <v>45</v>
      </c>
      <c r="C32" s="7">
        <v>3</v>
      </c>
      <c r="D32" s="10" t="s">
        <v>15</v>
      </c>
      <c r="E32" s="19">
        <v>7250</v>
      </c>
      <c r="F32" s="19">
        <f t="shared" si="0"/>
        <v>21750</v>
      </c>
      <c r="G32" s="22">
        <f t="shared" si="3"/>
        <v>7250</v>
      </c>
      <c r="H32" s="22">
        <f t="shared" si="1"/>
        <v>21750</v>
      </c>
      <c r="I32" s="29"/>
    </row>
    <row r="33" spans="1:9" ht="12">
      <c r="A33" s="7">
        <f t="shared" si="2"/>
        <v>29</v>
      </c>
      <c r="B33" s="30" t="s">
        <v>46</v>
      </c>
      <c r="C33" s="7">
        <v>4</v>
      </c>
      <c r="D33" s="10" t="s">
        <v>38</v>
      </c>
      <c r="E33" s="19">
        <v>271667</v>
      </c>
      <c r="F33" s="19">
        <f t="shared" si="0"/>
        <v>1086668</v>
      </c>
      <c r="G33" s="22">
        <v>140000</v>
      </c>
      <c r="H33" s="22">
        <f t="shared" si="1"/>
        <v>560000</v>
      </c>
      <c r="I33" s="29"/>
    </row>
    <row r="34" spans="1:9" ht="12">
      <c r="A34" s="7">
        <f t="shared" si="2"/>
        <v>30</v>
      </c>
      <c r="B34" s="30" t="s">
        <v>47</v>
      </c>
      <c r="C34" s="7">
        <v>5</v>
      </c>
      <c r="D34" s="10" t="s">
        <v>15</v>
      </c>
      <c r="E34" s="19">
        <v>5500</v>
      </c>
      <c r="F34" s="19">
        <f t="shared" si="0"/>
        <v>27500</v>
      </c>
      <c r="G34" s="22">
        <f t="shared" si="3"/>
        <v>5500</v>
      </c>
      <c r="H34" s="22">
        <f t="shared" si="1"/>
        <v>27500</v>
      </c>
      <c r="I34" s="29"/>
    </row>
    <row r="35" spans="1:9" ht="12">
      <c r="A35" s="7">
        <f t="shared" si="2"/>
        <v>31</v>
      </c>
      <c r="B35" s="30" t="s">
        <v>48</v>
      </c>
      <c r="C35" s="7">
        <v>4</v>
      </c>
      <c r="D35" s="10" t="s">
        <v>15</v>
      </c>
      <c r="E35" s="19">
        <v>5833</v>
      </c>
      <c r="F35" s="19">
        <f t="shared" si="0"/>
        <v>23332</v>
      </c>
      <c r="G35" s="22">
        <f t="shared" si="3"/>
        <v>5833</v>
      </c>
      <c r="H35" s="22">
        <f t="shared" si="1"/>
        <v>23332</v>
      </c>
      <c r="I35" s="29"/>
    </row>
    <row r="36" spans="1:9" ht="12">
      <c r="A36" s="7">
        <f t="shared" si="2"/>
        <v>32</v>
      </c>
      <c r="B36" s="30" t="s">
        <v>49</v>
      </c>
      <c r="C36" s="7">
        <v>1</v>
      </c>
      <c r="D36" s="10" t="s">
        <v>15</v>
      </c>
      <c r="E36" s="19">
        <v>49500</v>
      </c>
      <c r="F36" s="19">
        <f t="shared" si="0"/>
        <v>49500</v>
      </c>
      <c r="G36" s="22">
        <f t="shared" si="3"/>
        <v>49500</v>
      </c>
      <c r="H36" s="22">
        <f t="shared" si="1"/>
        <v>49500</v>
      </c>
      <c r="I36" s="29"/>
    </row>
    <row r="37" spans="1:9" ht="12">
      <c r="A37" s="7">
        <f t="shared" si="2"/>
        <v>33</v>
      </c>
      <c r="B37" s="8" t="s">
        <v>50</v>
      </c>
      <c r="C37" s="7">
        <v>3</v>
      </c>
      <c r="D37" s="10" t="s">
        <v>15</v>
      </c>
      <c r="E37" s="19">
        <v>2200</v>
      </c>
      <c r="F37" s="19">
        <f t="shared" si="0"/>
        <v>6600</v>
      </c>
      <c r="G37" s="22">
        <f t="shared" si="3"/>
        <v>2200</v>
      </c>
      <c r="H37" s="22">
        <f t="shared" si="1"/>
        <v>6600</v>
      </c>
      <c r="I37" s="29"/>
    </row>
    <row r="38" spans="1:9" ht="12">
      <c r="A38" s="7">
        <f t="shared" si="2"/>
        <v>34</v>
      </c>
      <c r="B38" s="8" t="s">
        <v>51</v>
      </c>
      <c r="C38" s="7">
        <v>3</v>
      </c>
      <c r="D38" s="10" t="s">
        <v>15</v>
      </c>
      <c r="E38" s="19">
        <v>22000</v>
      </c>
      <c r="F38" s="19">
        <f t="shared" si="0"/>
        <v>66000</v>
      </c>
      <c r="G38" s="22">
        <f t="shared" si="3"/>
        <v>22000</v>
      </c>
      <c r="H38" s="22">
        <f t="shared" si="1"/>
        <v>66000</v>
      </c>
      <c r="I38" s="29"/>
    </row>
    <row r="39" spans="1:9" ht="12">
      <c r="A39" s="7">
        <f t="shared" si="2"/>
        <v>35</v>
      </c>
      <c r="B39" s="8" t="s">
        <v>52</v>
      </c>
      <c r="C39" s="7">
        <v>2</v>
      </c>
      <c r="D39" s="10" t="s">
        <v>15</v>
      </c>
      <c r="E39" s="19">
        <v>16500</v>
      </c>
      <c r="F39" s="19">
        <f t="shared" si="0"/>
        <v>33000</v>
      </c>
      <c r="G39" s="22">
        <f t="shared" si="3"/>
        <v>16500</v>
      </c>
      <c r="H39" s="22">
        <f t="shared" si="1"/>
        <v>33000</v>
      </c>
      <c r="I39" s="29"/>
    </row>
    <row r="40" spans="1:9" ht="12">
      <c r="A40" s="7">
        <f t="shared" si="2"/>
        <v>36</v>
      </c>
      <c r="B40" s="8" t="s">
        <v>53</v>
      </c>
      <c r="C40" s="7">
        <v>2</v>
      </c>
      <c r="D40" s="10" t="s">
        <v>15</v>
      </c>
      <c r="E40" s="19">
        <v>6750</v>
      </c>
      <c r="F40" s="19">
        <f t="shared" si="0"/>
        <v>13500</v>
      </c>
      <c r="G40" s="22">
        <f t="shared" si="3"/>
        <v>6750</v>
      </c>
      <c r="H40" s="22">
        <f t="shared" si="1"/>
        <v>13500</v>
      </c>
      <c r="I40" s="29"/>
    </row>
    <row r="41" spans="1:9" ht="12">
      <c r="A41" s="7">
        <f t="shared" si="2"/>
        <v>37</v>
      </c>
      <c r="B41" s="8" t="s">
        <v>54</v>
      </c>
      <c r="C41" s="7">
        <v>6</v>
      </c>
      <c r="D41" s="10" t="s">
        <v>15</v>
      </c>
      <c r="E41" s="19">
        <v>1100</v>
      </c>
      <c r="F41" s="19">
        <f t="shared" si="0"/>
        <v>6600</v>
      </c>
      <c r="G41" s="22">
        <f t="shared" si="3"/>
        <v>1100</v>
      </c>
      <c r="H41" s="22">
        <f t="shared" si="1"/>
        <v>6600</v>
      </c>
      <c r="I41" s="29"/>
    </row>
    <row r="42" spans="1:9" ht="12">
      <c r="A42" s="7">
        <f t="shared" si="2"/>
        <v>38</v>
      </c>
      <c r="B42" s="8" t="s">
        <v>55</v>
      </c>
      <c r="C42" s="7">
        <v>20</v>
      </c>
      <c r="D42" s="10" t="s">
        <v>15</v>
      </c>
      <c r="E42" s="19">
        <v>1100</v>
      </c>
      <c r="F42" s="19">
        <f t="shared" si="0"/>
        <v>22000</v>
      </c>
      <c r="G42" s="22">
        <f t="shared" si="3"/>
        <v>1100</v>
      </c>
      <c r="H42" s="22">
        <f t="shared" si="1"/>
        <v>22000</v>
      </c>
      <c r="I42" s="29"/>
    </row>
    <row r="43" spans="1:9" ht="12">
      <c r="A43" s="7">
        <f t="shared" si="2"/>
        <v>39</v>
      </c>
      <c r="B43" s="8" t="s">
        <v>56</v>
      </c>
      <c r="C43" s="7">
        <v>116</v>
      </c>
      <c r="D43" s="10" t="s">
        <v>15</v>
      </c>
      <c r="E43" s="19">
        <v>1100</v>
      </c>
      <c r="F43" s="19">
        <f t="shared" si="0"/>
        <v>127600</v>
      </c>
      <c r="G43" s="22">
        <f t="shared" si="3"/>
        <v>1100</v>
      </c>
      <c r="H43" s="22">
        <f t="shared" si="1"/>
        <v>127600</v>
      </c>
      <c r="I43" s="29"/>
    </row>
    <row r="44" spans="1:9" ht="12">
      <c r="A44" s="7">
        <f t="shared" si="2"/>
        <v>40</v>
      </c>
      <c r="B44" s="8" t="s">
        <v>57</v>
      </c>
      <c r="C44" s="7">
        <v>15</v>
      </c>
      <c r="D44" s="10" t="s">
        <v>15</v>
      </c>
      <c r="E44" s="19">
        <v>1100</v>
      </c>
      <c r="F44" s="19">
        <f t="shared" si="0"/>
        <v>16500</v>
      </c>
      <c r="G44" s="22">
        <f t="shared" si="3"/>
        <v>1100</v>
      </c>
      <c r="H44" s="22">
        <f t="shared" si="1"/>
        <v>16500</v>
      </c>
      <c r="I44" s="29"/>
    </row>
    <row r="45" spans="1:9" ht="12">
      <c r="A45" s="7">
        <f t="shared" si="2"/>
        <v>41</v>
      </c>
      <c r="B45" s="8" t="s">
        <v>58</v>
      </c>
      <c r="C45" s="7">
        <v>2</v>
      </c>
      <c r="D45" s="10" t="s">
        <v>15</v>
      </c>
      <c r="E45" s="19">
        <v>90833</v>
      </c>
      <c r="F45" s="19">
        <f t="shared" si="0"/>
        <v>181666</v>
      </c>
      <c r="G45" s="22">
        <v>24000</v>
      </c>
      <c r="H45" s="22">
        <f t="shared" si="1"/>
        <v>48000</v>
      </c>
      <c r="I45" s="29"/>
    </row>
    <row r="46" spans="1:9" ht="12">
      <c r="A46" s="7">
        <f t="shared" si="2"/>
        <v>42</v>
      </c>
      <c r="B46" s="8" t="s">
        <v>59</v>
      </c>
      <c r="C46" s="7">
        <v>5</v>
      </c>
      <c r="D46" s="10" t="s">
        <v>40</v>
      </c>
      <c r="E46" s="19">
        <v>44667</v>
      </c>
      <c r="F46" s="19">
        <f t="shared" si="0"/>
        <v>223335</v>
      </c>
      <c r="G46" s="22">
        <v>18000</v>
      </c>
      <c r="H46" s="22">
        <f t="shared" si="1"/>
        <v>90000</v>
      </c>
      <c r="I46" s="29"/>
    </row>
    <row r="47" spans="1:9" ht="12">
      <c r="A47" s="7">
        <f t="shared" si="2"/>
        <v>43</v>
      </c>
      <c r="B47" s="8" t="s">
        <v>60</v>
      </c>
      <c r="C47" s="7">
        <v>8</v>
      </c>
      <c r="D47" s="10" t="s">
        <v>15</v>
      </c>
      <c r="E47" s="19">
        <v>52333</v>
      </c>
      <c r="F47" s="19">
        <f t="shared" si="0"/>
        <v>418664</v>
      </c>
      <c r="G47" s="22">
        <v>12000</v>
      </c>
      <c r="H47" s="22">
        <f t="shared" si="1"/>
        <v>96000</v>
      </c>
      <c r="I47" s="29"/>
    </row>
    <row r="48" spans="1:9" ht="12">
      <c r="A48" s="7">
        <f t="shared" si="2"/>
        <v>44</v>
      </c>
      <c r="B48" s="8" t="s">
        <v>61</v>
      </c>
      <c r="C48" s="7">
        <v>3</v>
      </c>
      <c r="D48" s="10" t="s">
        <v>15</v>
      </c>
      <c r="E48" s="19">
        <v>16500</v>
      </c>
      <c r="F48" s="19">
        <f t="shared" si="0"/>
        <v>49500</v>
      </c>
      <c r="G48" s="22">
        <f t="shared" si="3"/>
        <v>16500</v>
      </c>
      <c r="H48" s="22">
        <f t="shared" si="1"/>
        <v>49500</v>
      </c>
      <c r="I48" s="29"/>
    </row>
    <row r="49" spans="1:9" ht="12">
      <c r="A49" s="7">
        <f t="shared" si="2"/>
        <v>45</v>
      </c>
      <c r="B49" s="8" t="s">
        <v>62</v>
      </c>
      <c r="C49" s="7">
        <v>145</v>
      </c>
      <c r="D49" s="10" t="s">
        <v>15</v>
      </c>
      <c r="E49" s="19">
        <v>770</v>
      </c>
      <c r="F49" s="19">
        <f t="shared" si="0"/>
        <v>111650</v>
      </c>
      <c r="G49" s="22">
        <f t="shared" si="3"/>
        <v>770</v>
      </c>
      <c r="H49" s="22">
        <f t="shared" si="1"/>
        <v>111650</v>
      </c>
      <c r="I49" s="29"/>
    </row>
    <row r="50" spans="1:9" ht="12">
      <c r="A50" s="7">
        <f t="shared" si="2"/>
        <v>46</v>
      </c>
      <c r="B50" s="8" t="s">
        <v>63</v>
      </c>
      <c r="C50" s="7">
        <v>18</v>
      </c>
      <c r="D50" s="10" t="s">
        <v>15</v>
      </c>
      <c r="E50" s="19">
        <v>1133</v>
      </c>
      <c r="F50" s="19">
        <f t="shared" si="0"/>
        <v>20394</v>
      </c>
      <c r="G50" s="22">
        <f t="shared" si="3"/>
        <v>1133</v>
      </c>
      <c r="H50" s="22">
        <f t="shared" si="1"/>
        <v>20394</v>
      </c>
      <c r="I50" s="29"/>
    </row>
    <row r="51" spans="1:9" ht="12">
      <c r="A51" s="7">
        <f t="shared" si="2"/>
        <v>47</v>
      </c>
      <c r="B51" s="8" t="s">
        <v>64</v>
      </c>
      <c r="C51" s="7">
        <v>25</v>
      </c>
      <c r="D51" s="10" t="s">
        <v>15</v>
      </c>
      <c r="E51" s="19">
        <v>37067</v>
      </c>
      <c r="F51" s="19">
        <f t="shared" si="0"/>
        <v>926675</v>
      </c>
      <c r="G51" s="22">
        <v>8000</v>
      </c>
      <c r="H51" s="22">
        <f t="shared" si="1"/>
        <v>200000</v>
      </c>
      <c r="I51" s="29"/>
    </row>
    <row r="52" spans="1:9" ht="12">
      <c r="A52" s="7">
        <f t="shared" si="2"/>
        <v>48</v>
      </c>
      <c r="B52" s="8" t="s">
        <v>65</v>
      </c>
      <c r="C52" s="7">
        <v>4</v>
      </c>
      <c r="D52" s="10" t="s">
        <v>15</v>
      </c>
      <c r="E52" s="19">
        <v>13167</v>
      </c>
      <c r="F52" s="19">
        <f t="shared" si="0"/>
        <v>52668</v>
      </c>
      <c r="G52" s="22">
        <f t="shared" si="3"/>
        <v>13167</v>
      </c>
      <c r="H52" s="22">
        <f t="shared" si="1"/>
        <v>52668</v>
      </c>
      <c r="I52" s="29"/>
    </row>
    <row r="53" spans="1:9" ht="12">
      <c r="A53" s="7">
        <f t="shared" si="2"/>
        <v>49</v>
      </c>
      <c r="B53" s="8" t="s">
        <v>66</v>
      </c>
      <c r="C53" s="7">
        <v>19</v>
      </c>
      <c r="D53" s="10" t="s">
        <v>15</v>
      </c>
      <c r="E53" s="19">
        <v>4467</v>
      </c>
      <c r="F53" s="19">
        <f t="shared" si="0"/>
        <v>84873</v>
      </c>
      <c r="G53" s="22">
        <f t="shared" si="3"/>
        <v>4467</v>
      </c>
      <c r="H53" s="22">
        <f t="shared" si="1"/>
        <v>84873</v>
      </c>
      <c r="I53" s="29"/>
    </row>
    <row r="54" spans="1:9" ht="12">
      <c r="A54" s="7">
        <f t="shared" si="2"/>
        <v>50</v>
      </c>
      <c r="B54" s="8" t="s">
        <v>67</v>
      </c>
      <c r="C54" s="7">
        <v>26</v>
      </c>
      <c r="D54" s="10" t="s">
        <v>15</v>
      </c>
      <c r="E54" s="19">
        <v>2500</v>
      </c>
      <c r="F54" s="19">
        <f t="shared" si="0"/>
        <v>65000</v>
      </c>
      <c r="G54" s="22">
        <f t="shared" si="3"/>
        <v>2500</v>
      </c>
      <c r="H54" s="22">
        <f t="shared" si="1"/>
        <v>65000</v>
      </c>
      <c r="I54" s="29"/>
    </row>
    <row r="55" spans="1:9" ht="12">
      <c r="A55" s="7">
        <f t="shared" si="2"/>
        <v>51</v>
      </c>
      <c r="B55" s="8" t="s">
        <v>68</v>
      </c>
      <c r="C55" s="7">
        <v>40</v>
      </c>
      <c r="D55" s="10" t="s">
        <v>15</v>
      </c>
      <c r="E55" s="19">
        <v>2900</v>
      </c>
      <c r="F55" s="19">
        <f t="shared" si="0"/>
        <v>116000</v>
      </c>
      <c r="G55" s="22">
        <f t="shared" si="3"/>
        <v>2900</v>
      </c>
      <c r="H55" s="22">
        <f t="shared" si="1"/>
        <v>116000</v>
      </c>
      <c r="I55" s="29"/>
    </row>
    <row r="56" spans="1:9" ht="12">
      <c r="A56" s="7">
        <f t="shared" si="2"/>
        <v>52</v>
      </c>
      <c r="B56" s="8" t="s">
        <v>69</v>
      </c>
      <c r="C56" s="7">
        <v>16</v>
      </c>
      <c r="D56" s="10" t="s">
        <v>15</v>
      </c>
      <c r="E56" s="19">
        <v>49500</v>
      </c>
      <c r="F56" s="19">
        <f t="shared" si="0"/>
        <v>792000</v>
      </c>
      <c r="G56" s="22">
        <v>18000</v>
      </c>
      <c r="H56" s="22">
        <f t="shared" si="1"/>
        <v>288000</v>
      </c>
      <c r="I56" s="29"/>
    </row>
    <row r="57" spans="1:9" ht="12">
      <c r="A57" s="7">
        <f t="shared" si="2"/>
        <v>53</v>
      </c>
      <c r="B57" s="8" t="s">
        <v>70</v>
      </c>
      <c r="C57" s="7">
        <v>10</v>
      </c>
      <c r="D57" s="10" t="s">
        <v>15</v>
      </c>
      <c r="E57" s="19">
        <v>2300</v>
      </c>
      <c r="F57" s="19">
        <f t="shared" si="0"/>
        <v>23000</v>
      </c>
      <c r="G57" s="22">
        <f t="shared" si="3"/>
        <v>2300</v>
      </c>
      <c r="H57" s="22">
        <f t="shared" si="1"/>
        <v>23000</v>
      </c>
      <c r="I57" s="29"/>
    </row>
    <row r="58" spans="1:9" ht="12">
      <c r="A58" s="7">
        <f t="shared" si="2"/>
        <v>54</v>
      </c>
      <c r="B58" s="30" t="s">
        <v>71</v>
      </c>
      <c r="C58" s="7">
        <v>4</v>
      </c>
      <c r="D58" s="10" t="s">
        <v>15</v>
      </c>
      <c r="E58" s="19">
        <v>2300</v>
      </c>
      <c r="F58" s="19">
        <f t="shared" si="0"/>
        <v>9200</v>
      </c>
      <c r="G58" s="22">
        <f t="shared" si="3"/>
        <v>2300</v>
      </c>
      <c r="H58" s="22">
        <f t="shared" si="1"/>
        <v>9200</v>
      </c>
      <c r="I58" s="29"/>
    </row>
    <row r="59" spans="1:9" ht="12">
      <c r="A59" s="7">
        <f t="shared" si="2"/>
        <v>55</v>
      </c>
      <c r="B59" s="30" t="s">
        <v>72</v>
      </c>
      <c r="C59" s="7">
        <v>34</v>
      </c>
      <c r="D59" s="10" t="s">
        <v>15</v>
      </c>
      <c r="E59" s="19">
        <v>3400</v>
      </c>
      <c r="F59" s="19">
        <f t="shared" si="0"/>
        <v>115600</v>
      </c>
      <c r="G59" s="22">
        <f t="shared" si="3"/>
        <v>3400</v>
      </c>
      <c r="H59" s="22">
        <f t="shared" si="1"/>
        <v>115600</v>
      </c>
      <c r="I59" s="29"/>
    </row>
    <row r="60" spans="1:9" ht="12">
      <c r="A60" s="7">
        <f t="shared" si="2"/>
        <v>56</v>
      </c>
      <c r="B60" s="30" t="s">
        <v>73</v>
      </c>
      <c r="C60" s="7">
        <v>3</v>
      </c>
      <c r="D60" s="10" t="s">
        <v>15</v>
      </c>
      <c r="E60" s="19">
        <v>62500</v>
      </c>
      <c r="F60" s="19">
        <f t="shared" si="0"/>
        <v>187500</v>
      </c>
      <c r="G60" s="22">
        <v>48000</v>
      </c>
      <c r="H60" s="22">
        <f t="shared" si="1"/>
        <v>144000</v>
      </c>
      <c r="I60" s="29"/>
    </row>
    <row r="61" spans="1:9" ht="12">
      <c r="A61" s="7">
        <f t="shared" si="2"/>
        <v>57</v>
      </c>
      <c r="B61" s="30" t="s">
        <v>74</v>
      </c>
      <c r="C61" s="7">
        <v>5</v>
      </c>
      <c r="D61" s="10" t="s">
        <v>15</v>
      </c>
      <c r="E61" s="19">
        <v>3520</v>
      </c>
      <c r="F61" s="19">
        <f t="shared" si="0"/>
        <v>17600</v>
      </c>
      <c r="G61" s="22">
        <f t="shared" si="3"/>
        <v>3520</v>
      </c>
      <c r="H61" s="22">
        <f t="shared" si="1"/>
        <v>17600</v>
      </c>
      <c r="I61" s="29"/>
    </row>
    <row r="62" spans="1:9" ht="12">
      <c r="A62" s="7">
        <f t="shared" si="2"/>
        <v>58</v>
      </c>
      <c r="B62" s="30" t="s">
        <v>75</v>
      </c>
      <c r="C62" s="7">
        <v>5</v>
      </c>
      <c r="D62" s="10" t="s">
        <v>15</v>
      </c>
      <c r="E62" s="19">
        <v>38500</v>
      </c>
      <c r="F62" s="19">
        <f t="shared" si="0"/>
        <v>192500</v>
      </c>
      <c r="G62" s="22">
        <v>12000</v>
      </c>
      <c r="H62" s="22">
        <f t="shared" si="1"/>
        <v>60000</v>
      </c>
      <c r="I62" s="29"/>
    </row>
    <row r="63" spans="1:9" ht="24">
      <c r="A63" s="7">
        <f t="shared" si="2"/>
        <v>59</v>
      </c>
      <c r="B63" s="30" t="s">
        <v>76</v>
      </c>
      <c r="C63" s="7">
        <v>1</v>
      </c>
      <c r="D63" s="10" t="s">
        <v>38</v>
      </c>
      <c r="E63" s="19">
        <v>117000</v>
      </c>
      <c r="F63" s="19">
        <f t="shared" si="0"/>
        <v>117000</v>
      </c>
      <c r="G63" s="22">
        <f t="shared" si="3"/>
        <v>117000</v>
      </c>
      <c r="H63" s="22">
        <f t="shared" si="1"/>
        <v>117000</v>
      </c>
      <c r="I63" s="29"/>
    </row>
    <row r="64" spans="1:9" ht="12">
      <c r="A64" s="7">
        <f t="shared" si="2"/>
        <v>60</v>
      </c>
      <c r="B64" s="30" t="s">
        <v>77</v>
      </c>
      <c r="C64" s="7">
        <v>80</v>
      </c>
      <c r="D64" s="10" t="s">
        <v>78</v>
      </c>
      <c r="E64" s="19">
        <v>21500</v>
      </c>
      <c r="F64" s="19">
        <f t="shared" si="0"/>
        <v>1720000</v>
      </c>
      <c r="G64" s="22">
        <f t="shared" si="3"/>
        <v>21500</v>
      </c>
      <c r="H64" s="22">
        <f t="shared" si="1"/>
        <v>1720000</v>
      </c>
      <c r="I64" s="29"/>
    </row>
    <row r="65" spans="1:9" ht="12">
      <c r="A65" s="7">
        <f t="shared" si="2"/>
        <v>61</v>
      </c>
      <c r="B65" s="30" t="s">
        <v>79</v>
      </c>
      <c r="C65" s="7">
        <v>21</v>
      </c>
      <c r="D65" s="10" t="s">
        <v>78</v>
      </c>
      <c r="E65" s="19">
        <v>27250</v>
      </c>
      <c r="F65" s="19">
        <f t="shared" si="0"/>
        <v>572250</v>
      </c>
      <c r="G65" s="22">
        <f t="shared" si="3"/>
        <v>27250</v>
      </c>
      <c r="H65" s="22">
        <f t="shared" si="1"/>
        <v>572250</v>
      </c>
      <c r="I65" s="29"/>
    </row>
    <row r="66" spans="1:9" ht="12">
      <c r="A66" s="7">
        <f t="shared" si="2"/>
        <v>62</v>
      </c>
      <c r="B66" s="30" t="s">
        <v>80</v>
      </c>
      <c r="C66" s="7">
        <v>18</v>
      </c>
      <c r="D66" s="10" t="s">
        <v>15</v>
      </c>
      <c r="E66" s="19">
        <v>5750</v>
      </c>
      <c r="F66" s="19">
        <f t="shared" si="0"/>
        <v>103500</v>
      </c>
      <c r="G66" s="22">
        <f t="shared" si="3"/>
        <v>5750</v>
      </c>
      <c r="H66" s="22">
        <f t="shared" si="1"/>
        <v>103500</v>
      </c>
      <c r="I66" s="29"/>
    </row>
    <row r="67" spans="1:9" ht="12">
      <c r="A67" s="7">
        <f t="shared" si="2"/>
        <v>63</v>
      </c>
      <c r="B67" s="30" t="s">
        <v>81</v>
      </c>
      <c r="C67" s="7">
        <v>2</v>
      </c>
      <c r="D67" s="10" t="s">
        <v>82</v>
      </c>
      <c r="E67" s="19">
        <v>21167</v>
      </c>
      <c r="F67" s="19">
        <f t="shared" si="0"/>
        <v>42334</v>
      </c>
      <c r="G67" s="22">
        <f t="shared" si="3"/>
        <v>21167</v>
      </c>
      <c r="H67" s="22">
        <f t="shared" si="1"/>
        <v>42334</v>
      </c>
      <c r="I67" s="29"/>
    </row>
    <row r="68" spans="1:9" ht="12">
      <c r="A68" s="7">
        <f t="shared" si="2"/>
        <v>64</v>
      </c>
      <c r="B68" s="30" t="s">
        <v>83</v>
      </c>
      <c r="C68" s="7">
        <v>6</v>
      </c>
      <c r="D68" s="10" t="s">
        <v>15</v>
      </c>
      <c r="E68" s="19">
        <v>6250</v>
      </c>
      <c r="F68" s="19">
        <f t="shared" si="0"/>
        <v>37500</v>
      </c>
      <c r="G68" s="22">
        <f t="shared" si="3"/>
        <v>6250</v>
      </c>
      <c r="H68" s="22">
        <f t="shared" si="1"/>
        <v>37500</v>
      </c>
      <c r="I68" s="29"/>
    </row>
    <row r="69" spans="1:9" ht="12">
      <c r="A69" s="7">
        <f t="shared" si="2"/>
        <v>65</v>
      </c>
      <c r="B69" s="8" t="s">
        <v>84</v>
      </c>
      <c r="C69" s="7">
        <v>6</v>
      </c>
      <c r="D69" s="10" t="s">
        <v>15</v>
      </c>
      <c r="E69" s="19">
        <v>6250</v>
      </c>
      <c r="F69" s="19">
        <f t="shared" ref="F69:F93" si="4">C69*E69</f>
        <v>37500</v>
      </c>
      <c r="G69" s="22">
        <f t="shared" si="3"/>
        <v>6250</v>
      </c>
      <c r="H69" s="22">
        <f t="shared" ref="H69:H93" si="5">G69*C69</f>
        <v>37500</v>
      </c>
      <c r="I69" s="29"/>
    </row>
    <row r="70" spans="1:9" ht="12">
      <c r="A70" s="7">
        <f t="shared" si="2"/>
        <v>66</v>
      </c>
      <c r="B70" s="8" t="s">
        <v>85</v>
      </c>
      <c r="C70" s="7">
        <v>12</v>
      </c>
      <c r="D70" s="10" t="s">
        <v>15</v>
      </c>
      <c r="E70" s="19">
        <v>3000</v>
      </c>
      <c r="F70" s="19">
        <f t="shared" si="4"/>
        <v>36000</v>
      </c>
      <c r="G70" s="22">
        <f t="shared" ref="G70:G93" si="6">+E70</f>
        <v>3000</v>
      </c>
      <c r="H70" s="22">
        <f t="shared" si="5"/>
        <v>36000</v>
      </c>
      <c r="I70" s="29"/>
    </row>
    <row r="71" spans="1:9" ht="12">
      <c r="A71" s="7">
        <f t="shared" ref="A71:A93" si="7">1+A70</f>
        <v>67</v>
      </c>
      <c r="B71" s="8" t="s">
        <v>86</v>
      </c>
      <c r="C71" s="7">
        <v>18</v>
      </c>
      <c r="D71" s="10" t="s">
        <v>15</v>
      </c>
      <c r="E71" s="19">
        <v>3000</v>
      </c>
      <c r="F71" s="19">
        <f t="shared" si="4"/>
        <v>54000</v>
      </c>
      <c r="G71" s="22">
        <f t="shared" si="6"/>
        <v>3000</v>
      </c>
      <c r="H71" s="22">
        <f t="shared" si="5"/>
        <v>54000</v>
      </c>
      <c r="I71" s="29"/>
    </row>
    <row r="72" spans="1:9" ht="12">
      <c r="A72" s="7">
        <f t="shared" si="7"/>
        <v>68</v>
      </c>
      <c r="B72" s="8" t="s">
        <v>87</v>
      </c>
      <c r="C72" s="7">
        <v>18</v>
      </c>
      <c r="D72" s="10" t="s">
        <v>15</v>
      </c>
      <c r="E72" s="19">
        <v>2300</v>
      </c>
      <c r="F72" s="19">
        <f t="shared" si="4"/>
        <v>41400</v>
      </c>
      <c r="G72" s="22">
        <f t="shared" si="6"/>
        <v>2300</v>
      </c>
      <c r="H72" s="22">
        <f t="shared" si="5"/>
        <v>41400</v>
      </c>
      <c r="I72" s="29"/>
    </row>
    <row r="73" spans="1:9" ht="12">
      <c r="A73" s="7">
        <f t="shared" si="7"/>
        <v>69</v>
      </c>
      <c r="B73" s="8" t="s">
        <v>88</v>
      </c>
      <c r="C73" s="7">
        <v>2</v>
      </c>
      <c r="D73" s="10" t="s">
        <v>40</v>
      </c>
      <c r="E73" s="19">
        <v>118500</v>
      </c>
      <c r="F73" s="19">
        <f t="shared" si="4"/>
        <v>237000</v>
      </c>
      <c r="G73" s="22">
        <v>12000</v>
      </c>
      <c r="H73" s="22">
        <f t="shared" si="5"/>
        <v>24000</v>
      </c>
      <c r="I73" s="29"/>
    </row>
    <row r="74" spans="1:9" ht="12">
      <c r="A74" s="7">
        <f t="shared" si="7"/>
        <v>70</v>
      </c>
      <c r="B74" s="8" t="s">
        <v>89</v>
      </c>
      <c r="C74" s="7">
        <v>8</v>
      </c>
      <c r="D74" s="10" t="s">
        <v>15</v>
      </c>
      <c r="E74" s="19">
        <v>90167</v>
      </c>
      <c r="F74" s="19">
        <f t="shared" si="4"/>
        <v>721336</v>
      </c>
      <c r="G74" s="22">
        <v>48000</v>
      </c>
      <c r="H74" s="22">
        <f t="shared" si="5"/>
        <v>384000</v>
      </c>
      <c r="I74" s="29"/>
    </row>
    <row r="75" spans="1:9" ht="12">
      <c r="A75" s="7">
        <f t="shared" si="7"/>
        <v>71</v>
      </c>
      <c r="B75" s="8" t="s">
        <v>90</v>
      </c>
      <c r="C75" s="7">
        <v>1</v>
      </c>
      <c r="D75" s="10" t="s">
        <v>91</v>
      </c>
      <c r="E75" s="19">
        <v>42500</v>
      </c>
      <c r="F75" s="19">
        <f t="shared" si="4"/>
        <v>42500</v>
      </c>
      <c r="G75" s="22">
        <f t="shared" si="6"/>
        <v>42500</v>
      </c>
      <c r="H75" s="22">
        <f t="shared" si="5"/>
        <v>42500</v>
      </c>
      <c r="I75" s="29"/>
    </row>
    <row r="76" spans="1:9" ht="12">
      <c r="A76" s="7">
        <f t="shared" si="7"/>
        <v>72</v>
      </c>
      <c r="B76" s="8" t="s">
        <v>92</v>
      </c>
      <c r="C76" s="7">
        <v>7</v>
      </c>
      <c r="D76" s="10" t="s">
        <v>15</v>
      </c>
      <c r="E76" s="19">
        <v>2700</v>
      </c>
      <c r="F76" s="19">
        <f t="shared" si="4"/>
        <v>18900</v>
      </c>
      <c r="G76" s="22">
        <f t="shared" si="6"/>
        <v>2700</v>
      </c>
      <c r="H76" s="22">
        <f t="shared" si="5"/>
        <v>18900</v>
      </c>
      <c r="I76" s="29"/>
    </row>
    <row r="77" spans="1:9" ht="12">
      <c r="A77" s="7">
        <f t="shared" si="7"/>
        <v>73</v>
      </c>
      <c r="B77" s="8" t="s">
        <v>93</v>
      </c>
      <c r="C77" s="7">
        <v>4</v>
      </c>
      <c r="D77" s="10" t="s">
        <v>15</v>
      </c>
      <c r="E77" s="19">
        <v>4900</v>
      </c>
      <c r="F77" s="19">
        <f t="shared" si="4"/>
        <v>19600</v>
      </c>
      <c r="G77" s="22">
        <f t="shared" si="6"/>
        <v>4900</v>
      </c>
      <c r="H77" s="22">
        <f t="shared" si="5"/>
        <v>19600</v>
      </c>
      <c r="I77" s="29"/>
    </row>
    <row r="78" spans="1:9" ht="12">
      <c r="A78" s="7">
        <f t="shared" si="7"/>
        <v>74</v>
      </c>
      <c r="B78" s="8" t="s">
        <v>94</v>
      </c>
      <c r="C78" s="7">
        <v>2</v>
      </c>
      <c r="D78" s="10" t="s">
        <v>15</v>
      </c>
      <c r="E78" s="19">
        <v>6700</v>
      </c>
      <c r="F78" s="19">
        <f t="shared" si="4"/>
        <v>13400</v>
      </c>
      <c r="G78" s="22">
        <f t="shared" si="6"/>
        <v>6700</v>
      </c>
      <c r="H78" s="22">
        <f t="shared" si="5"/>
        <v>13400</v>
      </c>
      <c r="I78" s="29"/>
    </row>
    <row r="79" spans="1:9" ht="12">
      <c r="A79" s="7">
        <f t="shared" si="7"/>
        <v>75</v>
      </c>
      <c r="B79" s="8" t="s">
        <v>95</v>
      </c>
      <c r="C79" s="7">
        <v>3</v>
      </c>
      <c r="D79" s="10" t="s">
        <v>15</v>
      </c>
      <c r="E79" s="19">
        <v>24167</v>
      </c>
      <c r="F79" s="19">
        <f t="shared" si="4"/>
        <v>72501</v>
      </c>
      <c r="G79" s="22">
        <f t="shared" si="6"/>
        <v>24167</v>
      </c>
      <c r="H79" s="22">
        <f t="shared" si="5"/>
        <v>72501</v>
      </c>
      <c r="I79" s="29"/>
    </row>
    <row r="80" spans="1:9" ht="12">
      <c r="A80" s="7">
        <f t="shared" si="7"/>
        <v>76</v>
      </c>
      <c r="B80" s="8" t="s">
        <v>96</v>
      </c>
      <c r="C80" s="7">
        <v>49</v>
      </c>
      <c r="D80" s="10" t="s">
        <v>15</v>
      </c>
      <c r="E80" s="19">
        <v>3000</v>
      </c>
      <c r="F80" s="19">
        <f t="shared" si="4"/>
        <v>147000</v>
      </c>
      <c r="G80" s="22">
        <f t="shared" si="6"/>
        <v>3000</v>
      </c>
      <c r="H80" s="22">
        <f t="shared" si="5"/>
        <v>147000</v>
      </c>
      <c r="I80" s="29"/>
    </row>
    <row r="81" spans="1:9" ht="12">
      <c r="A81" s="7">
        <f t="shared" si="7"/>
        <v>77</v>
      </c>
      <c r="B81" s="8" t="s">
        <v>97</v>
      </c>
      <c r="C81" s="7">
        <v>4</v>
      </c>
      <c r="D81" s="10" t="s">
        <v>15</v>
      </c>
      <c r="E81" s="19">
        <v>18300</v>
      </c>
      <c r="F81" s="19">
        <f t="shared" si="4"/>
        <v>73200</v>
      </c>
      <c r="G81" s="22">
        <f t="shared" si="6"/>
        <v>18300</v>
      </c>
      <c r="H81" s="22">
        <f t="shared" si="5"/>
        <v>73200</v>
      </c>
      <c r="I81" s="29"/>
    </row>
    <row r="82" spans="1:9" ht="12">
      <c r="A82" s="7">
        <f t="shared" si="7"/>
        <v>78</v>
      </c>
      <c r="B82" s="8" t="s">
        <v>98</v>
      </c>
      <c r="C82" s="7">
        <v>8</v>
      </c>
      <c r="D82" s="10" t="s">
        <v>15</v>
      </c>
      <c r="E82" s="19">
        <v>5233</v>
      </c>
      <c r="F82" s="19">
        <f t="shared" si="4"/>
        <v>41864</v>
      </c>
      <c r="G82" s="22">
        <f t="shared" si="6"/>
        <v>5233</v>
      </c>
      <c r="H82" s="22">
        <f t="shared" si="5"/>
        <v>41864</v>
      </c>
      <c r="I82" s="29"/>
    </row>
    <row r="83" spans="1:9" ht="12">
      <c r="A83" s="7">
        <f t="shared" si="7"/>
        <v>79</v>
      </c>
      <c r="B83" s="8" t="s">
        <v>99</v>
      </c>
      <c r="C83" s="7">
        <v>2</v>
      </c>
      <c r="D83" s="10" t="s">
        <v>11</v>
      </c>
      <c r="E83" s="19">
        <v>23167</v>
      </c>
      <c r="F83" s="19">
        <f t="shared" si="4"/>
        <v>46334</v>
      </c>
      <c r="G83" s="22">
        <f t="shared" si="6"/>
        <v>23167</v>
      </c>
      <c r="H83" s="22">
        <f t="shared" si="5"/>
        <v>46334</v>
      </c>
      <c r="I83" s="29"/>
    </row>
    <row r="84" spans="1:9" ht="12">
      <c r="A84" s="7">
        <f t="shared" si="7"/>
        <v>80</v>
      </c>
      <c r="B84" s="8" t="s">
        <v>100</v>
      </c>
      <c r="C84" s="7">
        <v>18</v>
      </c>
      <c r="D84" s="10" t="s">
        <v>15</v>
      </c>
      <c r="E84" s="19">
        <v>8800</v>
      </c>
      <c r="F84" s="19">
        <f t="shared" si="4"/>
        <v>158400</v>
      </c>
      <c r="G84" s="22">
        <f t="shared" si="6"/>
        <v>8800</v>
      </c>
      <c r="H84" s="22">
        <f t="shared" si="5"/>
        <v>158400</v>
      </c>
      <c r="I84" s="29"/>
    </row>
    <row r="85" spans="1:9" ht="12">
      <c r="A85" s="7">
        <f t="shared" si="7"/>
        <v>81</v>
      </c>
      <c r="B85" s="8" t="s">
        <v>101</v>
      </c>
      <c r="C85" s="7">
        <v>7</v>
      </c>
      <c r="D85" s="10" t="s">
        <v>15</v>
      </c>
      <c r="E85" s="19">
        <v>48167</v>
      </c>
      <c r="F85" s="19">
        <f t="shared" si="4"/>
        <v>337169</v>
      </c>
      <c r="G85" s="22">
        <v>48000</v>
      </c>
      <c r="H85" s="22">
        <f t="shared" si="5"/>
        <v>336000</v>
      </c>
      <c r="I85" s="29"/>
    </row>
    <row r="86" spans="1:9" ht="12">
      <c r="A86" s="7">
        <f t="shared" si="7"/>
        <v>82</v>
      </c>
      <c r="B86" s="8" t="s">
        <v>102</v>
      </c>
      <c r="C86" s="7">
        <v>28</v>
      </c>
      <c r="D86" s="10" t="s">
        <v>15</v>
      </c>
      <c r="E86" s="19">
        <v>2100</v>
      </c>
      <c r="F86" s="19">
        <f t="shared" si="4"/>
        <v>58800</v>
      </c>
      <c r="G86" s="22">
        <f t="shared" si="6"/>
        <v>2100</v>
      </c>
      <c r="H86" s="22">
        <f t="shared" si="5"/>
        <v>58800</v>
      </c>
      <c r="I86" s="29"/>
    </row>
    <row r="87" spans="1:9" ht="12">
      <c r="A87" s="7">
        <f t="shared" si="7"/>
        <v>83</v>
      </c>
      <c r="B87" s="8" t="s">
        <v>103</v>
      </c>
      <c r="C87" s="7">
        <v>1</v>
      </c>
      <c r="D87" s="10" t="s">
        <v>40</v>
      </c>
      <c r="E87" s="19">
        <v>27000</v>
      </c>
      <c r="F87" s="19">
        <f t="shared" si="4"/>
        <v>27000</v>
      </c>
      <c r="G87" s="22">
        <f>+E87-145</f>
        <v>26855</v>
      </c>
      <c r="H87" s="22">
        <f t="shared" si="5"/>
        <v>26855</v>
      </c>
      <c r="I87" s="29"/>
    </row>
    <row r="88" spans="1:9" ht="12">
      <c r="A88" s="7">
        <f t="shared" si="7"/>
        <v>84</v>
      </c>
      <c r="B88" s="8" t="s">
        <v>104</v>
      </c>
      <c r="C88" s="7">
        <v>18</v>
      </c>
      <c r="D88" s="10" t="s">
        <v>15</v>
      </c>
      <c r="E88" s="19">
        <v>10967</v>
      </c>
      <c r="F88" s="19">
        <f t="shared" si="4"/>
        <v>197406</v>
      </c>
      <c r="G88" s="22">
        <v>6800</v>
      </c>
      <c r="H88" s="22">
        <f t="shared" si="5"/>
        <v>122400</v>
      </c>
      <c r="I88" s="29"/>
    </row>
    <row r="89" spans="1:9" ht="12">
      <c r="A89" s="7">
        <f t="shared" si="7"/>
        <v>85</v>
      </c>
      <c r="B89" s="8" t="s">
        <v>105</v>
      </c>
      <c r="C89" s="7">
        <v>10</v>
      </c>
      <c r="D89" s="10" t="s">
        <v>82</v>
      </c>
      <c r="E89" s="19">
        <v>6250</v>
      </c>
      <c r="F89" s="19">
        <f t="shared" si="4"/>
        <v>62500</v>
      </c>
      <c r="G89" s="22">
        <f t="shared" si="6"/>
        <v>6250</v>
      </c>
      <c r="H89" s="22">
        <f t="shared" si="5"/>
        <v>62500</v>
      </c>
      <c r="I89" s="29"/>
    </row>
    <row r="90" spans="1:9" ht="24">
      <c r="A90" s="7">
        <f t="shared" si="7"/>
        <v>86</v>
      </c>
      <c r="B90" s="11" t="s">
        <v>106</v>
      </c>
      <c r="C90" s="7">
        <v>300</v>
      </c>
      <c r="D90" s="9" t="s">
        <v>15</v>
      </c>
      <c r="E90" s="20">
        <v>6200</v>
      </c>
      <c r="F90" s="19">
        <f t="shared" si="4"/>
        <v>1860000</v>
      </c>
      <c r="G90" s="22">
        <v>2800</v>
      </c>
      <c r="H90" s="22">
        <f t="shared" si="5"/>
        <v>840000</v>
      </c>
      <c r="I90" s="29"/>
    </row>
    <row r="91" spans="1:9" ht="36">
      <c r="A91" s="7">
        <f t="shared" si="7"/>
        <v>87</v>
      </c>
      <c r="B91" s="8" t="s">
        <v>107</v>
      </c>
      <c r="C91" s="9">
        <v>30</v>
      </c>
      <c r="D91" s="9" t="s">
        <v>15</v>
      </c>
      <c r="E91" s="20">
        <v>13833</v>
      </c>
      <c r="F91" s="19">
        <f t="shared" si="4"/>
        <v>414990</v>
      </c>
      <c r="G91" s="22">
        <v>4800</v>
      </c>
      <c r="H91" s="22">
        <f t="shared" si="5"/>
        <v>144000</v>
      </c>
      <c r="I91" s="29"/>
    </row>
    <row r="92" spans="1:9" ht="36">
      <c r="A92" s="7">
        <f t="shared" si="7"/>
        <v>88</v>
      </c>
      <c r="B92" s="11" t="s">
        <v>108</v>
      </c>
      <c r="C92" s="7">
        <v>300</v>
      </c>
      <c r="D92" s="9" t="s">
        <v>15</v>
      </c>
      <c r="E92" s="20">
        <v>8250</v>
      </c>
      <c r="F92" s="19">
        <f t="shared" si="4"/>
        <v>2475000</v>
      </c>
      <c r="G92" s="22">
        <v>3347</v>
      </c>
      <c r="H92" s="22">
        <f t="shared" si="5"/>
        <v>1004100</v>
      </c>
      <c r="I92" s="29"/>
    </row>
    <row r="93" spans="1:9" ht="25" thickBot="1">
      <c r="A93" s="7">
        <f t="shared" si="7"/>
        <v>89</v>
      </c>
      <c r="B93" s="11" t="s">
        <v>109</v>
      </c>
      <c r="C93" s="10">
        <v>300</v>
      </c>
      <c r="D93" s="10" t="s">
        <v>110</v>
      </c>
      <c r="E93" s="20">
        <v>3050</v>
      </c>
      <c r="F93" s="19">
        <f t="shared" si="4"/>
        <v>915000</v>
      </c>
      <c r="G93" s="22">
        <v>2800</v>
      </c>
      <c r="H93" s="22">
        <f t="shared" si="5"/>
        <v>840000</v>
      </c>
      <c r="I93" s="29"/>
    </row>
    <row r="94" spans="1:9" s="15" customFormat="1" ht="13" thickBot="1">
      <c r="A94" s="12"/>
      <c r="B94" s="13" t="s">
        <v>111</v>
      </c>
      <c r="C94" s="13"/>
      <c r="D94" s="13"/>
      <c r="E94" s="14">
        <f>SUM(E5:E93)</f>
        <v>2051765</v>
      </c>
      <c r="F94" s="14">
        <f>SUM(F5:F93)</f>
        <v>18332856</v>
      </c>
      <c r="G94" s="14">
        <f>SUM(G5:G93)</f>
        <v>1449299</v>
      </c>
      <c r="H94" s="14">
        <f>SUM(H5:H93)</f>
        <v>12260800</v>
      </c>
    </row>
    <row r="95" spans="1:9">
      <c r="A95" s="1"/>
      <c r="B95" s="4"/>
      <c r="C95" s="16"/>
      <c r="D95" s="4"/>
      <c r="E95" s="4"/>
      <c r="F95" s="4"/>
      <c r="H95" s="31"/>
    </row>
    <row r="96" spans="1:9">
      <c r="A96" s="1"/>
      <c r="B96" s="4"/>
      <c r="C96" s="16"/>
      <c r="D96" s="4"/>
      <c r="E96" s="4"/>
      <c r="F96" s="4"/>
      <c r="H96" s="32"/>
    </row>
    <row r="97" spans="1:6">
      <c r="A97" s="1"/>
      <c r="B97" s="4"/>
      <c r="C97" s="16"/>
      <c r="D97" s="4"/>
      <c r="E97" s="4"/>
      <c r="F97" s="4"/>
    </row>
    <row r="98" spans="1:6">
      <c r="A98" s="1"/>
      <c r="B98" s="4"/>
      <c r="C98" s="16"/>
      <c r="D98" s="4"/>
      <c r="E98" s="4"/>
      <c r="F98" s="4"/>
    </row>
    <row r="99" spans="1:6">
      <c r="A99" s="1"/>
      <c r="B99" s="4"/>
      <c r="C99" s="16"/>
      <c r="D99" s="4"/>
      <c r="E99" s="4"/>
      <c r="F99" s="4"/>
    </row>
    <row r="100" spans="1:6">
      <c r="A100" s="1"/>
      <c r="B100" s="4"/>
      <c r="C100" s="16"/>
      <c r="D100" s="4"/>
      <c r="E100" s="4"/>
      <c r="F100" s="4"/>
    </row>
    <row r="101" spans="1:6">
      <c r="A101" s="1"/>
      <c r="B101" s="4"/>
      <c r="C101" s="16"/>
      <c r="D101" s="4"/>
      <c r="E101" s="4"/>
      <c r="F101" s="4"/>
    </row>
    <row r="102" spans="1:6">
      <c r="A102" s="1"/>
      <c r="B102" s="4"/>
      <c r="C102" s="16"/>
      <c r="D102" s="4"/>
      <c r="E102" s="4"/>
      <c r="F102" s="4"/>
    </row>
    <row r="103" spans="1:6">
      <c r="A103" s="1"/>
      <c r="B103" s="4"/>
      <c r="C103" s="16"/>
      <c r="D103" s="4"/>
      <c r="E103" s="4"/>
      <c r="F103" s="4"/>
    </row>
    <row r="104" spans="1:6">
      <c r="A104" s="1"/>
      <c r="B104" s="4"/>
      <c r="C104" s="16"/>
      <c r="D104" s="4"/>
      <c r="E104" s="4"/>
      <c r="F104" s="4"/>
    </row>
    <row r="105" spans="1:6">
      <c r="A105" s="1"/>
      <c r="B105" s="4"/>
      <c r="C105" s="16"/>
      <c r="D105" s="4"/>
      <c r="E105" s="4"/>
      <c r="F105" s="4"/>
    </row>
    <row r="106" spans="1:6">
      <c r="A106" s="1"/>
      <c r="B106" s="4"/>
      <c r="C106" s="16"/>
      <c r="D106" s="4"/>
      <c r="E106" s="4"/>
      <c r="F106" s="4"/>
    </row>
    <row r="107" spans="1:6">
      <c r="A107" s="1"/>
      <c r="B107" s="4"/>
      <c r="C107" s="16"/>
      <c r="D107" s="4"/>
      <c r="E107" s="4"/>
      <c r="F107" s="4"/>
    </row>
    <row r="108" spans="1:6">
      <c r="A108" s="1"/>
      <c r="B108" s="4"/>
      <c r="C108" s="16"/>
      <c r="D108" s="4"/>
      <c r="E108" s="4"/>
      <c r="F108" s="4"/>
    </row>
    <row r="109" spans="1:6">
      <c r="A109" s="1"/>
      <c r="B109" s="4"/>
      <c r="C109" s="16"/>
      <c r="D109" s="4"/>
      <c r="E109" s="4"/>
      <c r="F109" s="4"/>
    </row>
    <row r="110" spans="1:6">
      <c r="A110" s="1"/>
      <c r="B110" s="4"/>
      <c r="C110" s="16"/>
      <c r="D110" s="4"/>
      <c r="E110" s="4"/>
      <c r="F110" s="4"/>
    </row>
    <row r="111" spans="1:6">
      <c r="A111" s="1"/>
      <c r="B111" s="4"/>
      <c r="C111" s="16"/>
      <c r="D111" s="4"/>
      <c r="E111" s="4"/>
      <c r="F111" s="4"/>
    </row>
    <row r="112" spans="1:6">
      <c r="A112" s="1"/>
      <c r="B112" s="4"/>
      <c r="C112" s="16"/>
      <c r="D112" s="4"/>
      <c r="E112" s="4"/>
      <c r="F112" s="4"/>
    </row>
    <row r="113" spans="1:6">
      <c r="A113" s="1"/>
      <c r="B113" s="4"/>
      <c r="C113" s="16"/>
      <c r="D113" s="4"/>
      <c r="E113" s="4"/>
      <c r="F113" s="4"/>
    </row>
    <row r="114" spans="1:6">
      <c r="A114" s="1"/>
      <c r="B114" s="4"/>
      <c r="C114" s="16"/>
      <c r="D114" s="4"/>
      <c r="E114" s="4"/>
      <c r="F114" s="4"/>
    </row>
    <row r="115" spans="1:6">
      <c r="A115" s="1"/>
      <c r="B115" s="4"/>
      <c r="C115" s="16"/>
      <c r="D115" s="4"/>
      <c r="E115" s="4"/>
      <c r="F115" s="4"/>
    </row>
    <row r="116" spans="1:6">
      <c r="A116" s="1"/>
      <c r="B116" s="4"/>
      <c r="C116" s="16"/>
      <c r="D116" s="4"/>
      <c r="E116" s="4"/>
      <c r="F116" s="4"/>
    </row>
    <row r="117" spans="1:6">
      <c r="A117" s="1"/>
      <c r="B117" s="4"/>
      <c r="C117" s="16"/>
      <c r="D117" s="4"/>
      <c r="E117" s="4"/>
      <c r="F117" s="4"/>
    </row>
    <row r="118" spans="1:6">
      <c r="A118" s="1"/>
      <c r="B118" s="4"/>
      <c r="C118" s="16"/>
      <c r="D118" s="4"/>
      <c r="E118" s="4"/>
      <c r="F118" s="4"/>
    </row>
    <row r="119" spans="1:6">
      <c r="A119" s="1"/>
      <c r="B119" s="4"/>
      <c r="C119" s="16"/>
      <c r="D119" s="4"/>
      <c r="E119" s="4"/>
      <c r="F119" s="4"/>
    </row>
    <row r="120" spans="1:6">
      <c r="A120" s="1"/>
      <c r="B120" s="4"/>
      <c r="C120" s="16"/>
      <c r="D120" s="4"/>
      <c r="E120" s="4"/>
      <c r="F120" s="4"/>
    </row>
    <row r="121" spans="1:6">
      <c r="A121" s="1"/>
      <c r="B121" s="4"/>
      <c r="C121" s="16"/>
      <c r="D121" s="4"/>
      <c r="E121" s="4"/>
      <c r="F121" s="4"/>
    </row>
    <row r="122" spans="1:6">
      <c r="A122" s="1"/>
      <c r="B122" s="4"/>
      <c r="C122" s="16"/>
      <c r="D122" s="4"/>
      <c r="E122" s="4"/>
      <c r="F122" s="4"/>
    </row>
    <row r="123" spans="1:6">
      <c r="A123" s="1"/>
      <c r="B123" s="4"/>
      <c r="C123" s="16"/>
      <c r="D123" s="4"/>
      <c r="E123" s="4"/>
      <c r="F123" s="4"/>
    </row>
    <row r="124" spans="1:6">
      <c r="A124" s="1"/>
      <c r="B124" s="4"/>
      <c r="C124" s="16"/>
      <c r="D124" s="4"/>
      <c r="E124" s="4"/>
      <c r="F124" s="4"/>
    </row>
  </sheetData>
  <mergeCells count="4">
    <mergeCell ref="B2:D2"/>
    <mergeCell ref="E3:F3"/>
    <mergeCell ref="G3:H3"/>
    <mergeCell ref="B1:H1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PROVEINSUMOS SAS</cp:lastModifiedBy>
  <cp:revision/>
  <dcterms:created xsi:type="dcterms:W3CDTF">2026-06-26T12:20:41Z</dcterms:created>
  <dcterms:modified xsi:type="dcterms:W3CDTF">2026-07-16T14:04:13Z</dcterms:modified>
  <cp:category/>
  <cp:contentStatus/>
</cp:coreProperties>
</file>